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nza\Documents\TFM\data\"/>
    </mc:Choice>
  </mc:AlternateContent>
  <xr:revisionPtr revIDLastSave="0" documentId="13_ncr:1_{B6ADD3FA-681A-46A6-9C1C-DF20DB59BAFC}" xr6:coauthVersionLast="47" xr6:coauthVersionMax="47" xr10:uidLastSave="{00000000-0000-0000-0000-000000000000}"/>
  <bookViews>
    <workbookView xWindow="-120" yWindow="-120" windowWidth="38640" windowHeight="21240" tabRatio="510" xr2:uid="{00000000-000D-0000-FFFF-FFFF00000000}"/>
  </bookViews>
  <sheets>
    <sheet name="BV_D2001" sheetId="4" r:id="rId1"/>
    <sheet name="Hoja1" sheetId="5" r:id="rId2"/>
    <sheet name="D2001" sheetId="1" r:id="rId3"/>
    <sheet name="Problemas polinizacion pasiva" sheetId="3" r:id="rId4"/>
  </sheets>
  <definedNames>
    <definedName name="_xlnm._FilterDatabase" localSheetId="0" hidden="1">BV_D2001!$A$1:$AO$3439</definedName>
    <definedName name="_xlnm._FilterDatabase" localSheetId="2" hidden="1">'D2001'!$A$1:$AO$3439</definedName>
    <definedName name="_xlnm._FilterDatabase" localSheetId="3" hidden="1">'Problemas polinizacion pasiva'!$A$1:$J$37</definedName>
    <definedName name="_xlnm.Print_Titles" localSheetId="0">BV_D2001!$1:$1</definedName>
    <definedName name="_xlnm.Print_Titles" localSheetId="2">'D2001'!$1:$1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4" l="1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63" i="4"/>
  <c r="AQ164" i="4"/>
  <c r="AQ165" i="4"/>
  <c r="AQ166" i="4"/>
  <c r="AQ167" i="4"/>
  <c r="AQ168" i="4"/>
  <c r="AQ169" i="4"/>
  <c r="AQ170" i="4"/>
  <c r="AQ171" i="4"/>
  <c r="AQ172" i="4"/>
  <c r="AQ173" i="4"/>
  <c r="AQ174" i="4"/>
  <c r="AQ175" i="4"/>
  <c r="AQ176" i="4"/>
  <c r="AQ177" i="4"/>
  <c r="AQ178" i="4"/>
  <c r="AQ179" i="4"/>
  <c r="AQ180" i="4"/>
  <c r="AQ181" i="4"/>
  <c r="AQ182" i="4"/>
  <c r="AQ183" i="4"/>
  <c r="AQ184" i="4"/>
  <c r="AQ185" i="4"/>
  <c r="AQ186" i="4"/>
  <c r="AQ187" i="4"/>
  <c r="AQ188" i="4"/>
  <c r="AQ189" i="4"/>
  <c r="AQ190" i="4"/>
  <c r="AQ191" i="4"/>
  <c r="AQ192" i="4"/>
  <c r="AQ193" i="4"/>
  <c r="AQ194" i="4"/>
  <c r="AQ195" i="4"/>
  <c r="AQ196" i="4"/>
  <c r="AQ197" i="4"/>
  <c r="AQ198" i="4"/>
  <c r="AQ199" i="4"/>
  <c r="AQ200" i="4"/>
  <c r="AQ201" i="4"/>
  <c r="AQ202" i="4"/>
  <c r="AQ203" i="4"/>
  <c r="AQ204" i="4"/>
  <c r="AQ205" i="4"/>
  <c r="AQ206" i="4"/>
  <c r="AQ207" i="4"/>
  <c r="AQ208" i="4"/>
  <c r="AQ209" i="4"/>
  <c r="AQ210" i="4"/>
  <c r="AQ211" i="4"/>
  <c r="AQ212" i="4"/>
  <c r="AQ213" i="4"/>
  <c r="AQ214" i="4"/>
  <c r="AQ215" i="4"/>
  <c r="AQ216" i="4"/>
  <c r="AQ217" i="4"/>
  <c r="AQ218" i="4"/>
  <c r="AQ219" i="4"/>
  <c r="AQ220" i="4"/>
  <c r="AQ221" i="4"/>
  <c r="AQ222" i="4"/>
  <c r="AQ223" i="4"/>
  <c r="AQ224" i="4"/>
  <c r="AQ225" i="4"/>
  <c r="AQ226" i="4"/>
  <c r="AQ227" i="4"/>
  <c r="AQ228" i="4"/>
  <c r="AQ229" i="4"/>
  <c r="AQ230" i="4"/>
  <c r="AQ231" i="4"/>
  <c r="AQ232" i="4"/>
  <c r="AQ233" i="4"/>
  <c r="AQ234" i="4"/>
  <c r="AQ235" i="4"/>
  <c r="AQ236" i="4"/>
  <c r="AQ237" i="4"/>
  <c r="AQ238" i="4"/>
  <c r="AQ239" i="4"/>
  <c r="AQ240" i="4"/>
  <c r="AQ241" i="4"/>
  <c r="AQ242" i="4"/>
  <c r="AQ243" i="4"/>
  <c r="AQ244" i="4"/>
  <c r="AQ245" i="4"/>
  <c r="AQ246" i="4"/>
  <c r="AQ247" i="4"/>
  <c r="AQ248" i="4"/>
  <c r="AQ249" i="4"/>
  <c r="AQ250" i="4"/>
  <c r="AQ251" i="4"/>
  <c r="AQ252" i="4"/>
  <c r="AQ253" i="4"/>
  <c r="AQ254" i="4"/>
  <c r="AQ255" i="4"/>
  <c r="AQ256" i="4"/>
  <c r="AQ257" i="4"/>
  <c r="AQ258" i="4"/>
  <c r="AQ259" i="4"/>
  <c r="AQ260" i="4"/>
  <c r="AQ261" i="4"/>
  <c r="AQ262" i="4"/>
  <c r="AQ263" i="4"/>
  <c r="AQ264" i="4"/>
  <c r="AQ265" i="4"/>
  <c r="AQ266" i="4"/>
  <c r="AQ267" i="4"/>
  <c r="AQ268" i="4"/>
  <c r="AQ269" i="4"/>
  <c r="AQ270" i="4"/>
  <c r="AQ271" i="4"/>
  <c r="AQ272" i="4"/>
  <c r="AQ273" i="4"/>
  <c r="AQ274" i="4"/>
  <c r="AQ275" i="4"/>
  <c r="AQ276" i="4"/>
  <c r="AQ277" i="4"/>
  <c r="AQ278" i="4"/>
  <c r="AQ279" i="4"/>
  <c r="AQ280" i="4"/>
  <c r="AQ281" i="4"/>
  <c r="AQ282" i="4"/>
  <c r="AQ283" i="4"/>
  <c r="AQ284" i="4"/>
  <c r="AQ285" i="4"/>
  <c r="AQ286" i="4"/>
  <c r="AQ287" i="4"/>
  <c r="AQ288" i="4"/>
  <c r="AQ289" i="4"/>
  <c r="AQ290" i="4"/>
  <c r="AQ291" i="4"/>
  <c r="AQ292" i="4"/>
  <c r="AQ293" i="4"/>
  <c r="AQ294" i="4"/>
  <c r="AQ295" i="4"/>
  <c r="AQ296" i="4"/>
  <c r="AQ297" i="4"/>
  <c r="AQ298" i="4"/>
  <c r="AQ299" i="4"/>
  <c r="AQ300" i="4"/>
  <c r="AQ301" i="4"/>
  <c r="AQ302" i="4"/>
  <c r="AQ303" i="4"/>
  <c r="AQ304" i="4"/>
  <c r="AQ305" i="4"/>
  <c r="AQ306" i="4"/>
  <c r="AQ307" i="4"/>
  <c r="AQ308" i="4"/>
  <c r="AQ309" i="4"/>
  <c r="AQ310" i="4"/>
  <c r="AQ311" i="4"/>
  <c r="AQ312" i="4"/>
  <c r="AQ313" i="4"/>
  <c r="AQ314" i="4"/>
  <c r="AQ315" i="4"/>
  <c r="AQ316" i="4"/>
  <c r="AQ317" i="4"/>
  <c r="AQ318" i="4"/>
  <c r="AQ319" i="4"/>
  <c r="AQ320" i="4"/>
  <c r="AQ321" i="4"/>
  <c r="AQ322" i="4"/>
  <c r="AQ323" i="4"/>
  <c r="AQ324" i="4"/>
  <c r="AQ325" i="4"/>
  <c r="AQ326" i="4"/>
  <c r="AQ327" i="4"/>
  <c r="AQ328" i="4"/>
  <c r="AQ329" i="4"/>
  <c r="AQ330" i="4"/>
  <c r="AQ331" i="4"/>
  <c r="AQ332" i="4"/>
  <c r="AQ333" i="4"/>
  <c r="AQ334" i="4"/>
  <c r="AQ335" i="4"/>
  <c r="AQ336" i="4"/>
  <c r="AQ337" i="4"/>
  <c r="AQ338" i="4"/>
  <c r="AQ339" i="4"/>
  <c r="AQ340" i="4"/>
  <c r="AQ341" i="4"/>
  <c r="AQ342" i="4"/>
  <c r="AQ343" i="4"/>
  <c r="AQ344" i="4"/>
  <c r="AQ345" i="4"/>
  <c r="AQ346" i="4"/>
  <c r="AQ347" i="4"/>
  <c r="AQ348" i="4"/>
  <c r="AQ349" i="4"/>
  <c r="AQ350" i="4"/>
  <c r="AQ351" i="4"/>
  <c r="AQ352" i="4"/>
  <c r="AQ353" i="4"/>
  <c r="AQ354" i="4"/>
  <c r="AQ355" i="4"/>
  <c r="AQ356" i="4"/>
  <c r="AQ357" i="4"/>
  <c r="AQ358" i="4"/>
  <c r="AQ359" i="4"/>
  <c r="AQ360" i="4"/>
  <c r="AQ361" i="4"/>
  <c r="AQ362" i="4"/>
  <c r="AQ363" i="4"/>
  <c r="AQ364" i="4"/>
  <c r="AQ365" i="4"/>
  <c r="AQ366" i="4"/>
  <c r="AQ367" i="4"/>
  <c r="AQ368" i="4"/>
  <c r="AQ369" i="4"/>
  <c r="AQ370" i="4"/>
  <c r="AQ371" i="4"/>
  <c r="AQ372" i="4"/>
  <c r="AQ373" i="4"/>
  <c r="AQ374" i="4"/>
  <c r="AQ375" i="4"/>
  <c r="AQ376" i="4"/>
  <c r="AQ377" i="4"/>
  <c r="AQ378" i="4"/>
  <c r="AQ379" i="4"/>
  <c r="AQ380" i="4"/>
  <c r="AQ381" i="4"/>
  <c r="AQ382" i="4"/>
  <c r="AQ383" i="4"/>
  <c r="AQ384" i="4"/>
  <c r="AQ385" i="4"/>
  <c r="AQ386" i="4"/>
  <c r="AQ387" i="4"/>
  <c r="AQ388" i="4"/>
  <c r="AQ389" i="4"/>
  <c r="AQ390" i="4"/>
  <c r="AQ391" i="4"/>
  <c r="AQ392" i="4"/>
  <c r="AQ393" i="4"/>
  <c r="AQ394" i="4"/>
  <c r="AQ395" i="4"/>
  <c r="AQ396" i="4"/>
  <c r="AQ397" i="4"/>
  <c r="AQ398" i="4"/>
  <c r="AQ399" i="4"/>
  <c r="AQ400" i="4"/>
  <c r="AQ401" i="4"/>
  <c r="AQ402" i="4"/>
  <c r="AQ403" i="4"/>
  <c r="AQ404" i="4"/>
  <c r="AQ405" i="4"/>
  <c r="AQ406" i="4"/>
  <c r="AQ407" i="4"/>
  <c r="AQ408" i="4"/>
  <c r="AQ409" i="4"/>
  <c r="AQ410" i="4"/>
  <c r="AQ411" i="4"/>
  <c r="AQ412" i="4"/>
  <c r="AQ413" i="4"/>
  <c r="AQ414" i="4"/>
  <c r="AQ415" i="4"/>
  <c r="AQ416" i="4"/>
  <c r="AQ417" i="4"/>
  <c r="AQ418" i="4"/>
  <c r="AQ419" i="4"/>
  <c r="AQ420" i="4"/>
  <c r="AQ421" i="4"/>
  <c r="AQ422" i="4"/>
  <c r="AQ423" i="4"/>
  <c r="AQ424" i="4"/>
  <c r="AQ425" i="4"/>
  <c r="AQ426" i="4"/>
  <c r="AQ427" i="4"/>
  <c r="AQ428" i="4"/>
  <c r="AQ429" i="4"/>
  <c r="AQ430" i="4"/>
  <c r="AQ431" i="4"/>
  <c r="AQ432" i="4"/>
  <c r="AQ433" i="4"/>
  <c r="AQ434" i="4"/>
  <c r="AQ435" i="4"/>
  <c r="AQ436" i="4"/>
  <c r="AQ437" i="4"/>
  <c r="AQ438" i="4"/>
  <c r="AQ439" i="4"/>
  <c r="AQ440" i="4"/>
  <c r="AQ441" i="4"/>
  <c r="AQ442" i="4"/>
  <c r="AQ443" i="4"/>
  <c r="AQ444" i="4"/>
  <c r="AQ445" i="4"/>
  <c r="AQ446" i="4"/>
  <c r="AQ447" i="4"/>
  <c r="AQ448" i="4"/>
  <c r="AQ449" i="4"/>
  <c r="AQ450" i="4"/>
  <c r="AQ451" i="4"/>
  <c r="AQ452" i="4"/>
  <c r="AQ453" i="4"/>
  <c r="AQ454" i="4"/>
  <c r="AQ455" i="4"/>
  <c r="AQ456" i="4"/>
  <c r="AQ457" i="4"/>
  <c r="AQ458" i="4"/>
  <c r="AQ459" i="4"/>
  <c r="AQ460" i="4"/>
  <c r="AQ461" i="4"/>
  <c r="AQ462" i="4"/>
  <c r="AQ463" i="4"/>
  <c r="AQ464" i="4"/>
  <c r="AQ465" i="4"/>
  <c r="AQ466" i="4"/>
  <c r="AQ467" i="4"/>
  <c r="AQ468" i="4"/>
  <c r="AQ469" i="4"/>
  <c r="AQ470" i="4"/>
  <c r="AQ471" i="4"/>
  <c r="AQ472" i="4"/>
  <c r="AQ473" i="4"/>
  <c r="AQ474" i="4"/>
  <c r="AQ475" i="4"/>
  <c r="AQ476" i="4"/>
  <c r="AQ477" i="4"/>
  <c r="AQ478" i="4"/>
  <c r="AQ479" i="4"/>
  <c r="AQ480" i="4"/>
  <c r="AQ481" i="4"/>
  <c r="AQ482" i="4"/>
  <c r="AQ483" i="4"/>
  <c r="AQ484" i="4"/>
  <c r="AQ485" i="4"/>
  <c r="AQ486" i="4"/>
  <c r="AQ487" i="4"/>
  <c r="AQ488" i="4"/>
  <c r="AQ489" i="4"/>
  <c r="AQ490" i="4"/>
  <c r="AQ491" i="4"/>
  <c r="AQ492" i="4"/>
  <c r="AQ493" i="4"/>
  <c r="AQ494" i="4"/>
  <c r="AQ495" i="4"/>
  <c r="AQ496" i="4"/>
  <c r="AQ497" i="4"/>
  <c r="AQ498" i="4"/>
  <c r="AQ499" i="4"/>
  <c r="AQ500" i="4"/>
  <c r="AQ501" i="4"/>
  <c r="AQ502" i="4"/>
  <c r="AQ503" i="4"/>
  <c r="AQ504" i="4"/>
  <c r="AQ505" i="4"/>
  <c r="AQ506" i="4"/>
  <c r="AQ507" i="4"/>
  <c r="AQ508" i="4"/>
  <c r="AQ509" i="4"/>
  <c r="AQ510" i="4"/>
  <c r="AQ511" i="4"/>
  <c r="AQ512" i="4"/>
  <c r="AQ513" i="4"/>
  <c r="AQ514" i="4"/>
  <c r="AQ515" i="4"/>
  <c r="AQ516" i="4"/>
  <c r="AQ517" i="4"/>
  <c r="AQ518" i="4"/>
  <c r="AQ519" i="4"/>
  <c r="AQ520" i="4"/>
  <c r="AQ521" i="4"/>
  <c r="AQ522" i="4"/>
  <c r="AQ523" i="4"/>
  <c r="AQ524" i="4"/>
  <c r="AQ525" i="4"/>
  <c r="AQ526" i="4"/>
  <c r="AQ527" i="4"/>
  <c r="AQ528" i="4"/>
  <c r="AQ529" i="4"/>
  <c r="AQ530" i="4"/>
  <c r="AQ531" i="4"/>
  <c r="AQ532" i="4"/>
  <c r="AQ533" i="4"/>
  <c r="AQ534" i="4"/>
  <c r="AQ535" i="4"/>
  <c r="AQ536" i="4"/>
  <c r="AQ537" i="4"/>
  <c r="AQ538" i="4"/>
  <c r="AQ539" i="4"/>
  <c r="AQ540" i="4"/>
  <c r="AQ541" i="4"/>
  <c r="AQ542" i="4"/>
  <c r="AQ543" i="4"/>
  <c r="AQ544" i="4"/>
  <c r="AQ545" i="4"/>
  <c r="AQ546" i="4"/>
  <c r="AQ547" i="4"/>
  <c r="AQ548" i="4"/>
  <c r="AQ549" i="4"/>
  <c r="AQ550" i="4"/>
  <c r="AQ551" i="4"/>
  <c r="AQ552" i="4"/>
  <c r="AQ553" i="4"/>
  <c r="AQ554" i="4"/>
  <c r="AQ555" i="4"/>
  <c r="AQ556" i="4"/>
  <c r="AQ557" i="4"/>
  <c r="AQ558" i="4"/>
  <c r="AQ559" i="4"/>
  <c r="AQ560" i="4"/>
  <c r="AQ561" i="4"/>
  <c r="AQ562" i="4"/>
  <c r="AQ563" i="4"/>
  <c r="AQ564" i="4"/>
  <c r="AQ565" i="4"/>
  <c r="AQ566" i="4"/>
  <c r="AQ567" i="4"/>
  <c r="AQ568" i="4"/>
  <c r="AQ569" i="4"/>
  <c r="AQ570" i="4"/>
  <c r="AQ571" i="4"/>
  <c r="AQ572" i="4"/>
  <c r="AQ573" i="4"/>
  <c r="AQ574" i="4"/>
  <c r="AQ575" i="4"/>
  <c r="AQ576" i="4"/>
  <c r="AQ577" i="4"/>
  <c r="AQ578" i="4"/>
  <c r="AQ579" i="4"/>
  <c r="AQ580" i="4"/>
  <c r="AQ581" i="4"/>
  <c r="AQ582" i="4"/>
  <c r="AQ583" i="4"/>
  <c r="AQ584" i="4"/>
  <c r="AQ585" i="4"/>
  <c r="AQ586" i="4"/>
  <c r="AQ587" i="4"/>
  <c r="AQ588" i="4"/>
  <c r="AQ589" i="4"/>
  <c r="AQ590" i="4"/>
  <c r="AQ591" i="4"/>
  <c r="AQ592" i="4"/>
  <c r="AQ593" i="4"/>
  <c r="AQ594" i="4"/>
  <c r="AQ595" i="4"/>
  <c r="AQ596" i="4"/>
  <c r="AQ597" i="4"/>
  <c r="AQ598" i="4"/>
  <c r="AQ599" i="4"/>
  <c r="AQ600" i="4"/>
  <c r="AQ601" i="4"/>
  <c r="AQ602" i="4"/>
  <c r="AQ603" i="4"/>
  <c r="AQ604" i="4"/>
  <c r="AQ605" i="4"/>
  <c r="AQ606" i="4"/>
  <c r="AQ607" i="4"/>
  <c r="AQ608" i="4"/>
  <c r="AQ609" i="4"/>
  <c r="AQ610" i="4"/>
  <c r="AQ611" i="4"/>
  <c r="AQ612" i="4"/>
  <c r="AQ613" i="4"/>
  <c r="AQ614" i="4"/>
  <c r="AQ615" i="4"/>
  <c r="AQ616" i="4"/>
  <c r="AQ617" i="4"/>
  <c r="AQ618" i="4"/>
  <c r="AQ619" i="4"/>
  <c r="AQ620" i="4"/>
  <c r="AQ621" i="4"/>
  <c r="AQ622" i="4"/>
  <c r="AQ623" i="4"/>
  <c r="AQ624" i="4"/>
  <c r="AQ625" i="4"/>
  <c r="AQ626" i="4"/>
  <c r="AQ627" i="4"/>
  <c r="AQ628" i="4"/>
  <c r="AQ629" i="4"/>
  <c r="AQ630" i="4"/>
  <c r="AQ631" i="4"/>
  <c r="AQ632" i="4"/>
  <c r="AQ633" i="4"/>
  <c r="AQ634" i="4"/>
  <c r="AQ635" i="4"/>
  <c r="AQ636" i="4"/>
  <c r="AQ637" i="4"/>
  <c r="AQ638" i="4"/>
  <c r="AQ639" i="4"/>
  <c r="AQ640" i="4"/>
  <c r="AQ641" i="4"/>
  <c r="AQ642" i="4"/>
  <c r="AQ643" i="4"/>
  <c r="AQ644" i="4"/>
  <c r="AQ645" i="4"/>
  <c r="AQ646" i="4"/>
  <c r="AQ647" i="4"/>
  <c r="AQ648" i="4"/>
  <c r="AQ649" i="4"/>
  <c r="AQ650" i="4"/>
  <c r="AQ651" i="4"/>
  <c r="AQ652" i="4"/>
  <c r="AQ653" i="4"/>
  <c r="AQ654" i="4"/>
  <c r="AQ655" i="4"/>
  <c r="AQ656" i="4"/>
  <c r="AQ657" i="4"/>
  <c r="AQ658" i="4"/>
  <c r="AQ659" i="4"/>
  <c r="AQ660" i="4"/>
  <c r="AQ661" i="4"/>
  <c r="AQ662" i="4"/>
  <c r="AQ663" i="4"/>
  <c r="AQ664" i="4"/>
  <c r="AQ665" i="4"/>
  <c r="AQ666" i="4"/>
  <c r="AQ667" i="4"/>
  <c r="AQ668" i="4"/>
  <c r="AQ669" i="4"/>
  <c r="AQ670" i="4"/>
  <c r="AQ671" i="4"/>
  <c r="AQ672" i="4"/>
  <c r="AQ673" i="4"/>
  <c r="AQ674" i="4"/>
  <c r="AQ675" i="4"/>
  <c r="AQ676" i="4"/>
  <c r="AQ677" i="4"/>
  <c r="AQ678" i="4"/>
  <c r="AQ679" i="4"/>
  <c r="AQ680" i="4"/>
  <c r="AQ681" i="4"/>
  <c r="AQ682" i="4"/>
  <c r="AQ683" i="4"/>
  <c r="AQ684" i="4"/>
  <c r="AQ685" i="4"/>
  <c r="AQ686" i="4"/>
  <c r="AQ687" i="4"/>
  <c r="AQ688" i="4"/>
  <c r="AQ689" i="4"/>
  <c r="AQ690" i="4"/>
  <c r="AQ691" i="4"/>
  <c r="AQ692" i="4"/>
  <c r="AQ693" i="4"/>
  <c r="AQ694" i="4"/>
  <c r="AQ695" i="4"/>
  <c r="AQ696" i="4"/>
  <c r="AQ697" i="4"/>
  <c r="AQ698" i="4"/>
  <c r="AQ699" i="4"/>
  <c r="AQ700" i="4"/>
  <c r="AQ701" i="4"/>
  <c r="AQ702" i="4"/>
  <c r="AQ703" i="4"/>
  <c r="AQ704" i="4"/>
  <c r="AQ705" i="4"/>
  <c r="AQ706" i="4"/>
  <c r="AQ707" i="4"/>
  <c r="AQ708" i="4"/>
  <c r="AQ709" i="4"/>
  <c r="AQ710" i="4"/>
  <c r="AQ711" i="4"/>
  <c r="AQ712" i="4"/>
  <c r="AQ713" i="4"/>
  <c r="AQ714" i="4"/>
  <c r="AQ715" i="4"/>
  <c r="AQ716" i="4"/>
  <c r="AQ717" i="4"/>
  <c r="AQ718" i="4"/>
  <c r="AQ719" i="4"/>
  <c r="AQ720" i="4"/>
  <c r="AQ721" i="4"/>
  <c r="AQ722" i="4"/>
  <c r="AQ723" i="4"/>
  <c r="AQ724" i="4"/>
  <c r="AQ725" i="4"/>
  <c r="AQ726" i="4"/>
  <c r="AQ727" i="4"/>
  <c r="AQ728" i="4"/>
  <c r="AQ729" i="4"/>
  <c r="AQ730" i="4"/>
  <c r="AQ731" i="4"/>
  <c r="AQ732" i="4"/>
  <c r="AQ733" i="4"/>
  <c r="AQ734" i="4"/>
  <c r="AQ735" i="4"/>
  <c r="AQ736" i="4"/>
  <c r="AQ737" i="4"/>
  <c r="AQ738" i="4"/>
  <c r="AQ739" i="4"/>
  <c r="AQ740" i="4"/>
  <c r="AQ741" i="4"/>
  <c r="AQ742" i="4"/>
  <c r="AQ743" i="4"/>
  <c r="AQ744" i="4"/>
  <c r="AQ745" i="4"/>
  <c r="AQ746" i="4"/>
  <c r="AQ747" i="4"/>
  <c r="AQ748" i="4"/>
  <c r="AQ749" i="4"/>
  <c r="AQ750" i="4"/>
  <c r="AQ751" i="4"/>
  <c r="AQ752" i="4"/>
  <c r="AQ753" i="4"/>
  <c r="AQ754" i="4"/>
  <c r="AQ755" i="4"/>
  <c r="AQ756" i="4"/>
  <c r="AQ757" i="4"/>
  <c r="AQ758" i="4"/>
  <c r="AQ759" i="4"/>
  <c r="AQ760" i="4"/>
  <c r="AQ761" i="4"/>
  <c r="AQ762" i="4"/>
  <c r="AQ763" i="4"/>
  <c r="AQ764" i="4"/>
  <c r="AQ765" i="4"/>
  <c r="AQ766" i="4"/>
  <c r="AQ767" i="4"/>
  <c r="AQ768" i="4"/>
  <c r="AQ769" i="4"/>
  <c r="AQ770" i="4"/>
  <c r="AQ771" i="4"/>
  <c r="AQ772" i="4"/>
  <c r="AQ773" i="4"/>
  <c r="AQ774" i="4"/>
  <c r="AQ775" i="4"/>
  <c r="AQ776" i="4"/>
  <c r="AQ777" i="4"/>
  <c r="AQ778" i="4"/>
  <c r="AQ779" i="4"/>
  <c r="AQ780" i="4"/>
  <c r="AQ781" i="4"/>
  <c r="AQ782" i="4"/>
  <c r="AQ783" i="4"/>
  <c r="AQ784" i="4"/>
  <c r="AQ785" i="4"/>
  <c r="AQ786" i="4"/>
  <c r="AQ787" i="4"/>
  <c r="AQ788" i="4"/>
  <c r="AQ789" i="4"/>
  <c r="AQ790" i="4"/>
  <c r="AQ791" i="4"/>
  <c r="AQ792" i="4"/>
  <c r="AQ793" i="4"/>
  <c r="AQ794" i="4"/>
  <c r="AQ795" i="4"/>
  <c r="AQ796" i="4"/>
  <c r="AQ797" i="4"/>
  <c r="AQ798" i="4"/>
  <c r="AQ799" i="4"/>
  <c r="AQ800" i="4"/>
  <c r="AQ801" i="4"/>
  <c r="AQ802" i="4"/>
  <c r="AQ803" i="4"/>
  <c r="AQ804" i="4"/>
  <c r="AQ805" i="4"/>
  <c r="AQ806" i="4"/>
  <c r="AQ807" i="4"/>
  <c r="AQ808" i="4"/>
  <c r="AQ809" i="4"/>
  <c r="AQ810" i="4"/>
  <c r="AQ811" i="4"/>
  <c r="AQ812" i="4"/>
  <c r="AQ813" i="4"/>
  <c r="AQ814" i="4"/>
  <c r="AQ815" i="4"/>
  <c r="AQ816" i="4"/>
  <c r="AQ817" i="4"/>
  <c r="AQ818" i="4"/>
  <c r="AQ819" i="4"/>
  <c r="AQ820" i="4"/>
  <c r="AQ821" i="4"/>
  <c r="AQ822" i="4"/>
  <c r="AQ823" i="4"/>
  <c r="AQ824" i="4"/>
  <c r="AQ825" i="4"/>
  <c r="AQ826" i="4"/>
  <c r="AQ827" i="4"/>
  <c r="AQ828" i="4"/>
  <c r="AQ829" i="4"/>
  <c r="AQ830" i="4"/>
  <c r="AQ831" i="4"/>
  <c r="AQ832" i="4"/>
  <c r="AQ833" i="4"/>
  <c r="AQ834" i="4"/>
  <c r="AQ835" i="4"/>
  <c r="AQ836" i="4"/>
  <c r="AQ837" i="4"/>
  <c r="AQ838" i="4"/>
  <c r="AQ839" i="4"/>
  <c r="AQ840" i="4"/>
  <c r="AQ841" i="4"/>
  <c r="AQ842" i="4"/>
  <c r="AQ843" i="4"/>
  <c r="AQ844" i="4"/>
  <c r="AQ845" i="4"/>
  <c r="AQ846" i="4"/>
  <c r="AQ847" i="4"/>
  <c r="AQ848" i="4"/>
  <c r="AQ849" i="4"/>
  <c r="AQ850" i="4"/>
  <c r="AQ851" i="4"/>
  <c r="AQ852" i="4"/>
  <c r="AQ853" i="4"/>
  <c r="AQ854" i="4"/>
  <c r="AQ855" i="4"/>
  <c r="AQ856" i="4"/>
  <c r="AQ857" i="4"/>
  <c r="AQ858" i="4"/>
  <c r="AQ859" i="4"/>
  <c r="AQ860" i="4"/>
  <c r="AQ861" i="4"/>
  <c r="AQ862" i="4"/>
  <c r="AQ863" i="4"/>
  <c r="AQ864" i="4"/>
  <c r="AQ865" i="4"/>
  <c r="AQ866" i="4"/>
  <c r="AQ867" i="4"/>
  <c r="AQ868" i="4"/>
  <c r="AQ869" i="4"/>
  <c r="AQ870" i="4"/>
  <c r="AQ871" i="4"/>
  <c r="AQ872" i="4"/>
  <c r="AQ873" i="4"/>
  <c r="AQ874" i="4"/>
  <c r="AQ875" i="4"/>
  <c r="AQ876" i="4"/>
  <c r="AQ877" i="4"/>
  <c r="AQ878" i="4"/>
  <c r="AQ879" i="4"/>
  <c r="AQ880" i="4"/>
  <c r="AQ881" i="4"/>
  <c r="AQ882" i="4"/>
  <c r="AQ883" i="4"/>
  <c r="AQ884" i="4"/>
  <c r="AQ885" i="4"/>
  <c r="AQ886" i="4"/>
  <c r="AQ887" i="4"/>
  <c r="AQ888" i="4"/>
  <c r="AQ889" i="4"/>
  <c r="AQ890" i="4"/>
  <c r="AQ891" i="4"/>
  <c r="AQ892" i="4"/>
  <c r="AQ893" i="4"/>
  <c r="AQ894" i="4"/>
  <c r="AQ895" i="4"/>
  <c r="AQ896" i="4"/>
  <c r="AQ897" i="4"/>
  <c r="AQ898" i="4"/>
  <c r="AQ899" i="4"/>
  <c r="AQ900" i="4"/>
  <c r="AQ901" i="4"/>
  <c r="AQ902" i="4"/>
  <c r="AQ903" i="4"/>
  <c r="AQ904" i="4"/>
  <c r="AQ905" i="4"/>
  <c r="AQ906" i="4"/>
  <c r="AQ907" i="4"/>
  <c r="AQ908" i="4"/>
  <c r="AQ909" i="4"/>
  <c r="AQ910" i="4"/>
  <c r="AQ911" i="4"/>
  <c r="AQ912" i="4"/>
  <c r="AQ913" i="4"/>
  <c r="AQ914" i="4"/>
  <c r="AQ915" i="4"/>
  <c r="AQ916" i="4"/>
  <c r="AQ917" i="4"/>
  <c r="AQ918" i="4"/>
  <c r="AQ919" i="4"/>
  <c r="AQ920" i="4"/>
  <c r="AQ921" i="4"/>
  <c r="AQ922" i="4"/>
  <c r="AQ923" i="4"/>
  <c r="AQ924" i="4"/>
  <c r="AQ925" i="4"/>
  <c r="AQ926" i="4"/>
  <c r="AQ927" i="4"/>
  <c r="AQ928" i="4"/>
  <c r="AQ929" i="4"/>
  <c r="AQ930" i="4"/>
  <c r="AQ931" i="4"/>
  <c r="AQ932" i="4"/>
  <c r="AQ933" i="4"/>
  <c r="AQ934" i="4"/>
  <c r="AQ935" i="4"/>
  <c r="AQ936" i="4"/>
  <c r="AQ937" i="4"/>
  <c r="AQ938" i="4"/>
  <c r="AQ939" i="4"/>
  <c r="AQ940" i="4"/>
  <c r="AQ941" i="4"/>
  <c r="AQ942" i="4"/>
  <c r="AQ943" i="4"/>
  <c r="AQ944" i="4"/>
  <c r="AQ945" i="4"/>
  <c r="AQ946" i="4"/>
  <c r="AQ947" i="4"/>
  <c r="AQ948" i="4"/>
  <c r="AQ949" i="4"/>
  <c r="AQ950" i="4"/>
  <c r="AQ951" i="4"/>
  <c r="AQ952" i="4"/>
  <c r="AQ953" i="4"/>
  <c r="AQ954" i="4"/>
  <c r="AQ955" i="4"/>
  <c r="AQ956" i="4"/>
  <c r="AQ957" i="4"/>
  <c r="AQ958" i="4"/>
  <c r="AQ959" i="4"/>
  <c r="AQ960" i="4"/>
  <c r="AQ961" i="4"/>
  <c r="AQ962" i="4"/>
  <c r="AQ963" i="4"/>
  <c r="AQ964" i="4"/>
  <c r="AQ965" i="4"/>
  <c r="AQ966" i="4"/>
  <c r="AQ967" i="4"/>
  <c r="AQ968" i="4"/>
  <c r="AQ969" i="4"/>
  <c r="AQ970" i="4"/>
  <c r="AQ971" i="4"/>
  <c r="AQ972" i="4"/>
  <c r="AQ973" i="4"/>
  <c r="AQ974" i="4"/>
  <c r="AQ975" i="4"/>
  <c r="AQ976" i="4"/>
  <c r="AQ977" i="4"/>
  <c r="AQ978" i="4"/>
  <c r="AQ979" i="4"/>
  <c r="AQ980" i="4"/>
  <c r="AQ981" i="4"/>
  <c r="AQ982" i="4"/>
  <c r="AQ983" i="4"/>
  <c r="AQ984" i="4"/>
  <c r="AQ985" i="4"/>
  <c r="AQ986" i="4"/>
  <c r="AQ987" i="4"/>
  <c r="AQ988" i="4"/>
  <c r="AQ989" i="4"/>
  <c r="AQ990" i="4"/>
  <c r="AQ991" i="4"/>
  <c r="AQ992" i="4"/>
  <c r="AQ993" i="4"/>
  <c r="AQ994" i="4"/>
  <c r="AQ995" i="4"/>
  <c r="AQ996" i="4"/>
  <c r="AQ997" i="4"/>
  <c r="AQ998" i="4"/>
  <c r="AQ999" i="4"/>
  <c r="AQ1000" i="4"/>
  <c r="AQ1001" i="4"/>
  <c r="AQ1002" i="4"/>
  <c r="AQ1003" i="4"/>
  <c r="AQ1004" i="4"/>
  <c r="AQ1005" i="4"/>
  <c r="AQ1006" i="4"/>
  <c r="AQ1007" i="4"/>
  <c r="AQ1008" i="4"/>
  <c r="AQ1009" i="4"/>
  <c r="AQ1010" i="4"/>
  <c r="AQ1011" i="4"/>
  <c r="AQ1012" i="4"/>
  <c r="AQ1013" i="4"/>
  <c r="AQ1014" i="4"/>
  <c r="AQ1015" i="4"/>
  <c r="AQ1016" i="4"/>
  <c r="AQ1017" i="4"/>
  <c r="AQ1018" i="4"/>
  <c r="AQ1019" i="4"/>
  <c r="AQ1020" i="4"/>
  <c r="AQ1021" i="4"/>
  <c r="AQ1022" i="4"/>
  <c r="AQ1023" i="4"/>
  <c r="AQ1024" i="4"/>
  <c r="AQ1025" i="4"/>
  <c r="AQ1026" i="4"/>
  <c r="AQ1027" i="4"/>
  <c r="AQ1028" i="4"/>
  <c r="AQ1029" i="4"/>
  <c r="AQ1030" i="4"/>
  <c r="AQ1031" i="4"/>
  <c r="AQ1032" i="4"/>
  <c r="AQ1033" i="4"/>
  <c r="AQ1034" i="4"/>
  <c r="AQ1035" i="4"/>
  <c r="AQ1036" i="4"/>
  <c r="AQ1037" i="4"/>
  <c r="AQ1038" i="4"/>
  <c r="AQ1039" i="4"/>
  <c r="AQ1040" i="4"/>
  <c r="AQ1041" i="4"/>
  <c r="AQ1042" i="4"/>
  <c r="AQ1043" i="4"/>
  <c r="AQ1044" i="4"/>
  <c r="AQ1045" i="4"/>
  <c r="AQ1046" i="4"/>
  <c r="AQ1047" i="4"/>
  <c r="AQ1048" i="4"/>
  <c r="AQ1049" i="4"/>
  <c r="AQ1050" i="4"/>
  <c r="AQ1051" i="4"/>
  <c r="AQ1052" i="4"/>
  <c r="AQ1053" i="4"/>
  <c r="AQ1054" i="4"/>
  <c r="AQ1055" i="4"/>
  <c r="AQ1056" i="4"/>
  <c r="AQ1057" i="4"/>
  <c r="AQ1058" i="4"/>
  <c r="AQ1059" i="4"/>
  <c r="AQ1060" i="4"/>
  <c r="AQ1061" i="4"/>
  <c r="AQ1062" i="4"/>
  <c r="AQ1063" i="4"/>
  <c r="AQ1064" i="4"/>
  <c r="AQ1065" i="4"/>
  <c r="AQ1066" i="4"/>
  <c r="AQ1067" i="4"/>
  <c r="AQ1068" i="4"/>
  <c r="AQ1069" i="4"/>
  <c r="AQ1070" i="4"/>
  <c r="AQ1071" i="4"/>
  <c r="AQ1072" i="4"/>
  <c r="AQ1073" i="4"/>
  <c r="AQ1074" i="4"/>
  <c r="AQ1075" i="4"/>
  <c r="AQ1076" i="4"/>
  <c r="AQ1077" i="4"/>
  <c r="AQ1078" i="4"/>
  <c r="AQ1079" i="4"/>
  <c r="AQ1080" i="4"/>
  <c r="AQ1081" i="4"/>
  <c r="AQ1082" i="4"/>
  <c r="AQ1083" i="4"/>
  <c r="AQ1084" i="4"/>
  <c r="AQ1085" i="4"/>
  <c r="AQ1086" i="4"/>
  <c r="AQ1087" i="4"/>
  <c r="AQ1088" i="4"/>
  <c r="AQ1089" i="4"/>
  <c r="AQ1090" i="4"/>
  <c r="AQ1091" i="4"/>
  <c r="AQ1092" i="4"/>
  <c r="AQ1093" i="4"/>
  <c r="AQ1094" i="4"/>
  <c r="AQ1095" i="4"/>
  <c r="AQ1096" i="4"/>
  <c r="AQ1097" i="4"/>
  <c r="AQ1098" i="4"/>
  <c r="AQ1099" i="4"/>
  <c r="AQ1100" i="4"/>
  <c r="AQ1101" i="4"/>
  <c r="AQ1102" i="4"/>
  <c r="AQ1103" i="4"/>
  <c r="AQ1104" i="4"/>
  <c r="AQ1105" i="4"/>
  <c r="AQ1106" i="4"/>
  <c r="AQ1107" i="4"/>
  <c r="AQ1108" i="4"/>
  <c r="AQ1109" i="4"/>
  <c r="AQ1110" i="4"/>
  <c r="AQ1111" i="4"/>
  <c r="AQ1112" i="4"/>
  <c r="AQ1113" i="4"/>
  <c r="AQ1114" i="4"/>
  <c r="AQ1115" i="4"/>
  <c r="AQ1116" i="4"/>
  <c r="AQ1117" i="4"/>
  <c r="AQ1118" i="4"/>
  <c r="AQ1119" i="4"/>
  <c r="AQ1120" i="4"/>
  <c r="AQ1121" i="4"/>
  <c r="AQ1122" i="4"/>
  <c r="AQ1123" i="4"/>
  <c r="AQ1124" i="4"/>
  <c r="AQ1125" i="4"/>
  <c r="AQ1126" i="4"/>
  <c r="AQ1127" i="4"/>
  <c r="AQ1128" i="4"/>
  <c r="AQ1129" i="4"/>
  <c r="AQ1130" i="4"/>
  <c r="AQ1131" i="4"/>
  <c r="AQ1132" i="4"/>
  <c r="AQ1133" i="4"/>
  <c r="AQ1134" i="4"/>
  <c r="AQ1135" i="4"/>
  <c r="AQ1136" i="4"/>
  <c r="AQ1137" i="4"/>
  <c r="AQ1138" i="4"/>
  <c r="AQ1139" i="4"/>
  <c r="AQ1140" i="4"/>
  <c r="AQ1141" i="4"/>
  <c r="AQ1142" i="4"/>
  <c r="AQ1143" i="4"/>
  <c r="AQ1144" i="4"/>
  <c r="AQ1145" i="4"/>
  <c r="AQ1146" i="4"/>
  <c r="AQ1147" i="4"/>
  <c r="AQ1148" i="4"/>
  <c r="AQ1149" i="4"/>
  <c r="AQ1150" i="4"/>
  <c r="AQ1151" i="4"/>
  <c r="AQ1152" i="4"/>
  <c r="AQ1153" i="4"/>
  <c r="AQ1154" i="4"/>
  <c r="AQ1155" i="4"/>
  <c r="AQ1156" i="4"/>
  <c r="AQ1157" i="4"/>
  <c r="AQ1158" i="4"/>
  <c r="AQ1159" i="4"/>
  <c r="AQ1160" i="4"/>
  <c r="AQ1161" i="4"/>
  <c r="AQ1162" i="4"/>
  <c r="AQ1163" i="4"/>
  <c r="AQ1164" i="4"/>
  <c r="AQ1165" i="4"/>
  <c r="AQ1166" i="4"/>
  <c r="AQ1167" i="4"/>
  <c r="AQ1168" i="4"/>
  <c r="AQ1169" i="4"/>
  <c r="AQ1170" i="4"/>
  <c r="AQ1171" i="4"/>
  <c r="AQ1172" i="4"/>
  <c r="AQ1173" i="4"/>
  <c r="AQ1174" i="4"/>
  <c r="AQ1175" i="4"/>
  <c r="AQ1176" i="4"/>
  <c r="AQ1177" i="4"/>
  <c r="AQ1178" i="4"/>
  <c r="AQ1179" i="4"/>
  <c r="AQ1180" i="4"/>
  <c r="AQ1181" i="4"/>
  <c r="AQ1182" i="4"/>
  <c r="AQ1183" i="4"/>
  <c r="AQ1184" i="4"/>
  <c r="AQ1185" i="4"/>
  <c r="AQ1186" i="4"/>
  <c r="AQ1187" i="4"/>
  <c r="AQ1188" i="4"/>
  <c r="AQ1189" i="4"/>
  <c r="AQ1190" i="4"/>
  <c r="AQ1191" i="4"/>
  <c r="AQ1192" i="4"/>
  <c r="AQ1193" i="4"/>
  <c r="AQ1194" i="4"/>
  <c r="AQ1195" i="4"/>
  <c r="AQ1196" i="4"/>
  <c r="AQ1197" i="4"/>
  <c r="AQ1198" i="4"/>
  <c r="AQ1199" i="4"/>
  <c r="AQ1200" i="4"/>
  <c r="AQ1201" i="4"/>
  <c r="AQ1202" i="4"/>
  <c r="AQ1203" i="4"/>
  <c r="AQ1204" i="4"/>
  <c r="AQ1205" i="4"/>
  <c r="AQ1206" i="4"/>
  <c r="AQ1207" i="4"/>
  <c r="AQ1208" i="4"/>
  <c r="AQ1209" i="4"/>
  <c r="AQ1210" i="4"/>
  <c r="AQ1211" i="4"/>
  <c r="AQ1212" i="4"/>
  <c r="AQ1213" i="4"/>
  <c r="AQ1214" i="4"/>
  <c r="AQ1215" i="4"/>
  <c r="AQ1216" i="4"/>
  <c r="AQ1217" i="4"/>
  <c r="AQ1218" i="4"/>
  <c r="AQ1219" i="4"/>
  <c r="AQ1220" i="4"/>
  <c r="AQ1221" i="4"/>
  <c r="AQ1222" i="4"/>
  <c r="AQ1223" i="4"/>
  <c r="AQ1224" i="4"/>
  <c r="AQ1225" i="4"/>
  <c r="AQ1226" i="4"/>
  <c r="AQ1227" i="4"/>
  <c r="AQ1228" i="4"/>
  <c r="AQ1229" i="4"/>
  <c r="AQ1230" i="4"/>
  <c r="AQ1231" i="4"/>
  <c r="AQ1232" i="4"/>
  <c r="AQ1233" i="4"/>
  <c r="AQ1234" i="4"/>
  <c r="AQ1235" i="4"/>
  <c r="AQ1236" i="4"/>
  <c r="AQ1237" i="4"/>
  <c r="AQ1238" i="4"/>
  <c r="AQ1239" i="4"/>
  <c r="AQ1240" i="4"/>
  <c r="AQ1241" i="4"/>
  <c r="AQ1242" i="4"/>
  <c r="AQ1243" i="4"/>
  <c r="AQ1244" i="4"/>
  <c r="AQ1245" i="4"/>
  <c r="AQ1246" i="4"/>
  <c r="AQ1247" i="4"/>
  <c r="AQ1248" i="4"/>
  <c r="AQ1249" i="4"/>
  <c r="AQ1250" i="4"/>
  <c r="AQ1251" i="4"/>
  <c r="AQ1252" i="4"/>
  <c r="AQ1253" i="4"/>
  <c r="AQ1254" i="4"/>
  <c r="AQ1255" i="4"/>
  <c r="AQ1256" i="4"/>
  <c r="AQ1257" i="4"/>
  <c r="AQ1258" i="4"/>
  <c r="AQ1259" i="4"/>
  <c r="AQ1260" i="4"/>
  <c r="AQ1261" i="4"/>
  <c r="AQ1262" i="4"/>
  <c r="AQ1263" i="4"/>
  <c r="AQ1264" i="4"/>
  <c r="AQ1265" i="4"/>
  <c r="AQ1266" i="4"/>
  <c r="AQ1267" i="4"/>
  <c r="AQ1268" i="4"/>
  <c r="AQ1269" i="4"/>
  <c r="AQ1270" i="4"/>
  <c r="AQ1271" i="4"/>
  <c r="AQ1272" i="4"/>
  <c r="AQ1273" i="4"/>
  <c r="AQ1274" i="4"/>
  <c r="AQ1275" i="4"/>
  <c r="AQ1276" i="4"/>
  <c r="AQ1277" i="4"/>
  <c r="AQ1278" i="4"/>
  <c r="AQ1279" i="4"/>
  <c r="AQ1280" i="4"/>
  <c r="AQ1281" i="4"/>
  <c r="AQ1282" i="4"/>
  <c r="AQ1283" i="4"/>
  <c r="AQ1284" i="4"/>
  <c r="AQ1285" i="4"/>
  <c r="AQ1286" i="4"/>
  <c r="AQ1287" i="4"/>
  <c r="AQ1288" i="4"/>
  <c r="AQ1289" i="4"/>
  <c r="AQ1290" i="4"/>
  <c r="AQ1291" i="4"/>
  <c r="AQ1292" i="4"/>
  <c r="AQ1293" i="4"/>
  <c r="AQ1294" i="4"/>
  <c r="AQ1295" i="4"/>
  <c r="AQ1296" i="4"/>
  <c r="AQ1297" i="4"/>
  <c r="AQ1298" i="4"/>
  <c r="AQ1299" i="4"/>
  <c r="AQ1300" i="4"/>
  <c r="AQ1301" i="4"/>
  <c r="AQ1302" i="4"/>
  <c r="AQ1303" i="4"/>
  <c r="AQ1304" i="4"/>
  <c r="AQ1305" i="4"/>
  <c r="AQ1306" i="4"/>
  <c r="AQ1307" i="4"/>
  <c r="AQ1308" i="4"/>
  <c r="AQ1309" i="4"/>
  <c r="AQ1310" i="4"/>
  <c r="AQ1311" i="4"/>
  <c r="AQ1312" i="4"/>
  <c r="AQ1313" i="4"/>
  <c r="AQ1314" i="4"/>
  <c r="AQ1315" i="4"/>
  <c r="AQ1316" i="4"/>
  <c r="AQ1317" i="4"/>
  <c r="AQ1318" i="4"/>
  <c r="AQ1319" i="4"/>
  <c r="AQ1320" i="4"/>
  <c r="AQ1321" i="4"/>
  <c r="AQ1322" i="4"/>
  <c r="AQ1323" i="4"/>
  <c r="AQ1324" i="4"/>
  <c r="AQ1325" i="4"/>
  <c r="AQ1326" i="4"/>
  <c r="AQ1327" i="4"/>
  <c r="AQ1328" i="4"/>
  <c r="AQ1329" i="4"/>
  <c r="AQ1330" i="4"/>
  <c r="AQ1331" i="4"/>
  <c r="AQ1332" i="4"/>
  <c r="AQ1333" i="4"/>
  <c r="AQ1334" i="4"/>
  <c r="AQ1335" i="4"/>
  <c r="AQ1336" i="4"/>
  <c r="AQ1337" i="4"/>
  <c r="AQ1338" i="4"/>
  <c r="AQ1339" i="4"/>
  <c r="AQ1340" i="4"/>
  <c r="AQ1341" i="4"/>
  <c r="AQ1342" i="4"/>
  <c r="AQ1343" i="4"/>
  <c r="AQ1344" i="4"/>
  <c r="AQ1345" i="4"/>
  <c r="AQ1346" i="4"/>
  <c r="AQ1347" i="4"/>
  <c r="AQ1348" i="4"/>
  <c r="AQ1349" i="4"/>
  <c r="AQ1350" i="4"/>
  <c r="AQ1351" i="4"/>
  <c r="AQ1352" i="4"/>
  <c r="AQ1353" i="4"/>
  <c r="AQ1354" i="4"/>
  <c r="AQ1355" i="4"/>
  <c r="AQ1356" i="4"/>
  <c r="AQ1357" i="4"/>
  <c r="AQ1358" i="4"/>
  <c r="AQ1359" i="4"/>
  <c r="AQ1360" i="4"/>
  <c r="AQ1361" i="4"/>
  <c r="AQ1362" i="4"/>
  <c r="AQ1363" i="4"/>
  <c r="AQ1364" i="4"/>
  <c r="AQ1365" i="4"/>
  <c r="AQ1366" i="4"/>
  <c r="AQ1367" i="4"/>
  <c r="AQ1368" i="4"/>
  <c r="AQ1369" i="4"/>
  <c r="AQ1370" i="4"/>
  <c r="AQ1371" i="4"/>
  <c r="AQ1372" i="4"/>
  <c r="AQ1373" i="4"/>
  <c r="AQ1374" i="4"/>
  <c r="AQ1375" i="4"/>
  <c r="AQ1376" i="4"/>
  <c r="AQ1377" i="4"/>
  <c r="AQ1378" i="4"/>
  <c r="AQ1379" i="4"/>
  <c r="AQ1380" i="4"/>
  <c r="AQ1381" i="4"/>
  <c r="AQ1382" i="4"/>
  <c r="AQ1383" i="4"/>
  <c r="AQ1384" i="4"/>
  <c r="AQ1385" i="4"/>
  <c r="AQ1386" i="4"/>
  <c r="AQ1387" i="4"/>
  <c r="AQ1388" i="4"/>
  <c r="AQ1389" i="4"/>
  <c r="AQ1390" i="4"/>
  <c r="AQ1391" i="4"/>
  <c r="AQ1392" i="4"/>
  <c r="AQ1393" i="4"/>
  <c r="AQ1394" i="4"/>
  <c r="AQ1395" i="4"/>
  <c r="AQ1396" i="4"/>
  <c r="AQ1397" i="4"/>
  <c r="AQ1398" i="4"/>
  <c r="AQ1399" i="4"/>
  <c r="AQ1400" i="4"/>
  <c r="AQ1401" i="4"/>
  <c r="AQ1402" i="4"/>
  <c r="AQ1403" i="4"/>
  <c r="AQ1404" i="4"/>
  <c r="AQ1405" i="4"/>
  <c r="AQ1406" i="4"/>
  <c r="AQ1407" i="4"/>
  <c r="AQ1408" i="4"/>
  <c r="AQ1409" i="4"/>
  <c r="AQ1410" i="4"/>
  <c r="AQ1411" i="4"/>
  <c r="AQ1412" i="4"/>
  <c r="AQ1413" i="4"/>
  <c r="AQ1414" i="4"/>
  <c r="AQ1415" i="4"/>
  <c r="AQ1416" i="4"/>
  <c r="AQ1417" i="4"/>
  <c r="AQ1418" i="4"/>
  <c r="AQ1419" i="4"/>
  <c r="AQ1420" i="4"/>
  <c r="AQ1421" i="4"/>
  <c r="AQ1422" i="4"/>
  <c r="AQ1423" i="4"/>
  <c r="AQ1424" i="4"/>
  <c r="AQ1425" i="4"/>
  <c r="AQ1426" i="4"/>
  <c r="AQ1427" i="4"/>
  <c r="AQ1428" i="4"/>
  <c r="AQ1429" i="4"/>
  <c r="AQ1430" i="4"/>
  <c r="AQ1431" i="4"/>
  <c r="AQ1432" i="4"/>
  <c r="AQ1433" i="4"/>
  <c r="AQ1434" i="4"/>
  <c r="AQ1435" i="4"/>
  <c r="AQ1436" i="4"/>
  <c r="AQ1437" i="4"/>
  <c r="AQ1438" i="4"/>
  <c r="AQ1439" i="4"/>
  <c r="AQ1440" i="4"/>
  <c r="AQ1441" i="4"/>
  <c r="AQ1442" i="4"/>
  <c r="AQ1443" i="4"/>
  <c r="AQ1444" i="4"/>
  <c r="AQ1445" i="4"/>
  <c r="AQ1446" i="4"/>
  <c r="AQ1447" i="4"/>
  <c r="AQ1448" i="4"/>
  <c r="AQ1449" i="4"/>
  <c r="AQ1450" i="4"/>
  <c r="AQ1451" i="4"/>
  <c r="AQ1452" i="4"/>
  <c r="AQ1453" i="4"/>
  <c r="AQ1454" i="4"/>
  <c r="AQ1455" i="4"/>
  <c r="AQ1456" i="4"/>
  <c r="AQ1457" i="4"/>
  <c r="AQ1458" i="4"/>
  <c r="AQ1459" i="4"/>
  <c r="AQ1460" i="4"/>
  <c r="AQ1461" i="4"/>
  <c r="AQ1462" i="4"/>
  <c r="AQ1463" i="4"/>
  <c r="AQ1464" i="4"/>
  <c r="AQ1465" i="4"/>
  <c r="AQ1466" i="4"/>
  <c r="AQ1467" i="4"/>
  <c r="AQ1468" i="4"/>
  <c r="AQ1469" i="4"/>
  <c r="AQ1470" i="4"/>
  <c r="AQ1471" i="4"/>
  <c r="AQ1472" i="4"/>
  <c r="AQ1473" i="4"/>
  <c r="AQ1474" i="4"/>
  <c r="AQ1475" i="4"/>
  <c r="AQ1476" i="4"/>
  <c r="AQ1477" i="4"/>
  <c r="AQ1478" i="4"/>
  <c r="AQ1479" i="4"/>
  <c r="AQ1480" i="4"/>
  <c r="AQ1481" i="4"/>
  <c r="AQ1482" i="4"/>
  <c r="AQ1483" i="4"/>
  <c r="AQ1484" i="4"/>
  <c r="AQ1485" i="4"/>
  <c r="AQ1486" i="4"/>
  <c r="AQ1487" i="4"/>
  <c r="AQ1488" i="4"/>
  <c r="AQ1489" i="4"/>
  <c r="AQ1490" i="4"/>
  <c r="AQ1491" i="4"/>
  <c r="AQ1492" i="4"/>
  <c r="AQ1493" i="4"/>
  <c r="AQ1494" i="4"/>
  <c r="AQ1495" i="4"/>
  <c r="AQ1496" i="4"/>
  <c r="AQ1497" i="4"/>
  <c r="AQ1498" i="4"/>
  <c r="AQ1499" i="4"/>
  <c r="AQ1500" i="4"/>
  <c r="AQ1501" i="4"/>
  <c r="AQ1502" i="4"/>
  <c r="AQ1503" i="4"/>
  <c r="AQ1504" i="4"/>
  <c r="AQ1505" i="4"/>
  <c r="AQ1506" i="4"/>
  <c r="AQ1507" i="4"/>
  <c r="AQ1508" i="4"/>
  <c r="AQ1509" i="4"/>
  <c r="AQ1510" i="4"/>
  <c r="AQ1511" i="4"/>
  <c r="AQ1512" i="4"/>
  <c r="AQ1513" i="4"/>
  <c r="AQ1514" i="4"/>
  <c r="AQ1515" i="4"/>
  <c r="AQ1516" i="4"/>
  <c r="AQ1517" i="4"/>
  <c r="AQ1518" i="4"/>
  <c r="AQ1519" i="4"/>
  <c r="AQ1520" i="4"/>
  <c r="AQ1521" i="4"/>
  <c r="AQ1522" i="4"/>
  <c r="AQ1523" i="4"/>
  <c r="AQ1524" i="4"/>
  <c r="AQ1525" i="4"/>
  <c r="AQ1526" i="4"/>
  <c r="AQ1527" i="4"/>
  <c r="AQ1528" i="4"/>
  <c r="AQ1529" i="4"/>
  <c r="AQ1530" i="4"/>
  <c r="AQ1531" i="4"/>
  <c r="AQ1532" i="4"/>
  <c r="AQ1533" i="4"/>
  <c r="AQ1534" i="4"/>
  <c r="AQ1535" i="4"/>
  <c r="AQ1536" i="4"/>
  <c r="AQ1537" i="4"/>
  <c r="AQ1538" i="4"/>
  <c r="AQ1539" i="4"/>
  <c r="AQ1540" i="4"/>
  <c r="AQ1541" i="4"/>
  <c r="AQ1542" i="4"/>
  <c r="AQ1543" i="4"/>
  <c r="AQ1544" i="4"/>
  <c r="AQ1545" i="4"/>
  <c r="AQ1546" i="4"/>
  <c r="AQ1547" i="4"/>
  <c r="AQ1548" i="4"/>
  <c r="AQ1549" i="4"/>
  <c r="AQ1550" i="4"/>
  <c r="AQ1551" i="4"/>
  <c r="AQ1552" i="4"/>
  <c r="AQ1553" i="4"/>
  <c r="AQ1554" i="4"/>
  <c r="AQ1555" i="4"/>
  <c r="AQ1556" i="4"/>
  <c r="AQ1557" i="4"/>
  <c r="AQ1558" i="4"/>
  <c r="AQ1559" i="4"/>
  <c r="AQ1560" i="4"/>
  <c r="AQ1561" i="4"/>
  <c r="AQ1562" i="4"/>
  <c r="AQ1563" i="4"/>
  <c r="AQ1564" i="4"/>
  <c r="AQ1565" i="4"/>
  <c r="AQ1566" i="4"/>
  <c r="AQ1567" i="4"/>
  <c r="AQ1568" i="4"/>
  <c r="AQ1569" i="4"/>
  <c r="AQ1570" i="4"/>
  <c r="AQ1571" i="4"/>
  <c r="AQ1572" i="4"/>
  <c r="AQ1573" i="4"/>
  <c r="AQ1574" i="4"/>
  <c r="AQ1575" i="4"/>
  <c r="AQ1576" i="4"/>
  <c r="AQ1577" i="4"/>
  <c r="AQ1578" i="4"/>
  <c r="AQ1579" i="4"/>
  <c r="AQ1580" i="4"/>
  <c r="AQ1581" i="4"/>
  <c r="AQ1582" i="4"/>
  <c r="AQ1583" i="4"/>
  <c r="AQ1584" i="4"/>
  <c r="AQ1585" i="4"/>
  <c r="AQ1586" i="4"/>
  <c r="AQ1587" i="4"/>
  <c r="AQ1588" i="4"/>
  <c r="AQ1589" i="4"/>
  <c r="AQ1590" i="4"/>
  <c r="AQ1591" i="4"/>
  <c r="AQ1592" i="4"/>
  <c r="AQ1593" i="4"/>
  <c r="AQ1594" i="4"/>
  <c r="AQ1595" i="4"/>
  <c r="AQ1596" i="4"/>
  <c r="AQ1597" i="4"/>
  <c r="AQ1598" i="4"/>
  <c r="AQ1599" i="4"/>
  <c r="AQ1600" i="4"/>
  <c r="AQ1601" i="4"/>
  <c r="AQ1602" i="4"/>
  <c r="AQ1603" i="4"/>
  <c r="AQ1604" i="4"/>
  <c r="AQ1605" i="4"/>
  <c r="AQ1606" i="4"/>
  <c r="AQ1607" i="4"/>
  <c r="AQ1608" i="4"/>
  <c r="AQ1609" i="4"/>
  <c r="AQ1610" i="4"/>
  <c r="AQ1611" i="4"/>
  <c r="AQ1612" i="4"/>
  <c r="AQ1613" i="4"/>
  <c r="AQ1614" i="4"/>
  <c r="AQ1615" i="4"/>
  <c r="AQ1616" i="4"/>
  <c r="AQ1617" i="4"/>
  <c r="AQ1618" i="4"/>
  <c r="AQ1619" i="4"/>
  <c r="AQ1620" i="4"/>
  <c r="AQ1621" i="4"/>
  <c r="AQ1622" i="4"/>
  <c r="AQ1623" i="4"/>
  <c r="AQ1624" i="4"/>
  <c r="AQ1625" i="4"/>
  <c r="AQ1626" i="4"/>
  <c r="AQ1627" i="4"/>
  <c r="AQ1628" i="4"/>
  <c r="AQ1629" i="4"/>
  <c r="AQ1630" i="4"/>
  <c r="AQ1631" i="4"/>
  <c r="AQ1632" i="4"/>
  <c r="AQ1633" i="4"/>
  <c r="AQ1634" i="4"/>
  <c r="AQ1635" i="4"/>
  <c r="AQ1636" i="4"/>
  <c r="AQ1637" i="4"/>
  <c r="AQ1638" i="4"/>
  <c r="AQ1639" i="4"/>
  <c r="AQ1640" i="4"/>
  <c r="AQ1641" i="4"/>
  <c r="AQ1642" i="4"/>
  <c r="AQ1643" i="4"/>
  <c r="AQ1644" i="4"/>
  <c r="AQ1645" i="4"/>
  <c r="AQ1646" i="4"/>
  <c r="AQ1647" i="4"/>
  <c r="AQ1648" i="4"/>
  <c r="AQ1649" i="4"/>
  <c r="AQ1650" i="4"/>
  <c r="AQ1651" i="4"/>
  <c r="AQ1652" i="4"/>
  <c r="AQ1653" i="4"/>
  <c r="AQ1654" i="4"/>
  <c r="AQ1655" i="4"/>
  <c r="AQ1656" i="4"/>
  <c r="AQ1657" i="4"/>
  <c r="AQ1658" i="4"/>
  <c r="AQ1659" i="4"/>
  <c r="AQ1660" i="4"/>
  <c r="AQ1661" i="4"/>
  <c r="AQ1662" i="4"/>
  <c r="AQ1663" i="4"/>
  <c r="AQ1664" i="4"/>
  <c r="AQ1665" i="4"/>
  <c r="AQ1666" i="4"/>
  <c r="AQ1667" i="4"/>
  <c r="AQ1668" i="4"/>
  <c r="AQ1669" i="4"/>
  <c r="AQ1670" i="4"/>
  <c r="AQ1671" i="4"/>
  <c r="AQ1672" i="4"/>
  <c r="AQ1673" i="4"/>
  <c r="AQ1674" i="4"/>
  <c r="AQ1675" i="4"/>
  <c r="AQ1676" i="4"/>
  <c r="AQ1677" i="4"/>
  <c r="AQ1678" i="4"/>
  <c r="AQ1679" i="4"/>
  <c r="AQ1680" i="4"/>
  <c r="AQ1681" i="4"/>
  <c r="AQ1682" i="4"/>
  <c r="AQ1683" i="4"/>
  <c r="AQ1684" i="4"/>
  <c r="AQ1685" i="4"/>
  <c r="AQ1686" i="4"/>
  <c r="AQ1687" i="4"/>
  <c r="AQ1688" i="4"/>
  <c r="AQ1689" i="4"/>
  <c r="AQ1690" i="4"/>
  <c r="AQ1691" i="4"/>
  <c r="AQ1692" i="4"/>
  <c r="AQ1693" i="4"/>
  <c r="AQ1694" i="4"/>
  <c r="AQ1695" i="4"/>
  <c r="AQ1696" i="4"/>
  <c r="AQ1697" i="4"/>
  <c r="AQ1698" i="4"/>
  <c r="AQ1699" i="4"/>
  <c r="AQ1700" i="4"/>
  <c r="AQ1701" i="4"/>
  <c r="AQ1702" i="4"/>
  <c r="AQ1703" i="4"/>
  <c r="AQ1704" i="4"/>
  <c r="AQ1705" i="4"/>
  <c r="AQ1706" i="4"/>
  <c r="AQ1707" i="4"/>
  <c r="AQ1708" i="4"/>
  <c r="AQ1709" i="4"/>
  <c r="AQ1710" i="4"/>
  <c r="AQ1711" i="4"/>
  <c r="AQ1712" i="4"/>
  <c r="AQ1713" i="4"/>
  <c r="AQ1714" i="4"/>
  <c r="AQ1715" i="4"/>
  <c r="AQ1716" i="4"/>
  <c r="AQ1717" i="4"/>
  <c r="AQ1718" i="4"/>
  <c r="AQ1719" i="4"/>
  <c r="AQ1720" i="4"/>
  <c r="AQ1721" i="4"/>
  <c r="AQ1722" i="4"/>
  <c r="AQ1723" i="4"/>
  <c r="AQ1724" i="4"/>
  <c r="AQ1725" i="4"/>
  <c r="AQ1726" i="4"/>
  <c r="AQ1727" i="4"/>
  <c r="AQ1728" i="4"/>
  <c r="AQ1729" i="4"/>
  <c r="AQ1730" i="4"/>
  <c r="AQ1731" i="4"/>
  <c r="AQ1732" i="4"/>
  <c r="AQ1733" i="4"/>
  <c r="AQ1734" i="4"/>
  <c r="AQ1735" i="4"/>
  <c r="AQ1736" i="4"/>
  <c r="AQ1737" i="4"/>
  <c r="AQ1738" i="4"/>
  <c r="AQ1739" i="4"/>
  <c r="AQ1740" i="4"/>
  <c r="AQ1741" i="4"/>
  <c r="AQ1742" i="4"/>
  <c r="AQ1743" i="4"/>
  <c r="AQ1744" i="4"/>
  <c r="AQ1745" i="4"/>
  <c r="AQ1746" i="4"/>
  <c r="AQ1747" i="4"/>
  <c r="AQ1748" i="4"/>
  <c r="AQ1749" i="4"/>
  <c r="AQ1750" i="4"/>
  <c r="AQ1751" i="4"/>
  <c r="AQ1752" i="4"/>
  <c r="AQ1753" i="4"/>
  <c r="AQ1754" i="4"/>
  <c r="AQ1755" i="4"/>
  <c r="AQ1756" i="4"/>
  <c r="AQ1757" i="4"/>
  <c r="AQ1758" i="4"/>
  <c r="AQ1759" i="4"/>
  <c r="AQ1760" i="4"/>
  <c r="AQ1761" i="4"/>
  <c r="AQ1762" i="4"/>
  <c r="AQ1763" i="4"/>
  <c r="AQ1764" i="4"/>
  <c r="AQ1765" i="4"/>
  <c r="AQ1766" i="4"/>
  <c r="AQ1767" i="4"/>
  <c r="AQ1768" i="4"/>
  <c r="AQ1769" i="4"/>
  <c r="AQ1770" i="4"/>
  <c r="AQ1771" i="4"/>
  <c r="AQ1772" i="4"/>
  <c r="AQ1773" i="4"/>
  <c r="AQ1774" i="4"/>
  <c r="AQ1775" i="4"/>
  <c r="AQ1776" i="4"/>
  <c r="AQ1777" i="4"/>
  <c r="AQ1778" i="4"/>
  <c r="AQ1779" i="4"/>
  <c r="AQ1780" i="4"/>
  <c r="AQ1781" i="4"/>
  <c r="AQ1782" i="4"/>
  <c r="AQ1783" i="4"/>
  <c r="AQ1784" i="4"/>
  <c r="AQ1785" i="4"/>
  <c r="AQ1786" i="4"/>
  <c r="AQ1787" i="4"/>
  <c r="AQ1788" i="4"/>
  <c r="AQ1789" i="4"/>
  <c r="AQ1790" i="4"/>
  <c r="AQ1791" i="4"/>
  <c r="AQ1792" i="4"/>
  <c r="AQ1793" i="4"/>
  <c r="AQ1794" i="4"/>
  <c r="AQ1795" i="4"/>
  <c r="AQ1796" i="4"/>
  <c r="AQ1797" i="4"/>
  <c r="AQ1798" i="4"/>
  <c r="AQ1799" i="4"/>
  <c r="AQ1800" i="4"/>
  <c r="AQ1801" i="4"/>
  <c r="AQ1802" i="4"/>
  <c r="AQ1803" i="4"/>
  <c r="AQ1804" i="4"/>
  <c r="AQ1805" i="4"/>
  <c r="AQ1806" i="4"/>
  <c r="AQ1807" i="4"/>
  <c r="AQ1808" i="4"/>
  <c r="AQ1809" i="4"/>
  <c r="AQ1810" i="4"/>
  <c r="AQ1811" i="4"/>
  <c r="AQ1812" i="4"/>
  <c r="AQ1813" i="4"/>
  <c r="AQ1814" i="4"/>
  <c r="AQ1815" i="4"/>
  <c r="AQ1816" i="4"/>
  <c r="AQ1817" i="4"/>
  <c r="AQ1818" i="4"/>
  <c r="AQ1819" i="4"/>
  <c r="AQ1820" i="4"/>
  <c r="AQ1821" i="4"/>
  <c r="AQ1822" i="4"/>
  <c r="AQ1823" i="4"/>
  <c r="AQ1824" i="4"/>
  <c r="AQ1825" i="4"/>
  <c r="AQ1826" i="4"/>
  <c r="AQ1827" i="4"/>
  <c r="AQ1828" i="4"/>
  <c r="AQ1829" i="4"/>
  <c r="AQ1830" i="4"/>
  <c r="AQ1831" i="4"/>
  <c r="AQ1832" i="4"/>
  <c r="AQ1833" i="4"/>
  <c r="AQ1834" i="4"/>
  <c r="AQ1835" i="4"/>
  <c r="AQ1836" i="4"/>
  <c r="AQ1837" i="4"/>
  <c r="AQ1838" i="4"/>
  <c r="AQ1839" i="4"/>
  <c r="AQ1840" i="4"/>
  <c r="AQ1841" i="4"/>
  <c r="AQ1842" i="4"/>
  <c r="AQ1843" i="4"/>
  <c r="AQ1844" i="4"/>
  <c r="AQ1845" i="4"/>
  <c r="AQ1846" i="4"/>
  <c r="AQ1847" i="4"/>
  <c r="AQ1848" i="4"/>
  <c r="AQ1849" i="4"/>
  <c r="AQ1850" i="4"/>
  <c r="AQ1851" i="4"/>
  <c r="AQ1852" i="4"/>
  <c r="AQ1853" i="4"/>
  <c r="AQ1854" i="4"/>
  <c r="AQ1855" i="4"/>
  <c r="AQ1856" i="4"/>
  <c r="AQ1857" i="4"/>
  <c r="AQ1858" i="4"/>
  <c r="AQ1859" i="4"/>
  <c r="AQ1860" i="4"/>
  <c r="AQ1861" i="4"/>
  <c r="AQ1862" i="4"/>
  <c r="AQ1863" i="4"/>
  <c r="AQ1864" i="4"/>
  <c r="AQ1865" i="4"/>
  <c r="AQ1866" i="4"/>
  <c r="AQ1867" i="4"/>
  <c r="AQ1868" i="4"/>
  <c r="AQ1869" i="4"/>
  <c r="AQ1870" i="4"/>
  <c r="AQ1871" i="4"/>
  <c r="AQ1872" i="4"/>
  <c r="AQ1873" i="4"/>
  <c r="AQ1874" i="4"/>
  <c r="AQ1875" i="4"/>
  <c r="AQ1876" i="4"/>
  <c r="AQ1877" i="4"/>
  <c r="AQ1878" i="4"/>
  <c r="AQ1879" i="4"/>
  <c r="AQ1880" i="4"/>
  <c r="AQ1881" i="4"/>
  <c r="AQ1882" i="4"/>
  <c r="AQ1883" i="4"/>
  <c r="AQ1884" i="4"/>
  <c r="AQ1885" i="4"/>
  <c r="AQ1886" i="4"/>
  <c r="AQ1887" i="4"/>
  <c r="AQ1888" i="4"/>
  <c r="AQ1889" i="4"/>
  <c r="AQ1890" i="4"/>
  <c r="AQ1891" i="4"/>
  <c r="AQ1892" i="4"/>
  <c r="AQ1893" i="4"/>
  <c r="AQ1894" i="4"/>
  <c r="AQ1895" i="4"/>
  <c r="AQ1896" i="4"/>
  <c r="AQ1897" i="4"/>
  <c r="AQ1898" i="4"/>
  <c r="AQ1899" i="4"/>
  <c r="AQ1900" i="4"/>
  <c r="AQ1901" i="4"/>
  <c r="AQ1902" i="4"/>
  <c r="AQ1903" i="4"/>
  <c r="AQ1904" i="4"/>
  <c r="AQ1905" i="4"/>
  <c r="AQ1906" i="4"/>
  <c r="AQ1907" i="4"/>
  <c r="AQ1908" i="4"/>
  <c r="AQ1909" i="4"/>
  <c r="AQ1910" i="4"/>
  <c r="AQ1911" i="4"/>
  <c r="AQ1912" i="4"/>
  <c r="AQ1913" i="4"/>
  <c r="AQ1914" i="4"/>
  <c r="AQ1915" i="4"/>
  <c r="AQ1916" i="4"/>
  <c r="AQ1917" i="4"/>
  <c r="AQ1918" i="4"/>
  <c r="AQ1919" i="4"/>
  <c r="AQ1920" i="4"/>
  <c r="AQ1921" i="4"/>
  <c r="AQ1922" i="4"/>
  <c r="AQ1923" i="4"/>
  <c r="AQ1924" i="4"/>
  <c r="AQ1925" i="4"/>
  <c r="AQ1926" i="4"/>
  <c r="AQ1927" i="4"/>
  <c r="AQ1928" i="4"/>
  <c r="AQ1929" i="4"/>
  <c r="AQ1930" i="4"/>
  <c r="AQ1931" i="4"/>
  <c r="AQ1932" i="4"/>
  <c r="AQ1933" i="4"/>
  <c r="AQ1934" i="4"/>
  <c r="AQ1935" i="4"/>
  <c r="AQ1936" i="4"/>
  <c r="AQ1937" i="4"/>
  <c r="AQ1938" i="4"/>
  <c r="AQ1939" i="4"/>
  <c r="AQ1940" i="4"/>
  <c r="AQ1941" i="4"/>
  <c r="AQ1942" i="4"/>
  <c r="AQ1943" i="4"/>
  <c r="AQ1944" i="4"/>
  <c r="AQ1945" i="4"/>
  <c r="AQ1946" i="4"/>
  <c r="AQ1947" i="4"/>
  <c r="AQ1948" i="4"/>
  <c r="AQ1949" i="4"/>
  <c r="AQ1950" i="4"/>
  <c r="AQ1951" i="4"/>
  <c r="AQ1952" i="4"/>
  <c r="AQ1953" i="4"/>
  <c r="AQ1954" i="4"/>
  <c r="AQ1955" i="4"/>
  <c r="AQ1956" i="4"/>
  <c r="AQ1957" i="4"/>
  <c r="AQ1958" i="4"/>
  <c r="AQ1959" i="4"/>
  <c r="AQ1960" i="4"/>
  <c r="AQ1961" i="4"/>
  <c r="AQ1962" i="4"/>
  <c r="AQ1963" i="4"/>
  <c r="AQ1964" i="4"/>
  <c r="AQ1965" i="4"/>
  <c r="AQ1966" i="4"/>
  <c r="AQ1967" i="4"/>
  <c r="AQ1968" i="4"/>
  <c r="AQ1969" i="4"/>
  <c r="AQ1970" i="4"/>
  <c r="AQ1971" i="4"/>
  <c r="AQ1972" i="4"/>
  <c r="AQ1973" i="4"/>
  <c r="AQ1974" i="4"/>
  <c r="AQ1975" i="4"/>
  <c r="AQ1976" i="4"/>
  <c r="AQ1977" i="4"/>
  <c r="AQ1978" i="4"/>
  <c r="AQ1979" i="4"/>
  <c r="AQ1980" i="4"/>
  <c r="AQ1981" i="4"/>
  <c r="AQ1982" i="4"/>
  <c r="AQ1983" i="4"/>
  <c r="AQ1984" i="4"/>
  <c r="AQ1985" i="4"/>
  <c r="AQ1986" i="4"/>
  <c r="AQ1987" i="4"/>
  <c r="AQ1988" i="4"/>
  <c r="AQ1989" i="4"/>
  <c r="AQ1990" i="4"/>
  <c r="AQ1991" i="4"/>
  <c r="AQ1992" i="4"/>
  <c r="AQ1993" i="4"/>
  <c r="AQ1994" i="4"/>
  <c r="AQ1995" i="4"/>
  <c r="AQ1996" i="4"/>
  <c r="AQ1997" i="4"/>
  <c r="AQ1998" i="4"/>
  <c r="AQ1999" i="4"/>
  <c r="AQ2000" i="4"/>
  <c r="AQ2001" i="4"/>
  <c r="AQ2002" i="4"/>
  <c r="AQ2003" i="4"/>
  <c r="AQ2004" i="4"/>
  <c r="AQ2005" i="4"/>
  <c r="AQ2006" i="4"/>
  <c r="AQ2007" i="4"/>
  <c r="AQ2008" i="4"/>
  <c r="AQ2009" i="4"/>
  <c r="AQ2010" i="4"/>
  <c r="AQ2011" i="4"/>
  <c r="AQ2012" i="4"/>
  <c r="AQ2013" i="4"/>
  <c r="AQ2014" i="4"/>
  <c r="AQ2015" i="4"/>
  <c r="AQ2016" i="4"/>
  <c r="AQ2017" i="4"/>
  <c r="AQ2018" i="4"/>
  <c r="AQ2019" i="4"/>
  <c r="AQ2020" i="4"/>
  <c r="AQ2021" i="4"/>
  <c r="AQ2022" i="4"/>
  <c r="AQ2023" i="4"/>
  <c r="AQ2024" i="4"/>
  <c r="AQ2025" i="4"/>
  <c r="AQ2026" i="4"/>
  <c r="AQ2027" i="4"/>
  <c r="AQ2028" i="4"/>
  <c r="AQ2029" i="4"/>
  <c r="AQ2030" i="4"/>
  <c r="AQ2031" i="4"/>
  <c r="AQ2032" i="4"/>
  <c r="AQ2033" i="4"/>
  <c r="AQ2034" i="4"/>
  <c r="AQ2035" i="4"/>
  <c r="AQ2036" i="4"/>
  <c r="AQ2037" i="4"/>
  <c r="AQ2038" i="4"/>
  <c r="AQ2039" i="4"/>
  <c r="AQ2040" i="4"/>
  <c r="AQ2041" i="4"/>
  <c r="AQ2042" i="4"/>
  <c r="AQ2043" i="4"/>
  <c r="AQ2044" i="4"/>
  <c r="AQ2045" i="4"/>
  <c r="AQ2046" i="4"/>
  <c r="AQ2047" i="4"/>
  <c r="AQ2048" i="4"/>
  <c r="AQ2049" i="4"/>
  <c r="AQ2050" i="4"/>
  <c r="AQ2051" i="4"/>
  <c r="AQ2052" i="4"/>
  <c r="AQ2053" i="4"/>
  <c r="AQ2054" i="4"/>
  <c r="AQ2055" i="4"/>
  <c r="AQ2056" i="4"/>
  <c r="AQ2057" i="4"/>
  <c r="AQ2058" i="4"/>
  <c r="AQ2059" i="4"/>
  <c r="AQ2060" i="4"/>
  <c r="AQ2061" i="4"/>
  <c r="AQ2062" i="4"/>
  <c r="AQ2063" i="4"/>
  <c r="AQ2064" i="4"/>
  <c r="AQ2065" i="4"/>
  <c r="AQ2066" i="4"/>
  <c r="AQ2067" i="4"/>
  <c r="AQ2068" i="4"/>
  <c r="AQ2069" i="4"/>
  <c r="AQ2070" i="4"/>
  <c r="AQ2071" i="4"/>
  <c r="AQ2072" i="4"/>
  <c r="AQ2073" i="4"/>
  <c r="AQ2074" i="4"/>
  <c r="AQ2075" i="4"/>
  <c r="AQ2076" i="4"/>
  <c r="AQ2077" i="4"/>
  <c r="AQ2078" i="4"/>
  <c r="AQ2079" i="4"/>
  <c r="AQ2080" i="4"/>
  <c r="AQ2081" i="4"/>
  <c r="AQ2082" i="4"/>
  <c r="AQ2083" i="4"/>
  <c r="AQ2084" i="4"/>
  <c r="AQ2085" i="4"/>
  <c r="AQ2086" i="4"/>
  <c r="AQ2087" i="4"/>
  <c r="AQ2088" i="4"/>
  <c r="AQ2089" i="4"/>
  <c r="AQ2090" i="4"/>
  <c r="AQ2091" i="4"/>
  <c r="AQ2092" i="4"/>
  <c r="AQ2093" i="4"/>
  <c r="AQ2094" i="4"/>
  <c r="AQ2095" i="4"/>
  <c r="AQ2096" i="4"/>
  <c r="AQ2097" i="4"/>
  <c r="AQ2098" i="4"/>
  <c r="AQ2099" i="4"/>
  <c r="AQ2100" i="4"/>
  <c r="AQ2101" i="4"/>
  <c r="AQ2102" i="4"/>
  <c r="AQ2103" i="4"/>
  <c r="AQ2104" i="4"/>
  <c r="AQ2105" i="4"/>
  <c r="AQ2106" i="4"/>
  <c r="AQ2107" i="4"/>
  <c r="AQ2108" i="4"/>
  <c r="AQ2109" i="4"/>
  <c r="AQ2110" i="4"/>
  <c r="AQ2111" i="4"/>
  <c r="AQ2112" i="4"/>
  <c r="AQ2113" i="4"/>
  <c r="AQ2114" i="4"/>
  <c r="AQ2115" i="4"/>
  <c r="AQ2116" i="4"/>
  <c r="AQ2117" i="4"/>
  <c r="AQ2118" i="4"/>
  <c r="AQ2119" i="4"/>
  <c r="AQ2120" i="4"/>
  <c r="AQ2121" i="4"/>
  <c r="AQ2122" i="4"/>
  <c r="AQ2123" i="4"/>
  <c r="AQ2124" i="4"/>
  <c r="AQ2125" i="4"/>
  <c r="AQ2126" i="4"/>
  <c r="AQ2127" i="4"/>
  <c r="AQ2128" i="4"/>
  <c r="AQ2129" i="4"/>
  <c r="AQ2130" i="4"/>
  <c r="AQ2131" i="4"/>
  <c r="AQ2132" i="4"/>
  <c r="AQ2133" i="4"/>
  <c r="AQ2134" i="4"/>
  <c r="AQ2135" i="4"/>
  <c r="AQ2136" i="4"/>
  <c r="AQ2137" i="4"/>
  <c r="AQ2138" i="4"/>
  <c r="AQ2139" i="4"/>
  <c r="AQ2140" i="4"/>
  <c r="AQ2141" i="4"/>
  <c r="AQ2142" i="4"/>
  <c r="AQ2143" i="4"/>
  <c r="AQ2144" i="4"/>
  <c r="AQ2145" i="4"/>
  <c r="AQ2146" i="4"/>
  <c r="AQ2147" i="4"/>
  <c r="AQ2148" i="4"/>
  <c r="AQ2149" i="4"/>
  <c r="AQ2150" i="4"/>
  <c r="AQ2151" i="4"/>
  <c r="AQ2152" i="4"/>
  <c r="AQ2153" i="4"/>
  <c r="AQ2154" i="4"/>
  <c r="AQ2155" i="4"/>
  <c r="AQ2156" i="4"/>
  <c r="AQ2157" i="4"/>
  <c r="AQ2158" i="4"/>
  <c r="AQ2159" i="4"/>
  <c r="AQ2160" i="4"/>
  <c r="AQ2161" i="4"/>
  <c r="AQ2162" i="4"/>
  <c r="AQ2163" i="4"/>
  <c r="AQ2164" i="4"/>
  <c r="AQ2165" i="4"/>
  <c r="AQ2166" i="4"/>
  <c r="AQ2167" i="4"/>
  <c r="AQ2168" i="4"/>
  <c r="AQ2169" i="4"/>
  <c r="AQ2170" i="4"/>
  <c r="AQ2171" i="4"/>
  <c r="AQ2172" i="4"/>
  <c r="AQ2173" i="4"/>
  <c r="AQ2174" i="4"/>
  <c r="AQ2175" i="4"/>
  <c r="AQ2176" i="4"/>
  <c r="AQ2177" i="4"/>
  <c r="AQ2178" i="4"/>
  <c r="AQ2179" i="4"/>
  <c r="AQ2180" i="4"/>
  <c r="AQ2181" i="4"/>
  <c r="AQ2182" i="4"/>
  <c r="AQ2183" i="4"/>
  <c r="AQ2184" i="4"/>
  <c r="AQ2185" i="4"/>
  <c r="AQ2186" i="4"/>
  <c r="AQ2187" i="4"/>
  <c r="AQ2188" i="4"/>
  <c r="AQ2189" i="4"/>
  <c r="AQ2190" i="4"/>
  <c r="AQ2191" i="4"/>
  <c r="AQ2192" i="4"/>
  <c r="AQ2193" i="4"/>
  <c r="AQ2194" i="4"/>
  <c r="AQ2195" i="4"/>
  <c r="AQ2196" i="4"/>
  <c r="AQ2197" i="4"/>
  <c r="AQ2198" i="4"/>
  <c r="AQ2199" i="4"/>
  <c r="AQ2200" i="4"/>
  <c r="AQ2201" i="4"/>
  <c r="AQ2202" i="4"/>
  <c r="AQ2203" i="4"/>
  <c r="AQ2204" i="4"/>
  <c r="AQ2205" i="4"/>
  <c r="AQ2206" i="4"/>
  <c r="AQ2207" i="4"/>
  <c r="AQ2208" i="4"/>
  <c r="AQ2209" i="4"/>
  <c r="AQ2210" i="4"/>
  <c r="AQ2211" i="4"/>
  <c r="AQ2212" i="4"/>
  <c r="AQ2213" i="4"/>
  <c r="AQ2214" i="4"/>
  <c r="AQ2215" i="4"/>
  <c r="AQ2216" i="4"/>
  <c r="AQ2217" i="4"/>
  <c r="AQ2218" i="4"/>
  <c r="AQ2219" i="4"/>
  <c r="AQ2220" i="4"/>
  <c r="AQ2221" i="4"/>
  <c r="AQ2222" i="4"/>
  <c r="AQ2223" i="4"/>
  <c r="AQ2224" i="4"/>
  <c r="AQ2225" i="4"/>
  <c r="AQ2226" i="4"/>
  <c r="AQ2227" i="4"/>
  <c r="AQ2228" i="4"/>
  <c r="AQ2229" i="4"/>
  <c r="AQ2230" i="4"/>
  <c r="AQ2231" i="4"/>
  <c r="AQ2232" i="4"/>
  <c r="AQ2233" i="4"/>
  <c r="AQ2234" i="4"/>
  <c r="AQ2235" i="4"/>
  <c r="AQ2236" i="4"/>
  <c r="AQ2237" i="4"/>
  <c r="AQ2238" i="4"/>
  <c r="AQ2239" i="4"/>
  <c r="AQ2240" i="4"/>
  <c r="AQ2241" i="4"/>
  <c r="AQ2242" i="4"/>
  <c r="AQ2243" i="4"/>
  <c r="AQ2244" i="4"/>
  <c r="AQ2245" i="4"/>
  <c r="AQ2246" i="4"/>
  <c r="AQ2247" i="4"/>
  <c r="AQ2248" i="4"/>
  <c r="AQ2249" i="4"/>
  <c r="AQ2250" i="4"/>
  <c r="AQ2251" i="4"/>
  <c r="AQ2252" i="4"/>
  <c r="AQ2253" i="4"/>
  <c r="AQ2254" i="4"/>
  <c r="AQ2255" i="4"/>
  <c r="AQ2256" i="4"/>
  <c r="AQ2257" i="4"/>
  <c r="AQ2258" i="4"/>
  <c r="AQ2259" i="4"/>
  <c r="AQ2260" i="4"/>
  <c r="AQ2261" i="4"/>
  <c r="AQ2262" i="4"/>
  <c r="AQ2263" i="4"/>
  <c r="AQ2264" i="4"/>
  <c r="AQ2265" i="4"/>
  <c r="AQ2266" i="4"/>
  <c r="AQ2267" i="4"/>
  <c r="AQ2268" i="4"/>
  <c r="AQ2269" i="4"/>
  <c r="AQ2270" i="4"/>
  <c r="AQ2271" i="4"/>
  <c r="AQ2272" i="4"/>
  <c r="AQ2273" i="4"/>
  <c r="AQ2274" i="4"/>
  <c r="AQ2275" i="4"/>
  <c r="AQ2276" i="4"/>
  <c r="AQ2277" i="4"/>
  <c r="AQ2278" i="4"/>
  <c r="AQ2279" i="4"/>
  <c r="AQ2280" i="4"/>
  <c r="AQ2281" i="4"/>
  <c r="AQ2282" i="4"/>
  <c r="AQ2283" i="4"/>
  <c r="AQ2284" i="4"/>
  <c r="AQ2285" i="4"/>
  <c r="AQ2286" i="4"/>
  <c r="AQ2287" i="4"/>
  <c r="AQ2288" i="4"/>
  <c r="AQ2289" i="4"/>
  <c r="AQ2290" i="4"/>
  <c r="AQ2291" i="4"/>
  <c r="AQ2292" i="4"/>
  <c r="AQ2293" i="4"/>
  <c r="AQ2294" i="4"/>
  <c r="AQ2295" i="4"/>
  <c r="AQ2296" i="4"/>
  <c r="AQ2297" i="4"/>
  <c r="AQ2298" i="4"/>
  <c r="AQ2299" i="4"/>
  <c r="AQ2300" i="4"/>
  <c r="AQ2301" i="4"/>
  <c r="AQ2302" i="4"/>
  <c r="AQ2303" i="4"/>
  <c r="AQ2304" i="4"/>
  <c r="AQ2305" i="4"/>
  <c r="AQ2306" i="4"/>
  <c r="AQ2307" i="4"/>
  <c r="AQ2308" i="4"/>
  <c r="AQ2309" i="4"/>
  <c r="AQ2310" i="4"/>
  <c r="AQ2311" i="4"/>
  <c r="AQ2312" i="4"/>
  <c r="AQ2313" i="4"/>
  <c r="AQ2314" i="4"/>
  <c r="AQ2315" i="4"/>
  <c r="AQ2316" i="4"/>
  <c r="AQ2317" i="4"/>
  <c r="AQ2318" i="4"/>
  <c r="AQ2319" i="4"/>
  <c r="AQ2320" i="4"/>
  <c r="AQ2321" i="4"/>
  <c r="AQ2322" i="4"/>
  <c r="AQ2323" i="4"/>
  <c r="AQ2324" i="4"/>
  <c r="AQ2325" i="4"/>
  <c r="AQ2326" i="4"/>
  <c r="AQ2327" i="4"/>
  <c r="AQ2328" i="4"/>
  <c r="AQ2329" i="4"/>
  <c r="AQ2330" i="4"/>
  <c r="AQ2331" i="4"/>
  <c r="AQ2332" i="4"/>
  <c r="AQ2333" i="4"/>
  <c r="AQ2334" i="4"/>
  <c r="AQ2335" i="4"/>
  <c r="AQ2336" i="4"/>
  <c r="AQ2337" i="4"/>
  <c r="AQ2338" i="4"/>
  <c r="AQ2339" i="4"/>
  <c r="AQ2340" i="4"/>
  <c r="AQ2341" i="4"/>
  <c r="AQ2342" i="4"/>
  <c r="AQ2343" i="4"/>
  <c r="AQ2344" i="4"/>
  <c r="AQ2345" i="4"/>
  <c r="AQ2346" i="4"/>
  <c r="AQ2347" i="4"/>
  <c r="AQ2348" i="4"/>
  <c r="AQ2349" i="4"/>
  <c r="AQ2350" i="4"/>
  <c r="AQ2351" i="4"/>
  <c r="AQ2352" i="4"/>
  <c r="AQ2353" i="4"/>
  <c r="AQ2354" i="4"/>
  <c r="AQ2355" i="4"/>
  <c r="AQ2356" i="4"/>
  <c r="AQ2357" i="4"/>
  <c r="AQ2358" i="4"/>
  <c r="AQ2359" i="4"/>
  <c r="AQ2360" i="4"/>
  <c r="AQ2361" i="4"/>
  <c r="AQ2362" i="4"/>
  <c r="AQ2363" i="4"/>
  <c r="AQ2364" i="4"/>
  <c r="AQ2365" i="4"/>
  <c r="AQ2366" i="4"/>
  <c r="AQ2367" i="4"/>
  <c r="AQ2368" i="4"/>
  <c r="AQ2369" i="4"/>
  <c r="AQ2370" i="4"/>
  <c r="AQ2371" i="4"/>
  <c r="AQ2372" i="4"/>
  <c r="AQ2373" i="4"/>
  <c r="AQ2374" i="4"/>
  <c r="AQ2375" i="4"/>
  <c r="AQ2376" i="4"/>
  <c r="AQ2377" i="4"/>
  <c r="AQ2378" i="4"/>
  <c r="AQ2379" i="4"/>
  <c r="AQ2380" i="4"/>
  <c r="AQ2381" i="4"/>
  <c r="AQ2382" i="4"/>
  <c r="AQ2383" i="4"/>
  <c r="AQ2384" i="4"/>
  <c r="AQ2385" i="4"/>
  <c r="AQ2386" i="4"/>
  <c r="AQ2387" i="4"/>
  <c r="AQ2388" i="4"/>
  <c r="AQ2389" i="4"/>
  <c r="AQ2390" i="4"/>
  <c r="AQ2391" i="4"/>
  <c r="AQ2392" i="4"/>
  <c r="AQ2393" i="4"/>
  <c r="AQ2394" i="4"/>
  <c r="AQ2395" i="4"/>
  <c r="AQ2396" i="4"/>
  <c r="AQ2397" i="4"/>
  <c r="AQ2398" i="4"/>
  <c r="AQ2399" i="4"/>
  <c r="AQ2400" i="4"/>
  <c r="AQ2401" i="4"/>
  <c r="AQ2402" i="4"/>
  <c r="AQ2403" i="4"/>
  <c r="AQ2404" i="4"/>
  <c r="AQ2405" i="4"/>
  <c r="AQ2406" i="4"/>
  <c r="AQ2407" i="4"/>
  <c r="AQ2408" i="4"/>
  <c r="AQ2409" i="4"/>
  <c r="AQ2410" i="4"/>
  <c r="AQ2411" i="4"/>
  <c r="AQ2412" i="4"/>
  <c r="AQ2413" i="4"/>
  <c r="AQ2414" i="4"/>
  <c r="AQ2415" i="4"/>
  <c r="AQ2416" i="4"/>
  <c r="AQ2417" i="4"/>
  <c r="AQ2418" i="4"/>
  <c r="AQ2419" i="4"/>
  <c r="AQ2420" i="4"/>
  <c r="AQ2421" i="4"/>
  <c r="AQ2422" i="4"/>
  <c r="AQ2423" i="4"/>
  <c r="AQ2424" i="4"/>
  <c r="AQ2425" i="4"/>
  <c r="AQ2426" i="4"/>
  <c r="AQ2427" i="4"/>
  <c r="AQ2428" i="4"/>
  <c r="AQ2429" i="4"/>
  <c r="AQ2430" i="4"/>
  <c r="AQ2431" i="4"/>
  <c r="AQ2432" i="4"/>
  <c r="AQ2433" i="4"/>
  <c r="AQ2434" i="4"/>
  <c r="AQ2435" i="4"/>
  <c r="AQ2436" i="4"/>
  <c r="AQ2437" i="4"/>
  <c r="AQ2438" i="4"/>
  <c r="AQ2439" i="4"/>
  <c r="AQ2440" i="4"/>
  <c r="AQ2441" i="4"/>
  <c r="AQ2442" i="4"/>
  <c r="AQ2443" i="4"/>
  <c r="AQ2444" i="4"/>
  <c r="AQ2445" i="4"/>
  <c r="AQ2446" i="4"/>
  <c r="AQ2447" i="4"/>
  <c r="AQ2448" i="4"/>
  <c r="AQ2449" i="4"/>
  <c r="AQ2450" i="4"/>
  <c r="AQ2451" i="4"/>
  <c r="AQ2452" i="4"/>
  <c r="AQ2453" i="4"/>
  <c r="AQ2454" i="4"/>
  <c r="AQ2455" i="4"/>
  <c r="AQ2456" i="4"/>
  <c r="AQ2457" i="4"/>
  <c r="AQ2458" i="4"/>
  <c r="AQ2459" i="4"/>
  <c r="AQ2460" i="4"/>
  <c r="AQ2461" i="4"/>
  <c r="AQ2462" i="4"/>
  <c r="AQ2463" i="4"/>
  <c r="AQ2464" i="4"/>
  <c r="AQ2465" i="4"/>
  <c r="AQ2466" i="4"/>
  <c r="AQ2467" i="4"/>
  <c r="AQ2468" i="4"/>
  <c r="AQ2469" i="4"/>
  <c r="AQ2470" i="4"/>
  <c r="AQ2471" i="4"/>
  <c r="AQ2472" i="4"/>
  <c r="AQ2473" i="4"/>
  <c r="AQ2474" i="4"/>
  <c r="AQ2475" i="4"/>
  <c r="AQ2476" i="4"/>
  <c r="AQ2477" i="4"/>
  <c r="AQ2478" i="4"/>
  <c r="AQ2479" i="4"/>
  <c r="AQ2480" i="4"/>
  <c r="AQ2481" i="4"/>
  <c r="AQ2482" i="4"/>
  <c r="AQ2483" i="4"/>
  <c r="AQ2484" i="4"/>
  <c r="AQ2485" i="4"/>
  <c r="AQ2486" i="4"/>
  <c r="AQ2487" i="4"/>
  <c r="AQ2488" i="4"/>
  <c r="AQ2489" i="4"/>
  <c r="AQ2490" i="4"/>
  <c r="AQ2491" i="4"/>
  <c r="AQ2492" i="4"/>
  <c r="AQ2493" i="4"/>
  <c r="AQ2494" i="4"/>
  <c r="AQ2495" i="4"/>
  <c r="AQ2496" i="4"/>
  <c r="AQ2497" i="4"/>
  <c r="AQ2498" i="4"/>
  <c r="AQ2499" i="4"/>
  <c r="AQ2500" i="4"/>
  <c r="AQ2501" i="4"/>
  <c r="AQ2502" i="4"/>
  <c r="AQ2503" i="4"/>
  <c r="AQ2504" i="4"/>
  <c r="AQ2505" i="4"/>
  <c r="AQ2506" i="4"/>
  <c r="AQ2507" i="4"/>
  <c r="AQ2508" i="4"/>
  <c r="AQ2509" i="4"/>
  <c r="AQ2510" i="4"/>
  <c r="AQ2511" i="4"/>
  <c r="AQ2512" i="4"/>
  <c r="AQ2513" i="4"/>
  <c r="AQ2514" i="4"/>
  <c r="AQ2515" i="4"/>
  <c r="AQ2516" i="4"/>
  <c r="AQ2517" i="4"/>
  <c r="AQ2518" i="4"/>
  <c r="AQ2519" i="4"/>
  <c r="AQ2520" i="4"/>
  <c r="AQ2521" i="4"/>
  <c r="AQ2522" i="4"/>
  <c r="AQ2523" i="4"/>
  <c r="AQ2524" i="4"/>
  <c r="AQ2525" i="4"/>
  <c r="AQ2526" i="4"/>
  <c r="AQ2527" i="4"/>
  <c r="AQ2528" i="4"/>
  <c r="AQ2529" i="4"/>
  <c r="AQ2530" i="4"/>
  <c r="AQ2531" i="4"/>
  <c r="AQ2532" i="4"/>
  <c r="AQ2533" i="4"/>
  <c r="AQ2534" i="4"/>
  <c r="AQ2535" i="4"/>
  <c r="AQ2536" i="4"/>
  <c r="AQ2537" i="4"/>
  <c r="AQ2538" i="4"/>
  <c r="AQ2539" i="4"/>
  <c r="AQ2540" i="4"/>
  <c r="AQ2541" i="4"/>
  <c r="AQ2542" i="4"/>
  <c r="AQ2543" i="4"/>
  <c r="AQ2544" i="4"/>
  <c r="AQ2545" i="4"/>
  <c r="AQ2546" i="4"/>
  <c r="AQ2547" i="4"/>
  <c r="AQ2548" i="4"/>
  <c r="AQ2549" i="4"/>
  <c r="AQ2550" i="4"/>
  <c r="AQ2551" i="4"/>
  <c r="AQ2552" i="4"/>
  <c r="AQ2553" i="4"/>
  <c r="AQ2554" i="4"/>
  <c r="AQ2555" i="4"/>
  <c r="AQ2556" i="4"/>
  <c r="AQ2557" i="4"/>
  <c r="AQ2558" i="4"/>
  <c r="AQ2559" i="4"/>
  <c r="AQ2560" i="4"/>
  <c r="AQ2561" i="4"/>
  <c r="AQ2562" i="4"/>
  <c r="AQ2563" i="4"/>
  <c r="AQ2564" i="4"/>
  <c r="AQ2565" i="4"/>
  <c r="AQ2566" i="4"/>
  <c r="AQ2567" i="4"/>
  <c r="AQ2568" i="4"/>
  <c r="AQ2569" i="4"/>
  <c r="AQ2570" i="4"/>
  <c r="AQ2571" i="4"/>
  <c r="AQ2572" i="4"/>
  <c r="AQ2573" i="4"/>
  <c r="AQ2574" i="4"/>
  <c r="AQ2575" i="4"/>
  <c r="AQ2576" i="4"/>
  <c r="AQ2577" i="4"/>
  <c r="AQ2578" i="4"/>
  <c r="AQ2579" i="4"/>
  <c r="AQ2580" i="4"/>
  <c r="AQ2581" i="4"/>
  <c r="AQ2582" i="4"/>
  <c r="AQ2583" i="4"/>
  <c r="AQ2584" i="4"/>
  <c r="AQ2585" i="4"/>
  <c r="AQ2586" i="4"/>
  <c r="AQ2587" i="4"/>
  <c r="AQ2588" i="4"/>
  <c r="AQ2589" i="4"/>
  <c r="AQ2590" i="4"/>
  <c r="AQ2591" i="4"/>
  <c r="AQ2592" i="4"/>
  <c r="AQ2593" i="4"/>
  <c r="AQ2594" i="4"/>
  <c r="AQ2595" i="4"/>
  <c r="AQ2596" i="4"/>
  <c r="AQ2597" i="4"/>
  <c r="AQ2598" i="4"/>
  <c r="AQ2599" i="4"/>
  <c r="AQ2600" i="4"/>
  <c r="AQ2601" i="4"/>
  <c r="AQ2602" i="4"/>
  <c r="AQ2603" i="4"/>
  <c r="AQ2604" i="4"/>
  <c r="AQ2605" i="4"/>
  <c r="AQ2606" i="4"/>
  <c r="AQ2607" i="4"/>
  <c r="AQ2608" i="4"/>
  <c r="AQ2609" i="4"/>
  <c r="AQ2610" i="4"/>
  <c r="AQ2611" i="4"/>
  <c r="AQ2612" i="4"/>
  <c r="AQ2613" i="4"/>
  <c r="AQ2614" i="4"/>
  <c r="AQ2615" i="4"/>
  <c r="AQ2616" i="4"/>
  <c r="AQ2617" i="4"/>
  <c r="AQ2618" i="4"/>
  <c r="AQ2619" i="4"/>
  <c r="AQ2620" i="4"/>
  <c r="AQ2621" i="4"/>
  <c r="AQ2622" i="4"/>
  <c r="AQ2623" i="4"/>
  <c r="AQ2624" i="4"/>
  <c r="AQ2625" i="4"/>
  <c r="AQ2626" i="4"/>
  <c r="AQ2627" i="4"/>
  <c r="AQ2628" i="4"/>
  <c r="AQ2629" i="4"/>
  <c r="AQ2630" i="4"/>
  <c r="AQ2631" i="4"/>
  <c r="AQ2632" i="4"/>
  <c r="AQ2633" i="4"/>
  <c r="AQ2634" i="4"/>
  <c r="AQ2635" i="4"/>
  <c r="AQ2636" i="4"/>
  <c r="AQ2637" i="4"/>
  <c r="AQ2638" i="4"/>
  <c r="AQ2639" i="4"/>
  <c r="AQ2640" i="4"/>
  <c r="AQ2641" i="4"/>
  <c r="AQ2642" i="4"/>
  <c r="AQ2643" i="4"/>
  <c r="AQ2644" i="4"/>
  <c r="AQ2645" i="4"/>
  <c r="AQ2646" i="4"/>
  <c r="AQ2647" i="4"/>
  <c r="AQ2648" i="4"/>
  <c r="AQ2649" i="4"/>
  <c r="AQ2650" i="4"/>
  <c r="AQ2651" i="4"/>
  <c r="AQ2652" i="4"/>
  <c r="AQ2653" i="4"/>
  <c r="AQ2654" i="4"/>
  <c r="AQ2655" i="4"/>
  <c r="AQ2656" i="4"/>
  <c r="AQ2657" i="4"/>
  <c r="AQ2658" i="4"/>
  <c r="AQ2659" i="4"/>
  <c r="AQ2660" i="4"/>
  <c r="AQ2661" i="4"/>
  <c r="AQ2662" i="4"/>
  <c r="AQ2663" i="4"/>
  <c r="AQ2664" i="4"/>
  <c r="AQ2665" i="4"/>
  <c r="AQ2666" i="4"/>
  <c r="AQ2667" i="4"/>
  <c r="AQ2668" i="4"/>
  <c r="AQ2669" i="4"/>
  <c r="AQ2670" i="4"/>
  <c r="AQ2671" i="4"/>
  <c r="AQ2672" i="4"/>
  <c r="AQ2673" i="4"/>
  <c r="AQ2674" i="4"/>
  <c r="AQ2675" i="4"/>
  <c r="AQ2676" i="4"/>
  <c r="AQ2677" i="4"/>
  <c r="AQ2678" i="4"/>
  <c r="AQ2679" i="4"/>
  <c r="AQ2680" i="4"/>
  <c r="AQ2681" i="4"/>
  <c r="AQ2682" i="4"/>
  <c r="AQ2683" i="4"/>
  <c r="AQ2684" i="4"/>
  <c r="AQ2685" i="4"/>
  <c r="AQ2686" i="4"/>
  <c r="AQ2687" i="4"/>
  <c r="AQ2688" i="4"/>
  <c r="AQ2689" i="4"/>
  <c r="AQ2690" i="4"/>
  <c r="AQ2691" i="4"/>
  <c r="AQ2692" i="4"/>
  <c r="AQ2693" i="4"/>
  <c r="AQ2694" i="4"/>
  <c r="AQ2695" i="4"/>
  <c r="AQ2696" i="4"/>
  <c r="AQ2697" i="4"/>
  <c r="AQ2698" i="4"/>
  <c r="AQ2699" i="4"/>
  <c r="AQ2700" i="4"/>
  <c r="AQ2701" i="4"/>
  <c r="AQ2702" i="4"/>
  <c r="AQ2703" i="4"/>
  <c r="AQ2704" i="4"/>
  <c r="AQ2705" i="4"/>
  <c r="AQ2706" i="4"/>
  <c r="AQ2707" i="4"/>
  <c r="AQ2708" i="4"/>
  <c r="AQ2709" i="4"/>
  <c r="AQ2710" i="4"/>
  <c r="AQ2711" i="4"/>
  <c r="AQ2712" i="4"/>
  <c r="AQ2713" i="4"/>
  <c r="AQ2714" i="4"/>
  <c r="AQ2715" i="4"/>
  <c r="AQ2716" i="4"/>
  <c r="AQ2717" i="4"/>
  <c r="AQ2718" i="4"/>
  <c r="AQ2719" i="4"/>
  <c r="AQ2720" i="4"/>
  <c r="AQ2721" i="4"/>
  <c r="AQ2722" i="4"/>
  <c r="AQ2723" i="4"/>
  <c r="AQ2724" i="4"/>
  <c r="AQ2725" i="4"/>
  <c r="AQ2726" i="4"/>
  <c r="AQ2727" i="4"/>
  <c r="AQ2728" i="4"/>
  <c r="AQ2729" i="4"/>
  <c r="AQ2730" i="4"/>
  <c r="AQ2731" i="4"/>
  <c r="AQ2732" i="4"/>
  <c r="AQ2733" i="4"/>
  <c r="AQ2734" i="4"/>
  <c r="AQ2735" i="4"/>
  <c r="AQ2736" i="4"/>
  <c r="AQ2737" i="4"/>
  <c r="AQ2738" i="4"/>
  <c r="AQ2739" i="4"/>
  <c r="AQ2740" i="4"/>
  <c r="AQ2741" i="4"/>
  <c r="AQ2742" i="4"/>
  <c r="AQ2743" i="4"/>
  <c r="AQ2744" i="4"/>
  <c r="AQ2745" i="4"/>
  <c r="AQ2746" i="4"/>
  <c r="AQ2747" i="4"/>
  <c r="AQ2748" i="4"/>
  <c r="AQ2749" i="4"/>
  <c r="AQ2750" i="4"/>
  <c r="AQ2751" i="4"/>
  <c r="AQ2752" i="4"/>
  <c r="AQ2753" i="4"/>
  <c r="AQ2754" i="4"/>
  <c r="AQ2755" i="4"/>
  <c r="AQ2756" i="4"/>
  <c r="AQ2757" i="4"/>
  <c r="AQ2758" i="4"/>
  <c r="AQ2759" i="4"/>
  <c r="AQ2760" i="4"/>
  <c r="AQ2761" i="4"/>
  <c r="AQ2762" i="4"/>
  <c r="AQ2763" i="4"/>
  <c r="AQ2764" i="4"/>
  <c r="AQ2765" i="4"/>
  <c r="AQ2766" i="4"/>
  <c r="AQ2767" i="4"/>
  <c r="AQ2768" i="4"/>
  <c r="AQ2769" i="4"/>
  <c r="AQ2770" i="4"/>
  <c r="AQ2771" i="4"/>
  <c r="AQ2772" i="4"/>
  <c r="AQ2773" i="4"/>
  <c r="AQ2774" i="4"/>
  <c r="AQ2775" i="4"/>
  <c r="AQ2776" i="4"/>
  <c r="AQ2777" i="4"/>
  <c r="AQ2778" i="4"/>
  <c r="AQ2779" i="4"/>
  <c r="AQ2780" i="4"/>
  <c r="AQ2781" i="4"/>
  <c r="AQ2782" i="4"/>
  <c r="AQ2783" i="4"/>
  <c r="AQ2784" i="4"/>
  <c r="AQ2785" i="4"/>
  <c r="AQ2786" i="4"/>
  <c r="AQ2787" i="4"/>
  <c r="AQ2788" i="4"/>
  <c r="AQ2789" i="4"/>
  <c r="AQ2790" i="4"/>
  <c r="AQ2791" i="4"/>
  <c r="AQ2792" i="4"/>
  <c r="AQ2793" i="4"/>
  <c r="AQ2794" i="4"/>
  <c r="AQ2795" i="4"/>
  <c r="AQ2796" i="4"/>
  <c r="AQ2797" i="4"/>
  <c r="AQ2798" i="4"/>
  <c r="AQ2799" i="4"/>
  <c r="AQ2800" i="4"/>
  <c r="AQ2801" i="4"/>
  <c r="AQ2802" i="4"/>
  <c r="AQ2803" i="4"/>
  <c r="AQ2804" i="4"/>
  <c r="AQ2805" i="4"/>
  <c r="AQ2806" i="4"/>
  <c r="AQ2807" i="4"/>
  <c r="AQ2808" i="4"/>
  <c r="AQ2809" i="4"/>
  <c r="AQ2810" i="4"/>
  <c r="AQ2811" i="4"/>
  <c r="AQ2812" i="4"/>
  <c r="AQ2813" i="4"/>
  <c r="AQ2814" i="4"/>
  <c r="AQ2815" i="4"/>
  <c r="AQ2816" i="4"/>
  <c r="AQ2817" i="4"/>
  <c r="AQ2818" i="4"/>
  <c r="AQ2819" i="4"/>
  <c r="AQ2820" i="4"/>
  <c r="AQ2821" i="4"/>
  <c r="AQ2822" i="4"/>
  <c r="AQ2823" i="4"/>
  <c r="AQ2824" i="4"/>
  <c r="AQ2825" i="4"/>
  <c r="AQ2826" i="4"/>
  <c r="AQ2827" i="4"/>
  <c r="AQ2828" i="4"/>
  <c r="AQ2829" i="4"/>
  <c r="AQ2830" i="4"/>
  <c r="AQ2831" i="4"/>
  <c r="AQ2832" i="4"/>
  <c r="AQ2833" i="4"/>
  <c r="AQ2834" i="4"/>
  <c r="AQ2835" i="4"/>
  <c r="AQ2836" i="4"/>
  <c r="AQ2837" i="4"/>
  <c r="AQ2838" i="4"/>
  <c r="AQ2839" i="4"/>
  <c r="AQ2840" i="4"/>
  <c r="AQ2841" i="4"/>
  <c r="AQ2842" i="4"/>
  <c r="AQ2843" i="4"/>
  <c r="AQ2844" i="4"/>
  <c r="AQ2845" i="4"/>
  <c r="AQ2846" i="4"/>
  <c r="AQ2847" i="4"/>
  <c r="AQ2848" i="4"/>
  <c r="AQ2849" i="4"/>
  <c r="AQ2850" i="4"/>
  <c r="AQ2851" i="4"/>
  <c r="AQ2852" i="4"/>
  <c r="AQ2853" i="4"/>
  <c r="AQ2854" i="4"/>
  <c r="AQ2855" i="4"/>
  <c r="AQ2856" i="4"/>
  <c r="AQ2857" i="4"/>
  <c r="AQ2858" i="4"/>
  <c r="AQ2859" i="4"/>
  <c r="AQ2860" i="4"/>
  <c r="AQ2861" i="4"/>
  <c r="AQ2862" i="4"/>
  <c r="AQ2863" i="4"/>
  <c r="AQ2864" i="4"/>
  <c r="AQ2865" i="4"/>
  <c r="AQ2866" i="4"/>
  <c r="AQ2867" i="4"/>
  <c r="AQ2868" i="4"/>
  <c r="AQ2869" i="4"/>
  <c r="AQ2870" i="4"/>
  <c r="AQ2871" i="4"/>
  <c r="AQ2872" i="4"/>
  <c r="AQ2873" i="4"/>
  <c r="AQ2874" i="4"/>
  <c r="AQ2875" i="4"/>
  <c r="AQ2876" i="4"/>
  <c r="AQ2877" i="4"/>
  <c r="AQ2878" i="4"/>
  <c r="AQ2879" i="4"/>
  <c r="AQ2880" i="4"/>
  <c r="AQ2881" i="4"/>
  <c r="AQ2882" i="4"/>
  <c r="AQ2883" i="4"/>
  <c r="AQ2884" i="4"/>
  <c r="AQ2885" i="4"/>
  <c r="AQ2886" i="4"/>
  <c r="AQ2887" i="4"/>
  <c r="AQ2888" i="4"/>
  <c r="AQ2889" i="4"/>
  <c r="AQ2890" i="4"/>
  <c r="AQ2891" i="4"/>
  <c r="AQ2892" i="4"/>
  <c r="AQ2893" i="4"/>
  <c r="AQ2894" i="4"/>
  <c r="AQ2895" i="4"/>
  <c r="AQ2896" i="4"/>
  <c r="AQ2897" i="4"/>
  <c r="AQ2898" i="4"/>
  <c r="AQ2899" i="4"/>
  <c r="AQ2900" i="4"/>
  <c r="AQ2901" i="4"/>
  <c r="AQ2902" i="4"/>
  <c r="AQ2903" i="4"/>
  <c r="AQ2904" i="4"/>
  <c r="AQ2905" i="4"/>
  <c r="AQ2906" i="4"/>
  <c r="AQ2907" i="4"/>
  <c r="AQ2908" i="4"/>
  <c r="AQ2909" i="4"/>
  <c r="AQ2910" i="4"/>
  <c r="AQ2911" i="4"/>
  <c r="AQ2912" i="4"/>
  <c r="AQ2913" i="4"/>
  <c r="AQ2914" i="4"/>
  <c r="AQ2915" i="4"/>
  <c r="AQ2916" i="4"/>
  <c r="AQ2917" i="4"/>
  <c r="AQ2918" i="4"/>
  <c r="AQ2919" i="4"/>
  <c r="AQ2920" i="4"/>
  <c r="AQ2921" i="4"/>
  <c r="AQ2922" i="4"/>
  <c r="AQ2923" i="4"/>
  <c r="AQ2924" i="4"/>
  <c r="AQ2925" i="4"/>
  <c r="AQ2926" i="4"/>
  <c r="AQ2927" i="4"/>
  <c r="AQ2928" i="4"/>
  <c r="AQ2929" i="4"/>
  <c r="AQ2930" i="4"/>
  <c r="AQ2931" i="4"/>
  <c r="AQ2932" i="4"/>
  <c r="AQ2933" i="4"/>
  <c r="AQ2934" i="4"/>
  <c r="AQ2935" i="4"/>
  <c r="AQ2936" i="4"/>
  <c r="AQ2937" i="4"/>
  <c r="AQ2938" i="4"/>
  <c r="AQ2939" i="4"/>
  <c r="AQ2940" i="4"/>
  <c r="AQ2941" i="4"/>
  <c r="AQ2942" i="4"/>
  <c r="AQ2943" i="4"/>
  <c r="AQ2944" i="4"/>
  <c r="AQ2945" i="4"/>
  <c r="AQ2946" i="4"/>
  <c r="AQ2947" i="4"/>
  <c r="AQ2948" i="4"/>
  <c r="AQ2949" i="4"/>
  <c r="AQ2950" i="4"/>
  <c r="AQ2951" i="4"/>
  <c r="AQ2952" i="4"/>
  <c r="AQ2953" i="4"/>
  <c r="AQ2954" i="4"/>
  <c r="AQ2955" i="4"/>
  <c r="AQ2956" i="4"/>
  <c r="AQ2957" i="4"/>
  <c r="AQ2958" i="4"/>
  <c r="AQ2959" i="4"/>
  <c r="AQ2960" i="4"/>
  <c r="AQ2961" i="4"/>
  <c r="AQ2962" i="4"/>
  <c r="AQ2963" i="4"/>
  <c r="AQ2964" i="4"/>
  <c r="AQ2965" i="4"/>
  <c r="AQ2966" i="4"/>
  <c r="AQ2967" i="4"/>
  <c r="AQ2968" i="4"/>
  <c r="AQ2969" i="4"/>
  <c r="AQ2970" i="4"/>
  <c r="AQ2971" i="4"/>
  <c r="AQ2972" i="4"/>
  <c r="AQ2973" i="4"/>
  <c r="AQ2974" i="4"/>
  <c r="AQ2975" i="4"/>
  <c r="AQ2976" i="4"/>
  <c r="AQ2977" i="4"/>
  <c r="AQ2978" i="4"/>
  <c r="AQ2979" i="4"/>
  <c r="AQ2980" i="4"/>
  <c r="AQ2981" i="4"/>
  <c r="AQ2982" i="4"/>
  <c r="AQ2983" i="4"/>
  <c r="AQ2984" i="4"/>
  <c r="AQ2985" i="4"/>
  <c r="AQ2986" i="4"/>
  <c r="AQ2987" i="4"/>
  <c r="AQ2988" i="4"/>
  <c r="AQ2989" i="4"/>
  <c r="AQ2990" i="4"/>
  <c r="AQ2991" i="4"/>
  <c r="AQ2992" i="4"/>
  <c r="AQ2993" i="4"/>
  <c r="AQ2994" i="4"/>
  <c r="AQ2995" i="4"/>
  <c r="AQ2996" i="4"/>
  <c r="AQ2997" i="4"/>
  <c r="AQ2998" i="4"/>
  <c r="AQ2999" i="4"/>
  <c r="AQ3000" i="4"/>
  <c r="AQ3001" i="4"/>
  <c r="AQ3002" i="4"/>
  <c r="AQ3003" i="4"/>
  <c r="AQ3004" i="4"/>
  <c r="AQ3005" i="4"/>
  <c r="AQ3006" i="4"/>
  <c r="AQ3007" i="4"/>
  <c r="AQ3008" i="4"/>
  <c r="AQ3009" i="4"/>
  <c r="AQ3010" i="4"/>
  <c r="AQ3011" i="4"/>
  <c r="AQ3012" i="4"/>
  <c r="AQ3013" i="4"/>
  <c r="AQ3014" i="4"/>
  <c r="AQ3015" i="4"/>
  <c r="AQ3016" i="4"/>
  <c r="AQ3017" i="4"/>
  <c r="AQ3018" i="4"/>
  <c r="AQ3019" i="4"/>
  <c r="AQ3020" i="4"/>
  <c r="AQ3021" i="4"/>
  <c r="AQ3022" i="4"/>
  <c r="AQ3023" i="4"/>
  <c r="AQ3024" i="4"/>
  <c r="AQ3025" i="4"/>
  <c r="AQ3026" i="4"/>
  <c r="AQ3027" i="4"/>
  <c r="AQ3028" i="4"/>
  <c r="AQ3029" i="4"/>
  <c r="AQ3030" i="4"/>
  <c r="AQ3031" i="4"/>
  <c r="AQ3032" i="4"/>
  <c r="AQ3033" i="4"/>
  <c r="AQ3034" i="4"/>
  <c r="AQ3035" i="4"/>
  <c r="AQ3036" i="4"/>
  <c r="AQ3037" i="4"/>
  <c r="AQ3038" i="4"/>
  <c r="AQ3039" i="4"/>
  <c r="AQ3040" i="4"/>
  <c r="AQ3041" i="4"/>
  <c r="AQ3042" i="4"/>
  <c r="AQ3043" i="4"/>
  <c r="AQ3044" i="4"/>
  <c r="AQ3045" i="4"/>
  <c r="AQ3046" i="4"/>
  <c r="AQ3047" i="4"/>
  <c r="AQ3048" i="4"/>
  <c r="AQ3049" i="4"/>
  <c r="AQ3050" i="4"/>
  <c r="AQ3051" i="4"/>
  <c r="AQ3052" i="4"/>
  <c r="AQ3053" i="4"/>
  <c r="AQ3054" i="4"/>
  <c r="AQ3055" i="4"/>
  <c r="AQ3056" i="4"/>
  <c r="AQ3057" i="4"/>
  <c r="AQ3058" i="4"/>
  <c r="AQ3059" i="4"/>
  <c r="AQ3060" i="4"/>
  <c r="AQ3061" i="4"/>
  <c r="AQ3062" i="4"/>
  <c r="AQ3063" i="4"/>
  <c r="AQ3064" i="4"/>
  <c r="AQ3065" i="4"/>
  <c r="AQ3066" i="4"/>
  <c r="AQ3067" i="4"/>
  <c r="AQ3068" i="4"/>
  <c r="AQ3069" i="4"/>
  <c r="AQ3070" i="4"/>
  <c r="AQ3071" i="4"/>
  <c r="AQ3072" i="4"/>
  <c r="AQ3073" i="4"/>
  <c r="AQ3074" i="4"/>
  <c r="AQ3075" i="4"/>
  <c r="AQ3076" i="4"/>
  <c r="AQ3077" i="4"/>
  <c r="AQ3078" i="4"/>
  <c r="AQ3079" i="4"/>
  <c r="AQ3080" i="4"/>
  <c r="AQ3081" i="4"/>
  <c r="AQ3082" i="4"/>
  <c r="AQ3083" i="4"/>
  <c r="AQ3084" i="4"/>
  <c r="AQ3085" i="4"/>
  <c r="AQ3086" i="4"/>
  <c r="AQ3087" i="4"/>
  <c r="AQ3088" i="4"/>
  <c r="AQ3089" i="4"/>
  <c r="AQ3090" i="4"/>
  <c r="AQ3091" i="4"/>
  <c r="AQ3092" i="4"/>
  <c r="AQ3093" i="4"/>
  <c r="AQ3094" i="4"/>
  <c r="AQ3095" i="4"/>
  <c r="AQ3096" i="4"/>
  <c r="AQ3097" i="4"/>
  <c r="AQ3098" i="4"/>
  <c r="AQ3099" i="4"/>
  <c r="AQ3100" i="4"/>
  <c r="AQ3101" i="4"/>
  <c r="AQ3102" i="4"/>
  <c r="AQ3103" i="4"/>
  <c r="AQ3104" i="4"/>
  <c r="AQ3105" i="4"/>
  <c r="AQ3106" i="4"/>
  <c r="AQ3107" i="4"/>
  <c r="AQ3108" i="4"/>
  <c r="AQ3109" i="4"/>
  <c r="AQ3110" i="4"/>
  <c r="AQ3111" i="4"/>
  <c r="AQ3112" i="4"/>
  <c r="AQ3113" i="4"/>
  <c r="AQ3114" i="4"/>
  <c r="AQ3115" i="4"/>
  <c r="AQ3116" i="4"/>
  <c r="AQ3117" i="4"/>
  <c r="AQ3118" i="4"/>
  <c r="AQ3119" i="4"/>
  <c r="AQ3120" i="4"/>
  <c r="AQ3121" i="4"/>
  <c r="AQ3122" i="4"/>
  <c r="AQ3123" i="4"/>
  <c r="AQ3124" i="4"/>
  <c r="AQ3125" i="4"/>
  <c r="AQ3126" i="4"/>
  <c r="AQ3127" i="4"/>
  <c r="AQ3128" i="4"/>
  <c r="AQ3129" i="4"/>
  <c r="AQ3130" i="4"/>
  <c r="AQ3131" i="4"/>
  <c r="AQ3132" i="4"/>
  <c r="AQ3133" i="4"/>
  <c r="AQ3134" i="4"/>
  <c r="AQ3135" i="4"/>
  <c r="AQ3136" i="4"/>
  <c r="AQ3137" i="4"/>
  <c r="AQ3138" i="4"/>
  <c r="AQ3139" i="4"/>
  <c r="AQ3140" i="4"/>
  <c r="AQ3141" i="4"/>
  <c r="AQ3142" i="4"/>
  <c r="AQ3143" i="4"/>
  <c r="AQ3144" i="4"/>
  <c r="AQ3145" i="4"/>
  <c r="AQ3146" i="4"/>
  <c r="AQ3147" i="4"/>
  <c r="AQ3148" i="4"/>
  <c r="AQ3149" i="4"/>
  <c r="AQ3150" i="4"/>
  <c r="AQ3151" i="4"/>
  <c r="AQ3152" i="4"/>
  <c r="AQ3153" i="4"/>
  <c r="AQ3154" i="4"/>
  <c r="AQ3155" i="4"/>
  <c r="AQ3156" i="4"/>
  <c r="AQ3157" i="4"/>
  <c r="AQ3158" i="4"/>
  <c r="AQ3159" i="4"/>
  <c r="AQ3160" i="4"/>
  <c r="AQ3161" i="4"/>
  <c r="AQ3162" i="4"/>
  <c r="AQ3163" i="4"/>
  <c r="AQ3164" i="4"/>
  <c r="AQ3165" i="4"/>
  <c r="AQ3166" i="4"/>
  <c r="AQ3167" i="4"/>
  <c r="AQ3168" i="4"/>
  <c r="AQ3169" i="4"/>
  <c r="AQ3170" i="4"/>
  <c r="AQ3171" i="4"/>
  <c r="AQ3172" i="4"/>
  <c r="AQ3173" i="4"/>
  <c r="AQ3174" i="4"/>
  <c r="AQ3175" i="4"/>
  <c r="AQ3176" i="4"/>
  <c r="AQ3177" i="4"/>
  <c r="AQ3178" i="4"/>
  <c r="AQ3179" i="4"/>
  <c r="AQ3180" i="4"/>
  <c r="AQ3181" i="4"/>
  <c r="AQ3182" i="4"/>
  <c r="AQ3183" i="4"/>
  <c r="AQ3184" i="4"/>
  <c r="AQ3185" i="4"/>
  <c r="AQ3186" i="4"/>
  <c r="AQ3187" i="4"/>
  <c r="AQ3188" i="4"/>
  <c r="AQ3189" i="4"/>
  <c r="AQ3190" i="4"/>
  <c r="AQ3191" i="4"/>
  <c r="AQ3192" i="4"/>
  <c r="AQ3193" i="4"/>
  <c r="AQ3194" i="4"/>
  <c r="AQ3195" i="4"/>
  <c r="AQ3196" i="4"/>
  <c r="AQ3197" i="4"/>
  <c r="AQ3198" i="4"/>
  <c r="AQ3199" i="4"/>
  <c r="AQ3200" i="4"/>
  <c r="AQ3201" i="4"/>
  <c r="AQ3202" i="4"/>
  <c r="AQ3203" i="4"/>
  <c r="AQ3204" i="4"/>
  <c r="AQ3205" i="4"/>
  <c r="AQ3206" i="4"/>
  <c r="AQ3207" i="4"/>
  <c r="AQ3208" i="4"/>
  <c r="AQ3209" i="4"/>
  <c r="AQ3210" i="4"/>
  <c r="AQ3211" i="4"/>
  <c r="AQ3212" i="4"/>
  <c r="AQ3213" i="4"/>
  <c r="AQ3214" i="4"/>
  <c r="AQ3215" i="4"/>
  <c r="AQ3216" i="4"/>
  <c r="AQ3217" i="4"/>
  <c r="AQ3218" i="4"/>
  <c r="AQ3219" i="4"/>
  <c r="AQ3220" i="4"/>
  <c r="AQ3221" i="4"/>
  <c r="AQ3222" i="4"/>
  <c r="AQ3223" i="4"/>
  <c r="AQ3224" i="4"/>
  <c r="AQ3225" i="4"/>
  <c r="AQ3226" i="4"/>
  <c r="AQ3227" i="4"/>
  <c r="AQ3228" i="4"/>
  <c r="AQ3229" i="4"/>
  <c r="AQ3230" i="4"/>
  <c r="AQ3231" i="4"/>
  <c r="AQ3232" i="4"/>
  <c r="AQ3233" i="4"/>
  <c r="AQ3234" i="4"/>
  <c r="AQ3235" i="4"/>
  <c r="AQ3236" i="4"/>
  <c r="AQ3237" i="4"/>
  <c r="AQ3238" i="4"/>
  <c r="AQ3239" i="4"/>
  <c r="AQ3240" i="4"/>
  <c r="AQ3241" i="4"/>
  <c r="AQ3242" i="4"/>
  <c r="AQ3243" i="4"/>
  <c r="AQ3244" i="4"/>
  <c r="AQ3245" i="4"/>
  <c r="AQ3246" i="4"/>
  <c r="AQ3247" i="4"/>
  <c r="AQ3248" i="4"/>
  <c r="AQ3249" i="4"/>
  <c r="AQ3250" i="4"/>
  <c r="AQ3251" i="4"/>
  <c r="AQ3252" i="4"/>
  <c r="AQ3253" i="4"/>
  <c r="AQ3254" i="4"/>
  <c r="AQ3255" i="4"/>
  <c r="AQ3256" i="4"/>
  <c r="AQ3257" i="4"/>
  <c r="AQ3258" i="4"/>
  <c r="AQ3259" i="4"/>
  <c r="AQ3260" i="4"/>
  <c r="AQ3261" i="4"/>
  <c r="AQ3262" i="4"/>
  <c r="AQ3263" i="4"/>
  <c r="AQ3264" i="4"/>
  <c r="AQ3265" i="4"/>
  <c r="AQ3266" i="4"/>
  <c r="AQ3267" i="4"/>
  <c r="AQ3268" i="4"/>
  <c r="AQ3269" i="4"/>
  <c r="AQ3270" i="4"/>
  <c r="AQ3271" i="4"/>
  <c r="AQ3272" i="4"/>
  <c r="AQ3273" i="4"/>
  <c r="AQ3274" i="4"/>
  <c r="AQ3275" i="4"/>
  <c r="AQ3276" i="4"/>
  <c r="AQ3277" i="4"/>
  <c r="AQ3278" i="4"/>
  <c r="AQ3279" i="4"/>
  <c r="AQ3280" i="4"/>
  <c r="AQ3281" i="4"/>
  <c r="AQ3282" i="4"/>
  <c r="AQ3283" i="4"/>
  <c r="AQ3284" i="4"/>
  <c r="AQ3285" i="4"/>
  <c r="AQ3286" i="4"/>
  <c r="AQ3287" i="4"/>
  <c r="AQ3288" i="4"/>
  <c r="AQ3289" i="4"/>
  <c r="AQ3290" i="4"/>
  <c r="AQ3291" i="4"/>
  <c r="AQ3292" i="4"/>
  <c r="AQ3293" i="4"/>
  <c r="AQ3294" i="4"/>
  <c r="AQ3295" i="4"/>
  <c r="AQ3296" i="4"/>
  <c r="AQ3297" i="4"/>
  <c r="AQ3298" i="4"/>
  <c r="AQ3299" i="4"/>
  <c r="AQ3300" i="4"/>
  <c r="AQ3301" i="4"/>
  <c r="AQ3302" i="4"/>
  <c r="AQ3303" i="4"/>
  <c r="AQ3304" i="4"/>
  <c r="AQ3305" i="4"/>
  <c r="AQ3306" i="4"/>
  <c r="AQ3307" i="4"/>
  <c r="AQ3308" i="4"/>
  <c r="AQ3309" i="4"/>
  <c r="AQ3310" i="4"/>
  <c r="AQ3311" i="4"/>
  <c r="AQ3312" i="4"/>
  <c r="AQ3313" i="4"/>
  <c r="AQ3314" i="4"/>
  <c r="AQ3315" i="4"/>
  <c r="AQ3316" i="4"/>
  <c r="AQ3317" i="4"/>
  <c r="AQ3318" i="4"/>
  <c r="AQ3319" i="4"/>
  <c r="AQ3320" i="4"/>
  <c r="AQ3321" i="4"/>
  <c r="AQ3322" i="4"/>
  <c r="AQ3323" i="4"/>
  <c r="AQ3324" i="4"/>
  <c r="AQ3325" i="4"/>
  <c r="AQ3326" i="4"/>
  <c r="AQ3327" i="4"/>
  <c r="AQ3328" i="4"/>
  <c r="AQ3329" i="4"/>
  <c r="AQ3330" i="4"/>
  <c r="AQ3331" i="4"/>
  <c r="AQ3332" i="4"/>
  <c r="AQ3333" i="4"/>
  <c r="AQ3334" i="4"/>
  <c r="AQ3335" i="4"/>
  <c r="AQ3336" i="4"/>
  <c r="AQ3337" i="4"/>
  <c r="AQ3338" i="4"/>
  <c r="AQ3339" i="4"/>
  <c r="AQ3340" i="4"/>
  <c r="AQ3341" i="4"/>
  <c r="AQ3342" i="4"/>
  <c r="AQ3343" i="4"/>
  <c r="AQ3344" i="4"/>
  <c r="AQ3345" i="4"/>
  <c r="AQ3346" i="4"/>
  <c r="AQ3347" i="4"/>
  <c r="AQ3348" i="4"/>
  <c r="AQ3349" i="4"/>
  <c r="AQ3350" i="4"/>
  <c r="AQ3351" i="4"/>
  <c r="AQ3352" i="4"/>
  <c r="AQ3353" i="4"/>
  <c r="AQ3354" i="4"/>
  <c r="AQ3355" i="4"/>
  <c r="AQ3356" i="4"/>
  <c r="AQ3357" i="4"/>
  <c r="AQ3358" i="4"/>
  <c r="AQ3359" i="4"/>
  <c r="AQ3360" i="4"/>
  <c r="AQ3361" i="4"/>
  <c r="AQ3362" i="4"/>
  <c r="AQ3363" i="4"/>
  <c r="AQ3364" i="4"/>
  <c r="AQ3365" i="4"/>
  <c r="AQ3366" i="4"/>
  <c r="AQ3367" i="4"/>
  <c r="AQ3368" i="4"/>
  <c r="AQ3369" i="4"/>
  <c r="AQ3370" i="4"/>
  <c r="AQ3371" i="4"/>
  <c r="AQ3372" i="4"/>
  <c r="AQ3373" i="4"/>
  <c r="AQ3374" i="4"/>
  <c r="AQ3375" i="4"/>
  <c r="AQ3376" i="4"/>
  <c r="AQ3377" i="4"/>
  <c r="AQ3378" i="4"/>
  <c r="AQ3379" i="4"/>
  <c r="AQ3380" i="4"/>
  <c r="AQ3381" i="4"/>
  <c r="AQ3382" i="4"/>
  <c r="AQ3383" i="4"/>
  <c r="AQ3384" i="4"/>
  <c r="AQ3385" i="4"/>
  <c r="AQ3386" i="4"/>
  <c r="AQ3387" i="4"/>
  <c r="AQ3388" i="4"/>
  <c r="AQ3389" i="4"/>
  <c r="AQ3390" i="4"/>
  <c r="AQ3391" i="4"/>
  <c r="AQ3392" i="4"/>
  <c r="AQ3393" i="4"/>
  <c r="AQ3394" i="4"/>
  <c r="AQ3395" i="4"/>
  <c r="AQ3396" i="4"/>
  <c r="AQ3397" i="4"/>
  <c r="AQ3398" i="4"/>
  <c r="AQ3399" i="4"/>
  <c r="AQ3400" i="4"/>
  <c r="AQ3401" i="4"/>
  <c r="AQ3402" i="4"/>
  <c r="AQ3403" i="4"/>
  <c r="AQ3404" i="4"/>
  <c r="AQ3405" i="4"/>
  <c r="AQ3406" i="4"/>
  <c r="AQ3407" i="4"/>
  <c r="AQ3408" i="4"/>
  <c r="AQ3409" i="4"/>
  <c r="AQ3410" i="4"/>
  <c r="AQ3411" i="4"/>
  <c r="AQ3412" i="4"/>
  <c r="AQ3413" i="4"/>
  <c r="AQ3414" i="4"/>
  <c r="AQ3415" i="4"/>
  <c r="AQ3416" i="4"/>
  <c r="AQ3417" i="4"/>
  <c r="AQ3418" i="4"/>
  <c r="AQ3419" i="4"/>
  <c r="AQ3420" i="4"/>
  <c r="AQ3421" i="4"/>
  <c r="AQ3422" i="4"/>
  <c r="AQ3423" i="4"/>
  <c r="AQ3424" i="4"/>
  <c r="AQ3425" i="4"/>
  <c r="AQ3426" i="4"/>
  <c r="AQ3427" i="4"/>
  <c r="AQ3428" i="4"/>
  <c r="AQ3429" i="4"/>
  <c r="AQ3430" i="4"/>
  <c r="AQ3431" i="4"/>
  <c r="AQ3432" i="4"/>
  <c r="AQ3433" i="4"/>
  <c r="AQ3434" i="4"/>
  <c r="AQ3435" i="4"/>
  <c r="AQ3436" i="4"/>
  <c r="AQ3437" i="4"/>
  <c r="AQ3438" i="4"/>
  <c r="AQ3439" i="4"/>
  <c r="N3415" i="4"/>
  <c r="M3415" i="4"/>
  <c r="L3415" i="4"/>
  <c r="K3415" i="4"/>
  <c r="AG3414" i="4"/>
  <c r="AE3414" i="4"/>
  <c r="AC3414" i="4"/>
  <c r="Z3414" i="4"/>
  <c r="N3414" i="4"/>
  <c r="M3414" i="4"/>
  <c r="L3414" i="4"/>
  <c r="K3414" i="4"/>
  <c r="AG3413" i="4"/>
  <c r="AE3413" i="4"/>
  <c r="AC3413" i="4"/>
  <c r="Z3413" i="4"/>
  <c r="W3413" i="4" s="1"/>
  <c r="AA3413" i="4" s="1"/>
  <c r="AG3411" i="4"/>
  <c r="AE3411" i="4"/>
  <c r="AC3411" i="4"/>
  <c r="Z3411" i="4"/>
  <c r="W3411" i="4"/>
  <c r="AA3411" i="4" s="1"/>
  <c r="N3411" i="4"/>
  <c r="M3411" i="4"/>
  <c r="L3411" i="4"/>
  <c r="K3411" i="4"/>
  <c r="N3410" i="4"/>
  <c r="M3410" i="4"/>
  <c r="L3410" i="4"/>
  <c r="K3410" i="4"/>
  <c r="N3395" i="4"/>
  <c r="M3395" i="4"/>
  <c r="L3395" i="4"/>
  <c r="K3395" i="4"/>
  <c r="AE3393" i="4"/>
  <c r="AC3393" i="4"/>
  <c r="Z3393" i="4"/>
  <c r="AE3391" i="4"/>
  <c r="AC3391" i="4"/>
  <c r="Z3391" i="4"/>
  <c r="W3391" i="4" s="1"/>
  <c r="N3390" i="4"/>
  <c r="M3390" i="4"/>
  <c r="L3390" i="4"/>
  <c r="K3390" i="4"/>
  <c r="N3385" i="4"/>
  <c r="M3385" i="4"/>
  <c r="L3385" i="4"/>
  <c r="K3385" i="4"/>
  <c r="AG3383" i="4"/>
  <c r="AE3383" i="4"/>
  <c r="AC3383" i="4"/>
  <c r="Z3383" i="4"/>
  <c r="AG3381" i="4"/>
  <c r="AE3381" i="4"/>
  <c r="AC3381" i="4"/>
  <c r="Z3381" i="4"/>
  <c r="W3381" i="4" s="1"/>
  <c r="AA3381" i="4" s="1"/>
  <c r="AG3380" i="4"/>
  <c r="AE3380" i="4"/>
  <c r="AC3380" i="4"/>
  <c r="Z3380" i="4"/>
  <c r="N3380" i="4"/>
  <c r="M3380" i="4"/>
  <c r="L3380" i="4"/>
  <c r="K3380" i="4"/>
  <c r="N3340" i="4"/>
  <c r="M3340" i="4"/>
  <c r="L3340" i="4"/>
  <c r="K3340" i="4"/>
  <c r="AE3339" i="4"/>
  <c r="AC3339" i="4"/>
  <c r="Z3339" i="4"/>
  <c r="W3339" i="4" s="1"/>
  <c r="AA3339" i="4" s="1"/>
  <c r="N3339" i="4"/>
  <c r="M3339" i="4"/>
  <c r="L3339" i="4"/>
  <c r="K3339" i="4"/>
  <c r="AG3338" i="4"/>
  <c r="AE3338" i="4"/>
  <c r="AC3338" i="4"/>
  <c r="Z3338" i="4"/>
  <c r="W3338" i="4" s="1"/>
  <c r="AE3336" i="4"/>
  <c r="AC3336" i="4"/>
  <c r="Z3336" i="4"/>
  <c r="N3336" i="4"/>
  <c r="M3336" i="4"/>
  <c r="L3336" i="4"/>
  <c r="K3336" i="4"/>
  <c r="N3335" i="4"/>
  <c r="M3335" i="4"/>
  <c r="L3335" i="4"/>
  <c r="K3335" i="4"/>
  <c r="N3330" i="4"/>
  <c r="M3330" i="4"/>
  <c r="L3330" i="4"/>
  <c r="K3330" i="4"/>
  <c r="N3329" i="4"/>
  <c r="M3329" i="4"/>
  <c r="L3329" i="4"/>
  <c r="K3329" i="4"/>
  <c r="N3320" i="4"/>
  <c r="M3320" i="4"/>
  <c r="L3320" i="4"/>
  <c r="K3320" i="4"/>
  <c r="AE3319" i="4"/>
  <c r="AC3319" i="4"/>
  <c r="Z3319" i="4"/>
  <c r="W3319" i="4" s="1"/>
  <c r="AA3319" i="4" s="1"/>
  <c r="N3319" i="4"/>
  <c r="M3319" i="4"/>
  <c r="L3319" i="4"/>
  <c r="K3319" i="4"/>
  <c r="AG3316" i="4"/>
  <c r="AE3316" i="4"/>
  <c r="AC3316" i="4"/>
  <c r="Z3316" i="4"/>
  <c r="W3316" i="4" s="1"/>
  <c r="N3316" i="4"/>
  <c r="M3316" i="4"/>
  <c r="L3316" i="4"/>
  <c r="K3316" i="4"/>
  <c r="AG3315" i="4"/>
  <c r="AE3315" i="4"/>
  <c r="AC3315" i="4"/>
  <c r="Z3315" i="4"/>
  <c r="N3315" i="4"/>
  <c r="M3315" i="4"/>
  <c r="L3315" i="4"/>
  <c r="K3315" i="4"/>
  <c r="N3310" i="4"/>
  <c r="M3310" i="4"/>
  <c r="L3310" i="4"/>
  <c r="K3310" i="4"/>
  <c r="AE3309" i="4"/>
  <c r="AC3309" i="4"/>
  <c r="Z3309" i="4"/>
  <c r="W3309" i="4"/>
  <c r="N3309" i="4"/>
  <c r="M3309" i="4"/>
  <c r="L3309" i="4"/>
  <c r="K3309" i="4"/>
  <c r="AE3306" i="4"/>
  <c r="AC3306" i="4"/>
  <c r="Z3306" i="4"/>
  <c r="W3306" i="4" s="1"/>
  <c r="N3290" i="4"/>
  <c r="M3290" i="4"/>
  <c r="L3290" i="4"/>
  <c r="K3290" i="4"/>
  <c r="AE3289" i="4"/>
  <c r="AC3289" i="4"/>
  <c r="AA3289" i="4"/>
  <c r="Z3289" i="4"/>
  <c r="W3289" i="4"/>
  <c r="N3289" i="4"/>
  <c r="M3289" i="4"/>
  <c r="L3289" i="4"/>
  <c r="K3289" i="4"/>
  <c r="AG3288" i="4"/>
  <c r="AE3288" i="4"/>
  <c r="AC3288" i="4"/>
  <c r="Z3288" i="4"/>
  <c r="W3288" i="4" s="1"/>
  <c r="AA3288" i="4" s="1"/>
  <c r="AE3286" i="4"/>
  <c r="AC3286" i="4"/>
  <c r="Z3286" i="4"/>
  <c r="W3286" i="4" s="1"/>
  <c r="N3286" i="4"/>
  <c r="M3286" i="4"/>
  <c r="L3286" i="4"/>
  <c r="K3286" i="4"/>
  <c r="AG3285" i="4"/>
  <c r="AE3285" i="4"/>
  <c r="AC3285" i="4"/>
  <c r="Z3285" i="4"/>
  <c r="N3285" i="4"/>
  <c r="M3285" i="4"/>
  <c r="L3285" i="4"/>
  <c r="K3285" i="4"/>
  <c r="N3265" i="4"/>
  <c r="M3265" i="4"/>
  <c r="L3265" i="4"/>
  <c r="K3265" i="4"/>
  <c r="AE3264" i="4"/>
  <c r="AC3264" i="4"/>
  <c r="Z3264" i="4"/>
  <c r="W3264" i="4"/>
  <c r="N3264" i="4"/>
  <c r="M3264" i="4"/>
  <c r="L3264" i="4"/>
  <c r="K3264" i="4"/>
  <c r="AE3263" i="4"/>
  <c r="AC3263" i="4"/>
  <c r="Z3263" i="4"/>
  <c r="W3263" i="4" s="1"/>
  <c r="AG3261" i="4"/>
  <c r="AE3261" i="4"/>
  <c r="AC3261" i="4"/>
  <c r="Z3261" i="4"/>
  <c r="W3261" i="4" s="1"/>
  <c r="AA3261" i="4" s="1"/>
  <c r="N3261" i="4"/>
  <c r="M3261" i="4"/>
  <c r="L3261" i="4"/>
  <c r="K3261" i="4"/>
  <c r="AG3260" i="4"/>
  <c r="AE3260" i="4"/>
  <c r="AC3260" i="4"/>
  <c r="Z3260" i="4"/>
  <c r="W3260" i="4" s="1"/>
  <c r="N3260" i="4"/>
  <c r="M3260" i="4"/>
  <c r="L3260" i="4"/>
  <c r="K3260" i="4"/>
  <c r="N3250" i="4"/>
  <c r="M3250" i="4"/>
  <c r="L3250" i="4"/>
  <c r="K3250" i="4"/>
  <c r="AE3249" i="4"/>
  <c r="AC3249" i="4"/>
  <c r="Z3249" i="4"/>
  <c r="N3249" i="4"/>
  <c r="M3249" i="4"/>
  <c r="L3249" i="4"/>
  <c r="K3249" i="4"/>
  <c r="AE3246" i="4"/>
  <c r="AC3246" i="4"/>
  <c r="Z3246" i="4"/>
  <c r="W3246" i="4" s="1"/>
  <c r="AA3246" i="4" s="1"/>
  <c r="AG3245" i="4"/>
  <c r="AE3245" i="4"/>
  <c r="AC3245" i="4"/>
  <c r="AA3245" i="4"/>
  <c r="Z3245" i="4"/>
  <c r="W3245" i="4"/>
  <c r="N3245" i="4"/>
  <c r="M3245" i="4"/>
  <c r="L3245" i="4"/>
  <c r="K3245" i="4"/>
  <c r="N3240" i="4"/>
  <c r="M3240" i="4"/>
  <c r="L3240" i="4"/>
  <c r="K3240" i="4"/>
  <c r="AE3239" i="4"/>
  <c r="AC3239" i="4"/>
  <c r="Z3239" i="4"/>
  <c r="N3239" i="4"/>
  <c r="M3239" i="4"/>
  <c r="L3239" i="4"/>
  <c r="K3239" i="4"/>
  <c r="AE3236" i="4"/>
  <c r="AC3236" i="4"/>
  <c r="Z3236" i="4"/>
  <c r="N3236" i="4"/>
  <c r="M3236" i="4"/>
  <c r="L3236" i="4"/>
  <c r="K3236" i="4"/>
  <c r="AG3235" i="4"/>
  <c r="AE3235" i="4"/>
  <c r="AC3235" i="4"/>
  <c r="Z3235" i="4"/>
  <c r="AA3235" i="4" s="1"/>
  <c r="W3235" i="4"/>
  <c r="N3235" i="4"/>
  <c r="M3235" i="4"/>
  <c r="L3235" i="4"/>
  <c r="K3235" i="4"/>
  <c r="N3230" i="4"/>
  <c r="M3230" i="4"/>
  <c r="L3230" i="4"/>
  <c r="K3230" i="4"/>
  <c r="AE3229" i="4"/>
  <c r="AC3229" i="4"/>
  <c r="Z3229" i="4"/>
  <c r="N3229" i="4"/>
  <c r="M3229" i="4"/>
  <c r="L3229" i="4"/>
  <c r="K3229" i="4"/>
  <c r="AG3228" i="4"/>
  <c r="AE3228" i="4"/>
  <c r="AC3228" i="4"/>
  <c r="Z3228" i="4"/>
  <c r="W3228" i="4" s="1"/>
  <c r="AA3228" i="4" s="1"/>
  <c r="AG3226" i="4"/>
  <c r="AE3226" i="4"/>
  <c r="AC3226" i="4"/>
  <c r="Z3226" i="4"/>
  <c r="W3226" i="4" s="1"/>
  <c r="N3226" i="4"/>
  <c r="M3226" i="4"/>
  <c r="L3226" i="4"/>
  <c r="K3226" i="4"/>
  <c r="AG3225" i="4"/>
  <c r="AE3225" i="4"/>
  <c r="AC3225" i="4"/>
  <c r="Z3225" i="4"/>
  <c r="W3225" i="4" s="1"/>
  <c r="AA3225" i="4" s="1"/>
  <c r="N3225" i="4"/>
  <c r="M3225" i="4"/>
  <c r="L3225" i="4"/>
  <c r="K3225" i="4"/>
  <c r="N3215" i="4"/>
  <c r="M3215" i="4"/>
  <c r="L3215" i="4"/>
  <c r="K3215" i="4"/>
  <c r="AE3214" i="4"/>
  <c r="AC3214" i="4"/>
  <c r="Z3214" i="4"/>
  <c r="W3214" i="4" s="1"/>
  <c r="N3214" i="4"/>
  <c r="M3214" i="4"/>
  <c r="L3214" i="4"/>
  <c r="K3214" i="4"/>
  <c r="AE3213" i="4"/>
  <c r="AC3213" i="4"/>
  <c r="Z3213" i="4"/>
  <c r="AE3211" i="4"/>
  <c r="AC3211" i="4"/>
  <c r="Z3211" i="4"/>
  <c r="W3211" i="4" s="1"/>
  <c r="AA3211" i="4" s="1"/>
  <c r="N3205" i="4"/>
  <c r="M3205" i="4"/>
  <c r="L3205" i="4"/>
  <c r="K3205" i="4"/>
  <c r="AE3204" i="4"/>
  <c r="AC3204" i="4"/>
  <c r="Z3204" i="4"/>
  <c r="W3204" i="4"/>
  <c r="AA3204" i="4" s="1"/>
  <c r="N3204" i="4"/>
  <c r="M3204" i="4"/>
  <c r="L3204" i="4"/>
  <c r="K3204" i="4"/>
  <c r="AE3203" i="4"/>
  <c r="AC3203" i="4"/>
  <c r="Z3203" i="4"/>
  <c r="W3203" i="4" s="1"/>
  <c r="AE3201" i="4"/>
  <c r="AC3201" i="4"/>
  <c r="Z3201" i="4"/>
  <c r="N3201" i="4"/>
  <c r="M3201" i="4"/>
  <c r="L3201" i="4"/>
  <c r="K3201" i="4"/>
  <c r="N3190" i="4"/>
  <c r="M3190" i="4"/>
  <c r="L3190" i="4"/>
  <c r="K3190" i="4"/>
  <c r="AE3189" i="4"/>
  <c r="AC3189" i="4"/>
  <c r="Z3189" i="4"/>
  <c r="N3189" i="4"/>
  <c r="M3189" i="4"/>
  <c r="L3189" i="4"/>
  <c r="K3189" i="4"/>
  <c r="AG3188" i="4"/>
  <c r="AE3188" i="4"/>
  <c r="AC3188" i="4"/>
  <c r="Z3188" i="4"/>
  <c r="W3188" i="4" s="1"/>
  <c r="AA3188" i="4" s="1"/>
  <c r="AE3186" i="4"/>
  <c r="AC3186" i="4"/>
  <c r="AA3186" i="4"/>
  <c r="Z3186" i="4"/>
  <c r="W3186" i="4"/>
  <c r="N3185" i="4"/>
  <c r="M3185" i="4"/>
  <c r="L3185" i="4"/>
  <c r="K3185" i="4"/>
  <c r="N3165" i="4"/>
  <c r="M3165" i="4"/>
  <c r="L3165" i="4"/>
  <c r="K3165" i="4"/>
  <c r="AE3164" i="4"/>
  <c r="AC3164" i="4"/>
  <c r="Z3164" i="4"/>
  <c r="N3164" i="4"/>
  <c r="M3164" i="4"/>
  <c r="L3164" i="4"/>
  <c r="K3164" i="4"/>
  <c r="AG3163" i="4"/>
  <c r="AE3163" i="4"/>
  <c r="AC3163" i="4"/>
  <c r="Z3163" i="4"/>
  <c r="W3163" i="4" s="1"/>
  <c r="AG3161" i="4"/>
  <c r="AE3161" i="4"/>
  <c r="AC3161" i="4"/>
  <c r="Z3161" i="4"/>
  <c r="N3160" i="4"/>
  <c r="M3160" i="4"/>
  <c r="L3160" i="4"/>
  <c r="K3160" i="4"/>
  <c r="N3140" i="4"/>
  <c r="M3140" i="4"/>
  <c r="L3140" i="4"/>
  <c r="K3140" i="4"/>
  <c r="AE3139" i="4"/>
  <c r="AC3139" i="4"/>
  <c r="Z3139" i="4"/>
  <c r="W3139" i="4" s="1"/>
  <c r="AA3139" i="4" s="1"/>
  <c r="N3139" i="4"/>
  <c r="M3139" i="4"/>
  <c r="L3139" i="4"/>
  <c r="K3139" i="4"/>
  <c r="AE3136" i="4"/>
  <c r="AC3136" i="4"/>
  <c r="Z3136" i="4"/>
  <c r="W3136" i="4" s="1"/>
  <c r="AA3136" i="4" s="1"/>
  <c r="N3130" i="4"/>
  <c r="M3130" i="4"/>
  <c r="L3130" i="4"/>
  <c r="K3130" i="4"/>
  <c r="AE3129" i="4"/>
  <c r="AC3129" i="4"/>
  <c r="Z3129" i="4"/>
  <c r="N3129" i="4"/>
  <c r="M3129" i="4"/>
  <c r="L3129" i="4"/>
  <c r="K3129" i="4"/>
  <c r="AG3128" i="4"/>
  <c r="AE3128" i="4"/>
  <c r="AC3128" i="4"/>
  <c r="Z3128" i="4"/>
  <c r="W3128" i="4" s="1"/>
  <c r="AE3126" i="4"/>
  <c r="AC3126" i="4"/>
  <c r="Z3126" i="4"/>
  <c r="W3126" i="4" s="1"/>
  <c r="AA3126" i="4" s="1"/>
  <c r="N3126" i="4"/>
  <c r="M3126" i="4"/>
  <c r="L3126" i="4"/>
  <c r="K3126" i="4"/>
  <c r="N3125" i="4"/>
  <c r="M3125" i="4"/>
  <c r="L3125" i="4"/>
  <c r="K3125" i="4"/>
  <c r="N3120" i="4"/>
  <c r="M3120" i="4"/>
  <c r="L3120" i="4"/>
  <c r="K3120" i="4"/>
  <c r="AE3119" i="4"/>
  <c r="AC3119" i="4"/>
  <c r="Z3119" i="4"/>
  <c r="N3119" i="4"/>
  <c r="M3119" i="4"/>
  <c r="L3119" i="4"/>
  <c r="K3119" i="4"/>
  <c r="AG3116" i="4"/>
  <c r="AE3116" i="4"/>
  <c r="AC3116" i="4"/>
  <c r="Z3116" i="4"/>
  <c r="W3116" i="4"/>
  <c r="AG3115" i="4"/>
  <c r="AE3115" i="4"/>
  <c r="AC3115" i="4"/>
  <c r="Z3115" i="4"/>
  <c r="N3115" i="4"/>
  <c r="M3115" i="4"/>
  <c r="L3115" i="4"/>
  <c r="K3115" i="4"/>
  <c r="N3105" i="4"/>
  <c r="M3105" i="4"/>
  <c r="L3105" i="4"/>
  <c r="K3105" i="4"/>
  <c r="AE3104" i="4"/>
  <c r="AC3104" i="4"/>
  <c r="Z3104" i="4"/>
  <c r="N3104" i="4"/>
  <c r="M3104" i="4"/>
  <c r="L3104" i="4"/>
  <c r="K3104" i="4"/>
  <c r="AG3103" i="4"/>
  <c r="AE3103" i="4"/>
  <c r="AC3103" i="4"/>
  <c r="Z3103" i="4"/>
  <c r="AE3101" i="4"/>
  <c r="AC3101" i="4"/>
  <c r="Z3101" i="4"/>
  <c r="AA3101" i="4" s="1"/>
  <c r="W3101" i="4"/>
  <c r="N3100" i="4"/>
  <c r="M3100" i="4"/>
  <c r="L3100" i="4"/>
  <c r="K3100" i="4"/>
  <c r="N3095" i="4"/>
  <c r="M3095" i="4"/>
  <c r="L3095" i="4"/>
  <c r="K3095" i="4"/>
  <c r="AG3094" i="4"/>
  <c r="AE3094" i="4"/>
  <c r="AC3094" i="4"/>
  <c r="Z3094" i="4"/>
  <c r="W3094" i="4"/>
  <c r="AA3094" i="4" s="1"/>
  <c r="N3094" i="4"/>
  <c r="M3094" i="4"/>
  <c r="L3094" i="4"/>
  <c r="K3094" i="4"/>
  <c r="AG3093" i="4"/>
  <c r="AE3093" i="4"/>
  <c r="AC3093" i="4"/>
  <c r="AA3093" i="4"/>
  <c r="Z3093" i="4"/>
  <c r="W3093" i="4"/>
  <c r="AG3091" i="4"/>
  <c r="AE3091" i="4"/>
  <c r="AC3091" i="4"/>
  <c r="Z3091" i="4"/>
  <c r="W3091" i="4"/>
  <c r="AA3091" i="4" s="1"/>
  <c r="N3091" i="4"/>
  <c r="M3091" i="4"/>
  <c r="L3091" i="4"/>
  <c r="K3091" i="4"/>
  <c r="N3077" i="4"/>
  <c r="M3077" i="4"/>
  <c r="L3077" i="4"/>
  <c r="K3077" i="4"/>
  <c r="N3057" i="4"/>
  <c r="M3057" i="4"/>
  <c r="L3057" i="4"/>
  <c r="K3057" i="4"/>
  <c r="N3047" i="4"/>
  <c r="M3047" i="4"/>
  <c r="L3047" i="4"/>
  <c r="K3047" i="4"/>
  <c r="N3037" i="4"/>
  <c r="M3037" i="4"/>
  <c r="L3037" i="4"/>
  <c r="K3037" i="4"/>
  <c r="AG3036" i="4"/>
  <c r="AE3036" i="4"/>
  <c r="AC3036" i="4"/>
  <c r="AA3036" i="4"/>
  <c r="Z3036" i="4"/>
  <c r="W3036" i="4"/>
  <c r="AG3035" i="4"/>
  <c r="AE3035" i="4"/>
  <c r="AC3035" i="4"/>
  <c r="Z3035" i="4"/>
  <c r="W3035" i="4" s="1"/>
  <c r="AA3035" i="4" s="1"/>
  <c r="N3035" i="4"/>
  <c r="M3035" i="4"/>
  <c r="L3035" i="4"/>
  <c r="K3035" i="4"/>
  <c r="N3027" i="4"/>
  <c r="M3027" i="4"/>
  <c r="L3027" i="4"/>
  <c r="K3027" i="4"/>
  <c r="AG3025" i="4"/>
  <c r="AE3025" i="4"/>
  <c r="AC3025" i="4"/>
  <c r="Z3025" i="4"/>
  <c r="W3025" i="4"/>
  <c r="N3025" i="4"/>
  <c r="M3025" i="4"/>
  <c r="L3025" i="4"/>
  <c r="K3025" i="4"/>
  <c r="N3017" i="4"/>
  <c r="M3017" i="4"/>
  <c r="L3017" i="4"/>
  <c r="K3017" i="4"/>
  <c r="N3007" i="4"/>
  <c r="M3007" i="4"/>
  <c r="L3007" i="4"/>
  <c r="K3007" i="4"/>
  <c r="AG3005" i="4"/>
  <c r="AE3005" i="4"/>
  <c r="AC3005" i="4"/>
  <c r="Z3005" i="4"/>
  <c r="W3005" i="4" s="1"/>
  <c r="AA3005" i="4" s="1"/>
  <c r="N2957" i="4"/>
  <c r="M2957" i="4"/>
  <c r="L2957" i="4"/>
  <c r="K2957" i="4"/>
  <c r="N2947" i="4"/>
  <c r="M2947" i="4"/>
  <c r="L2947" i="4"/>
  <c r="K2947" i="4"/>
  <c r="N2937" i="4"/>
  <c r="M2937" i="4"/>
  <c r="L2937" i="4"/>
  <c r="K2937" i="4"/>
  <c r="AE2880" i="4"/>
  <c r="AC2880" i="4"/>
  <c r="Z2880" i="4"/>
  <c r="W2880" i="4" s="1"/>
  <c r="N2880" i="4"/>
  <c r="M2880" i="4"/>
  <c r="L2880" i="4"/>
  <c r="K2880" i="4"/>
  <c r="AE2879" i="4"/>
  <c r="AC2879" i="4"/>
  <c r="Z2879" i="4"/>
  <c r="W2879" i="4" s="1"/>
  <c r="N2879" i="4"/>
  <c r="M2879" i="4"/>
  <c r="L2879" i="4"/>
  <c r="K2879" i="4"/>
  <c r="N2878" i="4"/>
  <c r="M2878" i="4"/>
  <c r="L2878" i="4"/>
  <c r="K2878" i="4"/>
  <c r="AE2877" i="4"/>
  <c r="AC2877" i="4"/>
  <c r="Z2877" i="4"/>
  <c r="N2877" i="4"/>
  <c r="M2877" i="4"/>
  <c r="L2877" i="4"/>
  <c r="K2877" i="4"/>
  <c r="AE2876" i="4"/>
  <c r="AC2876" i="4"/>
  <c r="Z2876" i="4"/>
  <c r="W2876" i="4"/>
  <c r="N2876" i="4"/>
  <c r="M2876" i="4"/>
  <c r="L2876" i="4"/>
  <c r="K2876" i="4"/>
  <c r="N2875" i="4"/>
  <c r="M2875" i="4"/>
  <c r="L2875" i="4"/>
  <c r="K2875" i="4"/>
  <c r="AG2740" i="4"/>
  <c r="AE2740" i="4"/>
  <c r="AC2740" i="4"/>
  <c r="Z2740" i="4"/>
  <c r="W2740" i="4"/>
  <c r="N2740" i="4"/>
  <c r="M2740" i="4"/>
  <c r="L2740" i="4"/>
  <c r="K2740" i="4"/>
  <c r="AE2587" i="4"/>
  <c r="AC2587" i="4"/>
  <c r="Z2587" i="4"/>
  <c r="N2587" i="4"/>
  <c r="M2587" i="4"/>
  <c r="L2587" i="4"/>
  <c r="K2587" i="4"/>
  <c r="AG2586" i="4"/>
  <c r="AE2586" i="4"/>
  <c r="AC2586" i="4"/>
  <c r="Z2586" i="4"/>
  <c r="W2586" i="4" s="1"/>
  <c r="N2586" i="4"/>
  <c r="M2586" i="4"/>
  <c r="L2586" i="4"/>
  <c r="K2586" i="4"/>
  <c r="AG2585" i="4"/>
  <c r="AE2585" i="4"/>
  <c r="AC2585" i="4"/>
  <c r="Z2585" i="4"/>
  <c r="W2585" i="4"/>
  <c r="N2585" i="4"/>
  <c r="M2585" i="4"/>
  <c r="L2585" i="4"/>
  <c r="K2585" i="4"/>
  <c r="AE2577" i="4"/>
  <c r="AC2577" i="4"/>
  <c r="Z2577" i="4"/>
  <c r="N2577" i="4"/>
  <c r="M2577" i="4"/>
  <c r="L2577" i="4"/>
  <c r="K2577" i="4"/>
  <c r="AG2576" i="4"/>
  <c r="AE2576" i="4"/>
  <c r="AC2576" i="4"/>
  <c r="Z2576" i="4"/>
  <c r="N2576" i="4"/>
  <c r="M2576" i="4"/>
  <c r="L2576" i="4"/>
  <c r="K2576" i="4"/>
  <c r="AG2575" i="4"/>
  <c r="AE2575" i="4"/>
  <c r="AC2575" i="4"/>
  <c r="Z2575" i="4"/>
  <c r="W2575" i="4" s="1"/>
  <c r="AA2575" i="4" s="1"/>
  <c r="N2575" i="4"/>
  <c r="M2575" i="4"/>
  <c r="L2575" i="4"/>
  <c r="K2575" i="4"/>
  <c r="AG2540" i="4"/>
  <c r="AE2540" i="4"/>
  <c r="AC2540" i="4"/>
  <c r="Z2540" i="4"/>
  <c r="AA2540" i="4" s="1"/>
  <c r="W2540" i="4"/>
  <c r="N2540" i="4"/>
  <c r="M2540" i="4"/>
  <c r="L2540" i="4"/>
  <c r="K2540" i="4"/>
  <c r="AE2495" i="4"/>
  <c r="AC2495" i="4"/>
  <c r="Z2495" i="4"/>
  <c r="W2495" i="4"/>
  <c r="N2495" i="4"/>
  <c r="M2495" i="4"/>
  <c r="L2495" i="4"/>
  <c r="K2495" i="4"/>
  <c r="AG2494" i="4"/>
  <c r="AE2494" i="4"/>
  <c r="AC2494" i="4"/>
  <c r="Z2494" i="4"/>
  <c r="W2494" i="4" s="1"/>
  <c r="AA2494" i="4" s="1"/>
  <c r="N2494" i="4"/>
  <c r="M2494" i="4"/>
  <c r="L2494" i="4"/>
  <c r="K2494" i="4"/>
  <c r="AG2493" i="4"/>
  <c r="AE2493" i="4"/>
  <c r="AC2493" i="4"/>
  <c r="Z2493" i="4"/>
  <c r="N2493" i="4"/>
  <c r="M2493" i="4"/>
  <c r="L2493" i="4"/>
  <c r="K2493" i="4"/>
  <c r="AE2492" i="4"/>
  <c r="AC2492" i="4"/>
  <c r="Z2492" i="4"/>
  <c r="W2492" i="4"/>
  <c r="N2492" i="4"/>
  <c r="M2492" i="4"/>
  <c r="L2492" i="4"/>
  <c r="K2492" i="4"/>
  <c r="AG2491" i="4"/>
  <c r="AE2491" i="4"/>
  <c r="AC2491" i="4"/>
  <c r="AA2491" i="4"/>
  <c r="Z2491" i="4"/>
  <c r="W2491" i="4"/>
  <c r="N2491" i="4"/>
  <c r="M2491" i="4"/>
  <c r="L2491" i="4"/>
  <c r="K2491" i="4"/>
  <c r="AG2490" i="4"/>
  <c r="AE2490" i="4"/>
  <c r="AC2490" i="4"/>
  <c r="Z2490" i="4"/>
  <c r="N2490" i="4"/>
  <c r="M2490" i="4"/>
  <c r="L2490" i="4"/>
  <c r="K2490" i="4"/>
  <c r="AE2462" i="4"/>
  <c r="AC2462" i="4"/>
  <c r="Z2462" i="4"/>
  <c r="W2462" i="4" s="1"/>
  <c r="AA2462" i="4" s="1"/>
  <c r="N2462" i="4"/>
  <c r="M2462" i="4"/>
  <c r="L2462" i="4"/>
  <c r="K2462" i="4"/>
  <c r="AG2461" i="4"/>
  <c r="AE2461" i="4"/>
  <c r="AC2461" i="4"/>
  <c r="Z2461" i="4"/>
  <c r="N2461" i="4"/>
  <c r="M2461" i="4"/>
  <c r="L2461" i="4"/>
  <c r="K2461" i="4"/>
  <c r="N2460" i="4"/>
  <c r="M2460" i="4"/>
  <c r="L2460" i="4"/>
  <c r="K2460" i="4"/>
  <c r="N2445" i="4"/>
  <c r="M2445" i="4"/>
  <c r="L2445" i="4"/>
  <c r="K2445" i="4"/>
  <c r="AE2405" i="4"/>
  <c r="AC2405" i="4"/>
  <c r="Z2405" i="4"/>
  <c r="W2405" i="4"/>
  <c r="N2405" i="4"/>
  <c r="M2405" i="4"/>
  <c r="L2405" i="4"/>
  <c r="K2405" i="4"/>
  <c r="AE2404" i="4"/>
  <c r="AC2404" i="4"/>
  <c r="Z2404" i="4"/>
  <c r="W2404" i="4" s="1"/>
  <c r="N2404" i="4"/>
  <c r="M2404" i="4"/>
  <c r="L2404" i="4"/>
  <c r="K2404" i="4"/>
  <c r="AE2403" i="4"/>
  <c r="AC2403" i="4"/>
  <c r="Z2403" i="4"/>
  <c r="AA2403" i="4" s="1"/>
  <c r="W2403" i="4"/>
  <c r="N2403" i="4"/>
  <c r="M2403" i="4"/>
  <c r="L2403" i="4"/>
  <c r="K2403" i="4"/>
  <c r="AE2402" i="4"/>
  <c r="AC2402" i="4"/>
  <c r="Z2402" i="4"/>
  <c r="W2402" i="4"/>
  <c r="N2402" i="4"/>
  <c r="M2402" i="4"/>
  <c r="L2402" i="4"/>
  <c r="K2402" i="4"/>
  <c r="AG2401" i="4"/>
  <c r="AE2401" i="4"/>
  <c r="AC2401" i="4"/>
  <c r="Z2401" i="4"/>
  <c r="W2401" i="4" s="1"/>
  <c r="AA2401" i="4" s="1"/>
  <c r="N2401" i="4"/>
  <c r="M2401" i="4"/>
  <c r="L2401" i="4"/>
  <c r="K2401" i="4"/>
  <c r="AG2400" i="4"/>
  <c r="AE2400" i="4"/>
  <c r="AC2400" i="4"/>
  <c r="Z2400" i="4"/>
  <c r="N2400" i="4"/>
  <c r="M2400" i="4"/>
  <c r="L2400" i="4"/>
  <c r="K2400" i="4"/>
  <c r="N2393" i="4"/>
  <c r="M2393" i="4"/>
  <c r="L2393" i="4"/>
  <c r="K2393" i="4"/>
  <c r="N2390" i="4"/>
  <c r="M2390" i="4"/>
  <c r="L2390" i="4"/>
  <c r="K2390" i="4"/>
  <c r="AE2388" i="4"/>
  <c r="AC2388" i="4"/>
  <c r="Z2388" i="4"/>
  <c r="N2388" i="4"/>
  <c r="M2388" i="4"/>
  <c r="L2388" i="4"/>
  <c r="K2388" i="4"/>
  <c r="AE2387" i="4"/>
  <c r="AC2387" i="4"/>
  <c r="Z2387" i="4"/>
  <c r="W2387" i="4" s="1"/>
  <c r="N2387" i="4"/>
  <c r="M2387" i="4"/>
  <c r="L2387" i="4"/>
  <c r="K2387" i="4"/>
  <c r="AE2386" i="4"/>
  <c r="AC2386" i="4"/>
  <c r="Z2386" i="4"/>
  <c r="AA2386" i="4" s="1"/>
  <c r="W2386" i="4"/>
  <c r="N2386" i="4"/>
  <c r="M2386" i="4"/>
  <c r="L2386" i="4"/>
  <c r="K2386" i="4"/>
  <c r="AG2385" i="4"/>
  <c r="AE2385" i="4"/>
  <c r="AC2385" i="4"/>
  <c r="Z2385" i="4"/>
  <c r="N2385" i="4"/>
  <c r="M2385" i="4"/>
  <c r="L2385" i="4"/>
  <c r="K2385" i="4"/>
  <c r="AE2384" i="4"/>
  <c r="AC2384" i="4"/>
  <c r="Z2384" i="4"/>
  <c r="W2384" i="4" s="1"/>
  <c r="AA2384" i="4" s="1"/>
  <c r="N2384" i="4"/>
  <c r="M2384" i="4"/>
  <c r="L2384" i="4"/>
  <c r="K2384" i="4"/>
  <c r="AE2383" i="4"/>
  <c r="AC2383" i="4"/>
  <c r="Z2383" i="4"/>
  <c r="W2383" i="4"/>
  <c r="N2383" i="4"/>
  <c r="M2383" i="4"/>
  <c r="L2383" i="4"/>
  <c r="K2383" i="4"/>
  <c r="AG2382" i="4"/>
  <c r="AE2382" i="4"/>
  <c r="AC2382" i="4"/>
  <c r="Z2382" i="4"/>
  <c r="W2382" i="4" s="1"/>
  <c r="AA2382" i="4" s="1"/>
  <c r="N2382" i="4"/>
  <c r="M2382" i="4"/>
  <c r="L2382" i="4"/>
  <c r="K2382" i="4"/>
  <c r="AG2381" i="4"/>
  <c r="AE2381" i="4"/>
  <c r="AC2381" i="4"/>
  <c r="Z2381" i="4"/>
  <c r="W2381" i="4"/>
  <c r="AA2381" i="4" s="1"/>
  <c r="N2381" i="4"/>
  <c r="M2381" i="4"/>
  <c r="L2381" i="4"/>
  <c r="K2381" i="4"/>
  <c r="AE2375" i="4"/>
  <c r="AC2375" i="4"/>
  <c r="Z2375" i="4"/>
  <c r="W2375" i="4" s="1"/>
  <c r="N2375" i="4"/>
  <c r="M2375" i="4"/>
  <c r="L2375" i="4"/>
  <c r="K2375" i="4"/>
  <c r="AE2374" i="4"/>
  <c r="AC2374" i="4"/>
  <c r="Z2374" i="4"/>
  <c r="N2374" i="4"/>
  <c r="M2374" i="4"/>
  <c r="L2374" i="4"/>
  <c r="K2374" i="4"/>
  <c r="AE2359" i="4"/>
  <c r="AC2359" i="4"/>
  <c r="Z2359" i="4"/>
  <c r="W2359" i="4" s="1"/>
  <c r="AA2359" i="4" s="1"/>
  <c r="N2359" i="4"/>
  <c r="M2359" i="4"/>
  <c r="L2359" i="4"/>
  <c r="K2359" i="4"/>
  <c r="AG2358" i="4"/>
  <c r="AE2358" i="4"/>
  <c r="AC2358" i="4"/>
  <c r="Z2358" i="4"/>
  <c r="N2358" i="4"/>
  <c r="M2358" i="4"/>
  <c r="L2358" i="4"/>
  <c r="K2358" i="4"/>
  <c r="AG2357" i="4"/>
  <c r="AE2357" i="4"/>
  <c r="AC2357" i="4"/>
  <c r="Z2357" i="4"/>
  <c r="W2357" i="4" s="1"/>
  <c r="N2357" i="4"/>
  <c r="M2357" i="4"/>
  <c r="L2357" i="4"/>
  <c r="K2357" i="4"/>
  <c r="AE2354" i="4"/>
  <c r="AC2354" i="4"/>
  <c r="Z2354" i="4"/>
  <c r="N2354" i="4"/>
  <c r="M2354" i="4"/>
  <c r="L2354" i="4"/>
  <c r="K2354" i="4"/>
  <c r="AG2353" i="4"/>
  <c r="AE2353" i="4"/>
  <c r="AC2353" i="4"/>
  <c r="Z2353" i="4"/>
  <c r="N2353" i="4"/>
  <c r="M2353" i="4"/>
  <c r="L2353" i="4"/>
  <c r="K2353" i="4"/>
  <c r="AG2352" i="4"/>
  <c r="AE2352" i="4"/>
  <c r="AC2352" i="4"/>
  <c r="Z2352" i="4"/>
  <c r="W2352" i="4" s="1"/>
  <c r="N2352" i="4"/>
  <c r="M2352" i="4"/>
  <c r="L2352" i="4"/>
  <c r="K2352" i="4"/>
  <c r="N2326" i="4"/>
  <c r="M2326" i="4"/>
  <c r="L2326" i="4"/>
  <c r="K2326" i="4"/>
  <c r="AE2324" i="4"/>
  <c r="AC2324" i="4"/>
  <c r="Z2324" i="4"/>
  <c r="W2324" i="4" s="1"/>
  <c r="AE2322" i="4"/>
  <c r="AC2322" i="4"/>
  <c r="Z2322" i="4"/>
  <c r="W2322" i="4" s="1"/>
  <c r="AA2322" i="4" s="1"/>
  <c r="N2322" i="4"/>
  <c r="M2322" i="4"/>
  <c r="L2322" i="4"/>
  <c r="K2322" i="4"/>
  <c r="AE2321" i="4"/>
  <c r="AC2321" i="4"/>
  <c r="Z2321" i="4"/>
  <c r="W2321" i="4" s="1"/>
  <c r="N2321" i="4"/>
  <c r="M2321" i="4"/>
  <c r="L2321" i="4"/>
  <c r="K2321" i="4"/>
  <c r="AG2320" i="4"/>
  <c r="AE2320" i="4"/>
  <c r="AC2320" i="4"/>
  <c r="Z2320" i="4"/>
  <c r="W2320" i="4"/>
  <c r="N2320" i="4"/>
  <c r="M2320" i="4"/>
  <c r="L2320" i="4"/>
  <c r="K2320" i="4"/>
  <c r="AE2319" i="4"/>
  <c r="AC2319" i="4"/>
  <c r="Z2319" i="4"/>
  <c r="N2319" i="4"/>
  <c r="M2319" i="4"/>
  <c r="L2319" i="4"/>
  <c r="K2319" i="4"/>
  <c r="AG2318" i="4"/>
  <c r="AE2318" i="4"/>
  <c r="AC2318" i="4"/>
  <c r="Z2318" i="4"/>
  <c r="W2318" i="4"/>
  <c r="N2318" i="4"/>
  <c r="M2318" i="4"/>
  <c r="L2318" i="4"/>
  <c r="K2318" i="4"/>
  <c r="AG2317" i="4"/>
  <c r="AE2317" i="4"/>
  <c r="AC2317" i="4"/>
  <c r="Z2317" i="4"/>
  <c r="W2317" i="4"/>
  <c r="AA2317" i="4" s="1"/>
  <c r="N2317" i="4"/>
  <c r="M2317" i="4"/>
  <c r="L2317" i="4"/>
  <c r="K2317" i="4"/>
  <c r="AG2302" i="4"/>
  <c r="AE2302" i="4"/>
  <c r="AC2302" i="4"/>
  <c r="Z2302" i="4"/>
  <c r="N2302" i="4"/>
  <c r="M2302" i="4"/>
  <c r="L2302" i="4"/>
  <c r="K2302" i="4"/>
  <c r="AG2202" i="4"/>
  <c r="AE2202" i="4"/>
  <c r="AC2202" i="4"/>
  <c r="Z2202" i="4"/>
  <c r="N2202" i="4"/>
  <c r="M2202" i="4"/>
  <c r="L2202" i="4"/>
  <c r="K2202" i="4"/>
  <c r="AE2194" i="4"/>
  <c r="AC2194" i="4"/>
  <c r="Z2194" i="4"/>
  <c r="AA2194" i="4" s="1"/>
  <c r="W2194" i="4"/>
  <c r="N2194" i="4"/>
  <c r="M2194" i="4"/>
  <c r="L2194" i="4"/>
  <c r="K2194" i="4"/>
  <c r="AG2193" i="4"/>
  <c r="AE2193" i="4"/>
  <c r="AC2193" i="4"/>
  <c r="Z2193" i="4"/>
  <c r="N2193" i="4"/>
  <c r="M2193" i="4"/>
  <c r="L2193" i="4"/>
  <c r="K2193" i="4"/>
  <c r="AG2192" i="4"/>
  <c r="AE2192" i="4"/>
  <c r="AC2192" i="4"/>
  <c r="Z2192" i="4"/>
  <c r="W2192" i="4" s="1"/>
  <c r="N2192" i="4"/>
  <c r="M2192" i="4"/>
  <c r="L2192" i="4"/>
  <c r="K2192" i="4"/>
  <c r="AE2184" i="4"/>
  <c r="AC2184" i="4"/>
  <c r="Z2184" i="4"/>
  <c r="N2184" i="4"/>
  <c r="M2184" i="4"/>
  <c r="L2184" i="4"/>
  <c r="K2184" i="4"/>
  <c r="AG2183" i="4"/>
  <c r="AE2183" i="4"/>
  <c r="AC2183" i="4"/>
  <c r="Z2183" i="4"/>
  <c r="N2183" i="4"/>
  <c r="M2183" i="4"/>
  <c r="L2183" i="4"/>
  <c r="K2183" i="4"/>
  <c r="AG2182" i="4"/>
  <c r="AE2182" i="4"/>
  <c r="AC2182" i="4"/>
  <c r="Z2182" i="4"/>
  <c r="W2182" i="4"/>
  <c r="N2182" i="4"/>
  <c r="M2182" i="4"/>
  <c r="L2182" i="4"/>
  <c r="K2182" i="4"/>
  <c r="AE2162" i="4"/>
  <c r="AC2162" i="4"/>
  <c r="Z2162" i="4"/>
  <c r="N2162" i="4"/>
  <c r="M2162" i="4"/>
  <c r="L2162" i="4"/>
  <c r="K2162" i="4"/>
  <c r="N2161" i="4"/>
  <c r="M2161" i="4"/>
  <c r="L2161" i="4"/>
  <c r="K2161" i="4"/>
  <c r="AG2160" i="4"/>
  <c r="AE2160" i="4"/>
  <c r="AC2160" i="4"/>
  <c r="Z2160" i="4"/>
  <c r="W2160" i="4" s="1"/>
  <c r="AA2160" i="4" s="1"/>
  <c r="N2160" i="4"/>
  <c r="M2160" i="4"/>
  <c r="L2160" i="4"/>
  <c r="K2160" i="4"/>
  <c r="AE2159" i="4"/>
  <c r="AC2159" i="4"/>
  <c r="Z2159" i="4"/>
  <c r="W2159" i="4"/>
  <c r="N2159" i="4"/>
  <c r="M2159" i="4"/>
  <c r="L2159" i="4"/>
  <c r="K2159" i="4"/>
  <c r="AG2158" i="4"/>
  <c r="AE2158" i="4"/>
  <c r="AC2158" i="4"/>
  <c r="Z2158" i="4"/>
  <c r="W2158" i="4"/>
  <c r="AA2158" i="4" s="1"/>
  <c r="N2158" i="4"/>
  <c r="M2158" i="4"/>
  <c r="L2158" i="4"/>
  <c r="K2158" i="4"/>
  <c r="AG2157" i="4"/>
  <c r="AE2157" i="4"/>
  <c r="AC2157" i="4"/>
  <c r="AA2157" i="4"/>
  <c r="Z2157" i="4"/>
  <c r="W2157" i="4"/>
  <c r="N2157" i="4"/>
  <c r="M2157" i="4"/>
  <c r="L2157" i="4"/>
  <c r="K2157" i="4"/>
  <c r="AE2149" i="4"/>
  <c r="AC2149" i="4"/>
  <c r="Z2149" i="4"/>
  <c r="W2149" i="4"/>
  <c r="N2149" i="4"/>
  <c r="M2149" i="4"/>
  <c r="L2149" i="4"/>
  <c r="K2149" i="4"/>
  <c r="AG2148" i="4"/>
  <c r="AE2148" i="4"/>
  <c r="AC2148" i="4"/>
  <c r="Z2148" i="4"/>
  <c r="W2148" i="4" s="1"/>
  <c r="AA2148" i="4" s="1"/>
  <c r="N2148" i="4"/>
  <c r="M2148" i="4"/>
  <c r="L2148" i="4"/>
  <c r="K2148" i="4"/>
  <c r="AG2147" i="4"/>
  <c r="AE2147" i="4"/>
  <c r="AC2147" i="4"/>
  <c r="Z2147" i="4"/>
  <c r="N2147" i="4"/>
  <c r="M2147" i="4"/>
  <c r="L2147" i="4"/>
  <c r="K2147" i="4"/>
  <c r="AE2142" i="4"/>
  <c r="AC2142" i="4"/>
  <c r="Z2142" i="4"/>
  <c r="W2142" i="4"/>
  <c r="N2142" i="4"/>
  <c r="M2142" i="4"/>
  <c r="L2142" i="4"/>
  <c r="K2142" i="4"/>
  <c r="AE2141" i="4"/>
  <c r="AC2141" i="4"/>
  <c r="Z2141" i="4"/>
  <c r="W2141" i="4" s="1"/>
  <c r="N2141" i="4"/>
  <c r="M2141" i="4"/>
  <c r="L2141" i="4"/>
  <c r="K2141" i="4"/>
  <c r="AE2140" i="4"/>
  <c r="AC2140" i="4"/>
  <c r="Z2140" i="4"/>
  <c r="W2140" i="4" s="1"/>
  <c r="AA2140" i="4" s="1"/>
  <c r="N2140" i="4"/>
  <c r="M2140" i="4"/>
  <c r="L2140" i="4"/>
  <c r="K2140" i="4"/>
  <c r="AE2139" i="4"/>
  <c r="AC2139" i="4"/>
  <c r="Z2139" i="4"/>
  <c r="W2139" i="4"/>
  <c r="N2139" i="4"/>
  <c r="M2139" i="4"/>
  <c r="L2139" i="4"/>
  <c r="K2139" i="4"/>
  <c r="AG2138" i="4"/>
  <c r="AE2138" i="4"/>
  <c r="AC2138" i="4"/>
  <c r="Z2138" i="4"/>
  <c r="W2138" i="4" s="1"/>
  <c r="AA2138" i="4" s="1"/>
  <c r="N2138" i="4"/>
  <c r="M2138" i="4"/>
  <c r="L2138" i="4"/>
  <c r="K2138" i="4"/>
  <c r="AG2137" i="4"/>
  <c r="AE2137" i="4"/>
  <c r="AC2137" i="4"/>
  <c r="Z2137" i="4"/>
  <c r="N2137" i="4"/>
  <c r="M2137" i="4"/>
  <c r="L2137" i="4"/>
  <c r="K2137" i="4"/>
  <c r="AG1897" i="4"/>
  <c r="AE1897" i="4"/>
  <c r="AC1897" i="4"/>
  <c r="Z1897" i="4"/>
  <c r="W1897" i="4" s="1"/>
  <c r="AG1682" i="4"/>
  <c r="AE1682" i="4"/>
  <c r="AC1682" i="4"/>
  <c r="Z1682" i="4"/>
  <c r="N1682" i="4"/>
  <c r="M1682" i="4"/>
  <c r="L1682" i="4"/>
  <c r="K1682" i="4"/>
  <c r="AG1497" i="4"/>
  <c r="AE1497" i="4"/>
  <c r="AC1497" i="4"/>
  <c r="Z1497" i="4"/>
  <c r="W1497" i="4" s="1"/>
  <c r="N1497" i="4"/>
  <c r="M1497" i="4"/>
  <c r="L1497" i="4"/>
  <c r="K1497" i="4"/>
  <c r="AG1382" i="4"/>
  <c r="AE1382" i="4"/>
  <c r="AC1382" i="4"/>
  <c r="Z1382" i="4"/>
  <c r="W1382" i="4"/>
  <c r="N1382" i="4"/>
  <c r="M1382" i="4"/>
  <c r="L1382" i="4"/>
  <c r="K1382" i="4"/>
  <c r="AG1379" i="4"/>
  <c r="AE1379" i="4"/>
  <c r="AC1379" i="4"/>
  <c r="Z1379" i="4"/>
  <c r="W1379" i="4" s="1"/>
  <c r="AA1379" i="4" s="1"/>
  <c r="N1379" i="4"/>
  <c r="M1379" i="4"/>
  <c r="L1379" i="4"/>
  <c r="K1379" i="4"/>
  <c r="AG1378" i="4"/>
  <c r="AE1378" i="4"/>
  <c r="AC1378" i="4"/>
  <c r="Z1378" i="4"/>
  <c r="N1378" i="4"/>
  <c r="M1378" i="4"/>
  <c r="L1378" i="4"/>
  <c r="K1378" i="4"/>
  <c r="AG1377" i="4"/>
  <c r="AE1377" i="4"/>
  <c r="AC1377" i="4"/>
  <c r="Z1377" i="4"/>
  <c r="W1377" i="4" s="1"/>
  <c r="N1377" i="4"/>
  <c r="M1377" i="4"/>
  <c r="L1377" i="4"/>
  <c r="K1377" i="4"/>
  <c r="AG1367" i="4"/>
  <c r="AE1367" i="4"/>
  <c r="AC1367" i="4"/>
  <c r="Z1367" i="4"/>
  <c r="W1367" i="4"/>
  <c r="N1367" i="4"/>
  <c r="M1367" i="4"/>
  <c r="L1367" i="4"/>
  <c r="K1367" i="4"/>
  <c r="N1344" i="4"/>
  <c r="M1344" i="4"/>
  <c r="L1344" i="4"/>
  <c r="K1344" i="4"/>
  <c r="AE1343" i="4"/>
  <c r="AC1343" i="4"/>
  <c r="Z1343" i="4"/>
  <c r="W1343" i="4"/>
  <c r="N1343" i="4"/>
  <c r="M1343" i="4"/>
  <c r="L1343" i="4"/>
  <c r="K1343" i="4"/>
  <c r="AE1342" i="4"/>
  <c r="AC1342" i="4"/>
  <c r="Z1342" i="4"/>
  <c r="W1342" i="4" s="1"/>
  <c r="N1342" i="4"/>
  <c r="M1342" i="4"/>
  <c r="L1342" i="4"/>
  <c r="K1342" i="4"/>
  <c r="AG1341" i="4"/>
  <c r="AE1341" i="4"/>
  <c r="AC1341" i="4"/>
  <c r="Z1341" i="4"/>
  <c r="N1341" i="4"/>
  <c r="M1341" i="4"/>
  <c r="L1341" i="4"/>
  <c r="K1341" i="4"/>
  <c r="AG1340" i="4"/>
  <c r="AE1340" i="4"/>
  <c r="AC1340" i="4"/>
  <c r="Z1340" i="4"/>
  <c r="W1340" i="4" s="1"/>
  <c r="AA1340" i="4" s="1"/>
  <c r="N1340" i="4"/>
  <c r="M1340" i="4"/>
  <c r="L1340" i="4"/>
  <c r="K1340" i="4"/>
  <c r="AG1339" i="4"/>
  <c r="AE1339" i="4"/>
  <c r="AC1339" i="4"/>
  <c r="Z1339" i="4"/>
  <c r="N1339" i="4"/>
  <c r="M1339" i="4"/>
  <c r="L1339" i="4"/>
  <c r="K1339" i="4"/>
  <c r="AG1338" i="4"/>
  <c r="AE1338" i="4"/>
  <c r="AC1338" i="4"/>
  <c r="Z1338" i="4"/>
  <c r="W1338" i="4" s="1"/>
  <c r="N1338" i="4"/>
  <c r="M1338" i="4"/>
  <c r="L1338" i="4"/>
  <c r="K1338" i="4"/>
  <c r="AG1337" i="4"/>
  <c r="AE1337" i="4"/>
  <c r="AC1337" i="4"/>
  <c r="Z1337" i="4"/>
  <c r="W1337" i="4" s="1"/>
  <c r="N1337" i="4"/>
  <c r="M1337" i="4"/>
  <c r="L1337" i="4"/>
  <c r="K1337" i="4"/>
  <c r="AG1322" i="4"/>
  <c r="AE1322" i="4"/>
  <c r="AC1322" i="4"/>
  <c r="Z1322" i="4"/>
  <c r="W1322" i="4" s="1"/>
  <c r="AA1322" i="4" s="1"/>
  <c r="N1322" i="4"/>
  <c r="M1322" i="4"/>
  <c r="L1322" i="4"/>
  <c r="K1322" i="4"/>
  <c r="AG1312" i="4"/>
  <c r="AE1312" i="4"/>
  <c r="AC1312" i="4"/>
  <c r="Z1312" i="4"/>
  <c r="N1312" i="4"/>
  <c r="M1312" i="4"/>
  <c r="L1312" i="4"/>
  <c r="K1312" i="4"/>
  <c r="N1289" i="4"/>
  <c r="M1289" i="4"/>
  <c r="L1289" i="4"/>
  <c r="K1289" i="4"/>
  <c r="AE1288" i="4"/>
  <c r="AC1288" i="4"/>
  <c r="Z1288" i="4"/>
  <c r="AE1287" i="4"/>
  <c r="AC1287" i="4"/>
  <c r="Z1287" i="4"/>
  <c r="W1287" i="4" s="1"/>
  <c r="N1287" i="4"/>
  <c r="M1287" i="4"/>
  <c r="L1287" i="4"/>
  <c r="K1287" i="4"/>
  <c r="N1286" i="4"/>
  <c r="M1286" i="4"/>
  <c r="L1286" i="4"/>
  <c r="K1286" i="4"/>
  <c r="AG1285" i="4"/>
  <c r="AE1285" i="4"/>
  <c r="AC1285" i="4"/>
  <c r="Z1285" i="4"/>
  <c r="N1285" i="4"/>
  <c r="M1285" i="4"/>
  <c r="L1285" i="4"/>
  <c r="K1285" i="4"/>
  <c r="AG1284" i="4"/>
  <c r="AE1284" i="4"/>
  <c r="AC1284" i="4"/>
  <c r="Z1284" i="4"/>
  <c r="W1284" i="4" s="1"/>
  <c r="N1284" i="4"/>
  <c r="M1284" i="4"/>
  <c r="L1284" i="4"/>
  <c r="K1284" i="4"/>
  <c r="AG1283" i="4"/>
  <c r="AE1283" i="4"/>
  <c r="AC1283" i="4"/>
  <c r="Z1283" i="4"/>
  <c r="W1283" i="4"/>
  <c r="N1283" i="4"/>
  <c r="M1283" i="4"/>
  <c r="L1283" i="4"/>
  <c r="K1283" i="4"/>
  <c r="AG1282" i="4"/>
  <c r="AE1282" i="4"/>
  <c r="AC1282" i="4"/>
  <c r="Z1282" i="4"/>
  <c r="W1282" i="4" s="1"/>
  <c r="AA1282" i="4" s="1"/>
  <c r="N1282" i="4"/>
  <c r="M1282" i="4"/>
  <c r="L1282" i="4"/>
  <c r="K1282" i="4"/>
  <c r="AG1272" i="4"/>
  <c r="AE1272" i="4"/>
  <c r="AC1272" i="4"/>
  <c r="Z1272" i="4"/>
  <c r="N1272" i="4"/>
  <c r="M1272" i="4"/>
  <c r="L1272" i="4"/>
  <c r="K1272" i="4"/>
  <c r="AG1257" i="4"/>
  <c r="AE1257" i="4"/>
  <c r="AC1257" i="4"/>
  <c r="Z1257" i="4"/>
  <c r="W1257" i="4" s="1"/>
  <c r="N1257" i="4"/>
  <c r="M1257" i="4"/>
  <c r="L1257" i="4"/>
  <c r="K1257" i="4"/>
  <c r="AG1247" i="4"/>
  <c r="AE1247" i="4"/>
  <c r="AC1247" i="4"/>
  <c r="Z1247" i="4"/>
  <c r="W1247" i="4" s="1"/>
  <c r="N1247" i="4"/>
  <c r="M1247" i="4"/>
  <c r="L1247" i="4"/>
  <c r="K1247" i="4"/>
  <c r="AE1239" i="4"/>
  <c r="AC1239" i="4"/>
  <c r="Z1239" i="4"/>
  <c r="N1239" i="4"/>
  <c r="M1239" i="4"/>
  <c r="L1239" i="4"/>
  <c r="K1239" i="4"/>
  <c r="AE1238" i="4"/>
  <c r="AC1238" i="4"/>
  <c r="Z1238" i="4"/>
  <c r="W1238" i="4" s="1"/>
  <c r="AA1238" i="4" s="1"/>
  <c r="N1238" i="4"/>
  <c r="M1238" i="4"/>
  <c r="L1238" i="4"/>
  <c r="K1238" i="4"/>
  <c r="AG1237" i="4"/>
  <c r="AE1237" i="4"/>
  <c r="AC1237" i="4"/>
  <c r="Z1237" i="4"/>
  <c r="N1237" i="4"/>
  <c r="M1237" i="4"/>
  <c r="L1237" i="4"/>
  <c r="K1237" i="4"/>
  <c r="N1229" i="4"/>
  <c r="M1229" i="4"/>
  <c r="L1229" i="4"/>
  <c r="K1229" i="4"/>
  <c r="AE1228" i="4"/>
  <c r="AC1228" i="4"/>
  <c r="Z1228" i="4"/>
  <c r="N1228" i="4"/>
  <c r="M1228" i="4"/>
  <c r="L1228" i="4"/>
  <c r="K1228" i="4"/>
  <c r="AG1227" i="4"/>
  <c r="AE1227" i="4"/>
  <c r="AC1227" i="4"/>
  <c r="Z1227" i="4"/>
  <c r="W1227" i="4"/>
  <c r="N1227" i="4"/>
  <c r="M1227" i="4"/>
  <c r="L1227" i="4"/>
  <c r="K1227" i="4"/>
  <c r="AE1209" i="4"/>
  <c r="AC1209" i="4"/>
  <c r="Z1209" i="4"/>
  <c r="N1209" i="4"/>
  <c r="M1209" i="4"/>
  <c r="L1209" i="4"/>
  <c r="K1209" i="4"/>
  <c r="AG1208" i="4"/>
  <c r="AE1208" i="4"/>
  <c r="AC1208" i="4"/>
  <c r="Z1208" i="4"/>
  <c r="W1208" i="4" s="1"/>
  <c r="N1208" i="4"/>
  <c r="M1208" i="4"/>
  <c r="L1208" i="4"/>
  <c r="K1208" i="4"/>
  <c r="AG1207" i="4"/>
  <c r="AE1207" i="4"/>
  <c r="AC1207" i="4"/>
  <c r="Z1207" i="4"/>
  <c r="W1207" i="4"/>
  <c r="N1207" i="4"/>
  <c r="M1207" i="4"/>
  <c r="L1207" i="4"/>
  <c r="K1207" i="4"/>
  <c r="AG1177" i="4"/>
  <c r="AE1177" i="4"/>
  <c r="AC1177" i="4"/>
  <c r="Z1177" i="4"/>
  <c r="W1177" i="4" s="1"/>
  <c r="AA1177" i="4" s="1"/>
  <c r="N1177" i="4"/>
  <c r="M1177" i="4"/>
  <c r="L1177" i="4"/>
  <c r="K1177" i="4"/>
  <c r="N1164" i="4"/>
  <c r="M1164" i="4"/>
  <c r="L1164" i="4"/>
  <c r="K1164" i="4"/>
  <c r="AE1163" i="4"/>
  <c r="AC1163" i="4"/>
  <c r="Z1163" i="4"/>
  <c r="AA1163" i="4" s="1"/>
  <c r="W1163" i="4"/>
  <c r="AE1162" i="4"/>
  <c r="AC1162" i="4"/>
  <c r="Z1162" i="4"/>
  <c r="N1162" i="4"/>
  <c r="M1162" i="4"/>
  <c r="L1162" i="4"/>
  <c r="K1162" i="4"/>
  <c r="N1161" i="4"/>
  <c r="M1161" i="4"/>
  <c r="L1161" i="4"/>
  <c r="K1161" i="4"/>
  <c r="AG1160" i="4"/>
  <c r="AE1160" i="4"/>
  <c r="AC1160" i="4"/>
  <c r="Z1160" i="4"/>
  <c r="W1160" i="4" s="1"/>
  <c r="AA1160" i="4" s="1"/>
  <c r="N1160" i="4"/>
  <c r="M1160" i="4"/>
  <c r="L1160" i="4"/>
  <c r="K1160" i="4"/>
  <c r="AG1159" i="4"/>
  <c r="AE1159" i="4"/>
  <c r="AC1159" i="4"/>
  <c r="Z1159" i="4"/>
  <c r="N1159" i="4"/>
  <c r="M1159" i="4"/>
  <c r="L1159" i="4"/>
  <c r="K1159" i="4"/>
  <c r="AG1158" i="4"/>
  <c r="AE1158" i="4"/>
  <c r="AC1158" i="4"/>
  <c r="Z1158" i="4"/>
  <c r="W1158" i="4" s="1"/>
  <c r="N1158" i="4"/>
  <c r="M1158" i="4"/>
  <c r="L1158" i="4"/>
  <c r="K1158" i="4"/>
  <c r="AE1157" i="4"/>
  <c r="AC1157" i="4"/>
  <c r="Z1157" i="4"/>
  <c r="AA1157" i="4" s="1"/>
  <c r="W1157" i="4"/>
  <c r="N1157" i="4"/>
  <c r="M1157" i="4"/>
  <c r="L1157" i="4"/>
  <c r="K1157" i="4"/>
  <c r="AG1152" i="4"/>
  <c r="AE1152" i="4"/>
  <c r="AC1152" i="4"/>
  <c r="Z1152" i="4"/>
  <c r="N1152" i="4"/>
  <c r="M1152" i="4"/>
  <c r="L1152" i="4"/>
  <c r="K1152" i="4"/>
  <c r="AE1072" i="4"/>
  <c r="AC1072" i="4"/>
  <c r="Z1072" i="4"/>
  <c r="W1072" i="4" s="1"/>
  <c r="AA1072" i="4" s="1"/>
  <c r="N1072" i="4"/>
  <c r="M1072" i="4"/>
  <c r="L1072" i="4"/>
  <c r="K1072" i="4"/>
  <c r="AE1042" i="4"/>
  <c r="AC1042" i="4"/>
  <c r="Z1042" i="4"/>
  <c r="N1042" i="4"/>
  <c r="M1042" i="4"/>
  <c r="L1042" i="4"/>
  <c r="K1042" i="4"/>
  <c r="AE1037" i="4"/>
  <c r="AC1037" i="4"/>
  <c r="Z1037" i="4"/>
  <c r="N1037" i="4"/>
  <c r="M1037" i="4"/>
  <c r="L1037" i="4"/>
  <c r="K1037" i="4"/>
  <c r="N1005" i="4"/>
  <c r="M1005" i="4"/>
  <c r="L1005" i="4"/>
  <c r="K1005" i="4"/>
  <c r="AG1004" i="4"/>
  <c r="AE1004" i="4"/>
  <c r="AC1004" i="4"/>
  <c r="Z1004" i="4"/>
  <c r="AA1004" i="4" s="1"/>
  <c r="W1004" i="4"/>
  <c r="N1004" i="4"/>
  <c r="M1004" i="4"/>
  <c r="L1004" i="4"/>
  <c r="K1004" i="4"/>
  <c r="AG1003" i="4"/>
  <c r="AE1003" i="4"/>
  <c r="AC1003" i="4"/>
  <c r="Z1003" i="4"/>
  <c r="W1003" i="4" s="1"/>
  <c r="AA1003" i="4" s="1"/>
  <c r="N1003" i="4"/>
  <c r="M1003" i="4"/>
  <c r="L1003" i="4"/>
  <c r="K1003" i="4"/>
  <c r="AG1002" i="4"/>
  <c r="AE1002" i="4"/>
  <c r="AC1002" i="4"/>
  <c r="Z1002" i="4"/>
  <c r="W1002" i="4" s="1"/>
  <c r="N1002" i="4"/>
  <c r="M1002" i="4"/>
  <c r="L1002" i="4"/>
  <c r="K1002" i="4"/>
  <c r="N979" i="4"/>
  <c r="M979" i="4"/>
  <c r="L979" i="4"/>
  <c r="K979" i="4"/>
  <c r="AE978" i="4"/>
  <c r="AC978" i="4"/>
  <c r="Z978" i="4"/>
  <c r="AE977" i="4"/>
  <c r="AC977" i="4"/>
  <c r="Z977" i="4"/>
  <c r="W977" i="4"/>
  <c r="N977" i="4"/>
  <c r="M977" i="4"/>
  <c r="L977" i="4"/>
  <c r="K977" i="4"/>
  <c r="AE976" i="4"/>
  <c r="AC976" i="4"/>
  <c r="Z976" i="4"/>
  <c r="N976" i="4"/>
  <c r="M976" i="4"/>
  <c r="L976" i="4"/>
  <c r="K976" i="4"/>
  <c r="AG975" i="4"/>
  <c r="AE975" i="4"/>
  <c r="AC975" i="4"/>
  <c r="Z975" i="4"/>
  <c r="N975" i="4"/>
  <c r="M975" i="4"/>
  <c r="L975" i="4"/>
  <c r="K975" i="4"/>
  <c r="AE974" i="4"/>
  <c r="AC974" i="4"/>
  <c r="Z974" i="4"/>
  <c r="N974" i="4"/>
  <c r="M974" i="4"/>
  <c r="L974" i="4"/>
  <c r="K974" i="4"/>
  <c r="AE973" i="4"/>
  <c r="AC973" i="4"/>
  <c r="Z973" i="4"/>
  <c r="W973" i="4"/>
  <c r="N973" i="4"/>
  <c r="M973" i="4"/>
  <c r="L973" i="4"/>
  <c r="K973" i="4"/>
  <c r="AG972" i="4"/>
  <c r="AE972" i="4"/>
  <c r="AC972" i="4"/>
  <c r="Z972" i="4"/>
  <c r="AA972" i="4" s="1"/>
  <c r="W972" i="4"/>
  <c r="N972" i="4"/>
  <c r="M972" i="4"/>
  <c r="L972" i="4"/>
  <c r="K972" i="4"/>
  <c r="AE951" i="4"/>
  <c r="AC951" i="4"/>
  <c r="Z951" i="4"/>
  <c r="W951" i="4"/>
  <c r="N951" i="4"/>
  <c r="M951" i="4"/>
  <c r="L951" i="4"/>
  <c r="K951" i="4"/>
  <c r="AE950" i="4"/>
  <c r="AC950" i="4"/>
  <c r="Z950" i="4"/>
  <c r="N949" i="4"/>
  <c r="M949" i="4"/>
  <c r="L949" i="4"/>
  <c r="K949" i="4"/>
  <c r="AE948" i="4"/>
  <c r="AC948" i="4"/>
  <c r="Z948" i="4"/>
  <c r="W948" i="4" s="1"/>
  <c r="AA948" i="4" s="1"/>
  <c r="AE947" i="4"/>
  <c r="AC947" i="4"/>
  <c r="Z947" i="4"/>
  <c r="AA947" i="4" s="1"/>
  <c r="W947" i="4"/>
  <c r="N947" i="4"/>
  <c r="M947" i="4"/>
  <c r="L947" i="4"/>
  <c r="K947" i="4"/>
  <c r="AE946" i="4"/>
  <c r="AC946" i="4"/>
  <c r="Z946" i="4"/>
  <c r="W946" i="4" s="1"/>
  <c r="N946" i="4"/>
  <c r="M946" i="4"/>
  <c r="L946" i="4"/>
  <c r="K946" i="4"/>
  <c r="AG945" i="4"/>
  <c r="AE945" i="4"/>
  <c r="AC945" i="4"/>
  <c r="Z945" i="4"/>
  <c r="W945" i="4" s="1"/>
  <c r="AA945" i="4" s="1"/>
  <c r="N945" i="4"/>
  <c r="M945" i="4"/>
  <c r="L945" i="4"/>
  <c r="K945" i="4"/>
  <c r="AE944" i="4"/>
  <c r="AC944" i="4"/>
  <c r="Z944" i="4"/>
  <c r="N944" i="4"/>
  <c r="M944" i="4"/>
  <c r="L944" i="4"/>
  <c r="K944" i="4"/>
  <c r="AE943" i="4"/>
  <c r="AC943" i="4"/>
  <c r="Z943" i="4"/>
  <c r="N943" i="4"/>
  <c r="M943" i="4"/>
  <c r="L943" i="4"/>
  <c r="K943" i="4"/>
  <c r="AG942" i="4"/>
  <c r="AE942" i="4"/>
  <c r="AC942" i="4"/>
  <c r="Z942" i="4"/>
  <c r="W942" i="4" s="1"/>
  <c r="N942" i="4"/>
  <c r="M942" i="4"/>
  <c r="L942" i="4"/>
  <c r="K942" i="4"/>
  <c r="AG912" i="4"/>
  <c r="AE912" i="4"/>
  <c r="AC912" i="4"/>
  <c r="Z912" i="4"/>
  <c r="W912" i="4"/>
  <c r="N912" i="4"/>
  <c r="M912" i="4"/>
  <c r="L912" i="4"/>
  <c r="K912" i="4"/>
  <c r="AG902" i="4"/>
  <c r="AE902" i="4"/>
  <c r="AC902" i="4"/>
  <c r="Z902" i="4"/>
  <c r="W902" i="4" s="1"/>
  <c r="AA902" i="4" s="1"/>
  <c r="N902" i="4"/>
  <c r="M902" i="4"/>
  <c r="L902" i="4"/>
  <c r="K902" i="4"/>
  <c r="N800" i="4"/>
  <c r="M800" i="4"/>
  <c r="L800" i="4"/>
  <c r="K800" i="4"/>
  <c r="AE799" i="4"/>
  <c r="AC799" i="4"/>
  <c r="Z799" i="4"/>
  <c r="N799" i="4"/>
  <c r="M799" i="4"/>
  <c r="L799" i="4"/>
  <c r="K799" i="4"/>
  <c r="AG798" i="4"/>
  <c r="AE798" i="4"/>
  <c r="AC798" i="4"/>
  <c r="Z798" i="4"/>
  <c r="N798" i="4"/>
  <c r="M798" i="4"/>
  <c r="L798" i="4"/>
  <c r="K798" i="4"/>
  <c r="AG797" i="4"/>
  <c r="AE797" i="4"/>
  <c r="AC797" i="4"/>
  <c r="Z797" i="4"/>
  <c r="N797" i="4"/>
  <c r="M797" i="4"/>
  <c r="L797" i="4"/>
  <c r="K797" i="4"/>
  <c r="AG737" i="4"/>
  <c r="AE737" i="4"/>
  <c r="AC737" i="4"/>
  <c r="Z737" i="4"/>
  <c r="W737" i="4"/>
  <c r="N737" i="4"/>
  <c r="M737" i="4"/>
  <c r="L737" i="4"/>
  <c r="K737" i="4"/>
  <c r="AG677" i="4"/>
  <c r="AE677" i="4"/>
  <c r="AC677" i="4"/>
  <c r="Z677" i="4"/>
  <c r="W677" i="4" s="1"/>
  <c r="AA677" i="4" s="1"/>
  <c r="N677" i="4"/>
  <c r="M677" i="4"/>
  <c r="L677" i="4"/>
  <c r="K677" i="4"/>
  <c r="AG647" i="4"/>
  <c r="AE647" i="4"/>
  <c r="AC647" i="4"/>
  <c r="Z647" i="4"/>
  <c r="N647" i="4"/>
  <c r="M647" i="4"/>
  <c r="L647" i="4"/>
  <c r="K647" i="4"/>
  <c r="AG642" i="4"/>
  <c r="AE642" i="4"/>
  <c r="AC642" i="4"/>
  <c r="Z642" i="4"/>
  <c r="N642" i="4"/>
  <c r="M642" i="4"/>
  <c r="L642" i="4"/>
  <c r="K642" i="4"/>
  <c r="N639" i="4"/>
  <c r="M639" i="4"/>
  <c r="L639" i="4"/>
  <c r="K639" i="4"/>
  <c r="AE638" i="4"/>
  <c r="AC638" i="4"/>
  <c r="Z638" i="4"/>
  <c r="W638" i="4"/>
  <c r="N638" i="4"/>
  <c r="M638" i="4"/>
  <c r="L638" i="4"/>
  <c r="K638" i="4"/>
  <c r="AE637" i="4"/>
  <c r="AC637" i="4"/>
  <c r="Z637" i="4"/>
  <c r="N637" i="4"/>
  <c r="M637" i="4"/>
  <c r="L637" i="4"/>
  <c r="K637" i="4"/>
  <c r="AG636" i="4"/>
  <c r="AE636" i="4"/>
  <c r="AC636" i="4"/>
  <c r="Z636" i="4"/>
  <c r="N636" i="4"/>
  <c r="M636" i="4"/>
  <c r="L636" i="4"/>
  <c r="K636" i="4"/>
  <c r="AG635" i="4"/>
  <c r="AE635" i="4"/>
  <c r="AC635" i="4"/>
  <c r="Z635" i="4"/>
  <c r="W635" i="4"/>
  <c r="N635" i="4"/>
  <c r="M635" i="4"/>
  <c r="L635" i="4"/>
  <c r="K635" i="4"/>
  <c r="AE634" i="4"/>
  <c r="AC634" i="4"/>
  <c r="Z634" i="4"/>
  <c r="W634" i="4" s="1"/>
  <c r="N634" i="4"/>
  <c r="M634" i="4"/>
  <c r="L634" i="4"/>
  <c r="K634" i="4"/>
  <c r="AG633" i="4"/>
  <c r="AE633" i="4"/>
  <c r="AC633" i="4"/>
  <c r="Z633" i="4"/>
  <c r="W633" i="4"/>
  <c r="N633" i="4"/>
  <c r="M633" i="4"/>
  <c r="L633" i="4"/>
  <c r="K633" i="4"/>
  <c r="AG632" i="4"/>
  <c r="AE632" i="4"/>
  <c r="AC632" i="4"/>
  <c r="Z632" i="4"/>
  <c r="W632" i="4" s="1"/>
  <c r="N632" i="4"/>
  <c r="M632" i="4"/>
  <c r="L632" i="4"/>
  <c r="K632" i="4"/>
  <c r="AG607" i="4"/>
  <c r="AE607" i="4"/>
  <c r="AC607" i="4"/>
  <c r="Z607" i="4"/>
  <c r="W607" i="4"/>
  <c r="AA607" i="4" s="1"/>
  <c r="N607" i="4"/>
  <c r="M607" i="4"/>
  <c r="L607" i="4"/>
  <c r="K607" i="4"/>
  <c r="AG539" i="4"/>
  <c r="AE539" i="4"/>
  <c r="AC539" i="4"/>
  <c r="Z539" i="4"/>
  <c r="W539" i="4" s="1"/>
  <c r="N539" i="4"/>
  <c r="M539" i="4"/>
  <c r="L539" i="4"/>
  <c r="K539" i="4"/>
  <c r="AG538" i="4"/>
  <c r="AE538" i="4"/>
  <c r="AC538" i="4"/>
  <c r="Z538" i="4"/>
  <c r="W538" i="4"/>
  <c r="N538" i="4"/>
  <c r="M538" i="4"/>
  <c r="L538" i="4"/>
  <c r="K538" i="4"/>
  <c r="AG537" i="4"/>
  <c r="AE537" i="4"/>
  <c r="AC537" i="4"/>
  <c r="Z537" i="4"/>
  <c r="W537" i="4" s="1"/>
  <c r="N537" i="4"/>
  <c r="M537" i="4"/>
  <c r="L537" i="4"/>
  <c r="K537" i="4"/>
  <c r="AE524" i="4"/>
  <c r="AC524" i="4"/>
  <c r="Z524" i="4"/>
  <c r="W524" i="4"/>
  <c r="N524" i="4"/>
  <c r="M524" i="4"/>
  <c r="L524" i="4"/>
  <c r="K524" i="4"/>
  <c r="AG523" i="4"/>
  <c r="AE523" i="4"/>
  <c r="AC523" i="4"/>
  <c r="Z523" i="4"/>
  <c r="W523" i="4" s="1"/>
  <c r="AA523" i="4" s="1"/>
  <c r="N523" i="4"/>
  <c r="M523" i="4"/>
  <c r="L523" i="4"/>
  <c r="K523" i="4"/>
  <c r="AG522" i="4"/>
  <c r="AE522" i="4"/>
  <c r="AC522" i="4"/>
  <c r="Z522" i="4"/>
  <c r="N522" i="4"/>
  <c r="M522" i="4"/>
  <c r="L522" i="4"/>
  <c r="K522" i="4"/>
  <c r="N514" i="4"/>
  <c r="M514" i="4"/>
  <c r="L514" i="4"/>
  <c r="K514" i="4"/>
  <c r="AG513" i="4"/>
  <c r="AE513" i="4"/>
  <c r="AC513" i="4"/>
  <c r="Z513" i="4"/>
  <c r="W513" i="4"/>
  <c r="N513" i="4"/>
  <c r="M513" i="4"/>
  <c r="L513" i="4"/>
  <c r="K513" i="4"/>
  <c r="AG512" i="4"/>
  <c r="AE512" i="4"/>
  <c r="AC512" i="4"/>
  <c r="Z512" i="4"/>
  <c r="AA512" i="4" s="1"/>
  <c r="W512" i="4"/>
  <c r="N512" i="4"/>
  <c r="M512" i="4"/>
  <c r="L512" i="4"/>
  <c r="K512" i="4"/>
  <c r="AE479" i="4"/>
  <c r="AC479" i="4"/>
  <c r="Z479" i="4"/>
  <c r="W479" i="4"/>
  <c r="N479" i="4"/>
  <c r="M479" i="4"/>
  <c r="L479" i="4"/>
  <c r="K479" i="4"/>
  <c r="AG478" i="4"/>
  <c r="AE478" i="4"/>
  <c r="AC478" i="4"/>
  <c r="Z478" i="4"/>
  <c r="W478" i="4" s="1"/>
  <c r="AA478" i="4" s="1"/>
  <c r="N478" i="4"/>
  <c r="M478" i="4"/>
  <c r="L478" i="4"/>
  <c r="K478" i="4"/>
  <c r="AG477" i="4"/>
  <c r="AE477" i="4"/>
  <c r="AC477" i="4"/>
  <c r="Z477" i="4"/>
  <c r="W477" i="4" s="1"/>
  <c r="N477" i="4"/>
  <c r="M477" i="4"/>
  <c r="L477" i="4"/>
  <c r="K477" i="4"/>
  <c r="AE414" i="4"/>
  <c r="AC414" i="4"/>
  <c r="Z414" i="4"/>
  <c r="W414" i="4"/>
  <c r="N414" i="4"/>
  <c r="M414" i="4"/>
  <c r="L414" i="4"/>
  <c r="K414" i="4"/>
  <c r="AG413" i="4"/>
  <c r="AE413" i="4"/>
  <c r="AC413" i="4"/>
  <c r="Z413" i="4"/>
  <c r="AA413" i="4" s="1"/>
  <c r="W413" i="4"/>
  <c r="N413" i="4"/>
  <c r="M413" i="4"/>
  <c r="L413" i="4"/>
  <c r="K413" i="4"/>
  <c r="AG412" i="4"/>
  <c r="AE412" i="4"/>
  <c r="AC412" i="4"/>
  <c r="Z412" i="4"/>
  <c r="N412" i="4"/>
  <c r="M412" i="4"/>
  <c r="L412" i="4"/>
  <c r="K412" i="4"/>
  <c r="AE399" i="4"/>
  <c r="AC399" i="4"/>
  <c r="Z399" i="4"/>
  <c r="W399" i="4" s="1"/>
  <c r="AA399" i="4" s="1"/>
  <c r="N399" i="4"/>
  <c r="M399" i="4"/>
  <c r="L399" i="4"/>
  <c r="K399" i="4"/>
  <c r="AG398" i="4"/>
  <c r="AE398" i="4"/>
  <c r="AC398" i="4"/>
  <c r="Z398" i="4"/>
  <c r="N398" i="4"/>
  <c r="M398" i="4"/>
  <c r="L398" i="4"/>
  <c r="K398" i="4"/>
  <c r="AG397" i="4"/>
  <c r="AE397" i="4"/>
  <c r="AC397" i="4"/>
  <c r="Z397" i="4"/>
  <c r="W397" i="4" s="1"/>
  <c r="N397" i="4"/>
  <c r="M397" i="4"/>
  <c r="L397" i="4"/>
  <c r="K397" i="4"/>
  <c r="AG217" i="4"/>
  <c r="AE217" i="4"/>
  <c r="AC217" i="4"/>
  <c r="Z217" i="4"/>
  <c r="W217" i="4"/>
  <c r="N217" i="4"/>
  <c r="M217" i="4"/>
  <c r="L217" i="4"/>
  <c r="K217" i="4"/>
  <c r="AA3414" i="4" l="1"/>
  <c r="AA3103" i="4"/>
  <c r="AA3239" i="4"/>
  <c r="AA522" i="4"/>
  <c r="AA2302" i="4"/>
  <c r="AA1382" i="4"/>
  <c r="AA2159" i="4"/>
  <c r="AA2879" i="4"/>
  <c r="AA3226" i="4"/>
  <c r="W3229" i="4"/>
  <c r="AA3229" i="4" s="1"/>
  <c r="AA635" i="4"/>
  <c r="AA638" i="4"/>
  <c r="AA912" i="4"/>
  <c r="AA973" i="4"/>
  <c r="W2302" i="4"/>
  <c r="AA2320" i="4"/>
  <c r="W2354" i="4"/>
  <c r="AA2354" i="4" s="1"/>
  <c r="AA3128" i="4"/>
  <c r="W3414" i="4"/>
  <c r="AA1337" i="4"/>
  <c r="AA3309" i="4"/>
  <c r="AA537" i="4"/>
  <c r="AA479" i="4"/>
  <c r="AA524" i="4"/>
  <c r="AA737" i="4"/>
  <c r="W799" i="4"/>
  <c r="AA799" i="4" s="1"/>
  <c r="AA1283" i="4"/>
  <c r="AA1343" i="4"/>
  <c r="AA1367" i="4"/>
  <c r="AA2182" i="4"/>
  <c r="AA2585" i="4"/>
  <c r="AA2740" i="4"/>
  <c r="AA3264" i="4"/>
  <c r="AA414" i="4"/>
  <c r="AA632" i="4"/>
  <c r="AA946" i="4"/>
  <c r="AA1247" i="4"/>
  <c r="AA2876" i="4"/>
  <c r="AA3025" i="4"/>
  <c r="AA2375" i="4"/>
  <c r="AA3391" i="4"/>
  <c r="W3213" i="4"/>
  <c r="AA3213" i="4" s="1"/>
  <c r="W3239" i="4"/>
  <c r="W3380" i="4"/>
  <c r="AA3380" i="4" s="1"/>
  <c r="AA513" i="4"/>
  <c r="W522" i="4"/>
  <c r="AA951" i="4"/>
  <c r="AA977" i="4"/>
  <c r="W2184" i="4"/>
  <c r="AA2184" i="4" s="1"/>
  <c r="AA2402" i="4"/>
  <c r="AA2405" i="4"/>
  <c r="AA2383" i="4"/>
  <c r="AA2492" i="4"/>
  <c r="AA2495" i="4"/>
  <c r="W3103" i="4"/>
  <c r="AA538" i="4"/>
  <c r="AA633" i="4"/>
  <c r="AA2139" i="4"/>
  <c r="AA2142" i="4"/>
  <c r="AA2149" i="4"/>
  <c r="AA2318" i="4"/>
  <c r="AA2324" i="4"/>
  <c r="AA2352" i="4"/>
  <c r="AA477" i="4"/>
  <c r="AA217" i="4"/>
  <c r="AA1207" i="4"/>
  <c r="AA1227" i="4"/>
  <c r="W1341" i="4"/>
  <c r="AA1341" i="4" s="1"/>
  <c r="W2388" i="4"/>
  <c r="AA2388" i="4" s="1"/>
  <c r="W2576" i="4"/>
  <c r="AA2576" i="4" s="1"/>
  <c r="AA3116" i="4"/>
  <c r="AA974" i="4"/>
  <c r="AA1152" i="4"/>
  <c r="AA797" i="4"/>
  <c r="AA2358" i="4"/>
  <c r="AA2385" i="4"/>
  <c r="AA3336" i="4"/>
  <c r="AA397" i="4"/>
  <c r="W398" i="4"/>
  <c r="AA398" i="4" s="1"/>
  <c r="AA539" i="4"/>
  <c r="AA634" i="4"/>
  <c r="AA942" i="4"/>
  <c r="W943" i="4"/>
  <c r="AA943" i="4" s="1"/>
  <c r="W974" i="4"/>
  <c r="AA1002" i="4"/>
  <c r="W1037" i="4"/>
  <c r="AA1037" i="4" s="1"/>
  <c r="AA1158" i="4"/>
  <c r="W1159" i="4"/>
  <c r="AA1159" i="4" s="1"/>
  <c r="W1162" i="4"/>
  <c r="AA1162" i="4" s="1"/>
  <c r="AA1208" i="4"/>
  <c r="W1209" i="4"/>
  <c r="AA1209" i="4" s="1"/>
  <c r="W1237" i="4"/>
  <c r="AA1237" i="4" s="1"/>
  <c r="AA1257" i="4"/>
  <c r="W1272" i="4"/>
  <c r="AA1272" i="4" s="1"/>
  <c r="AA1284" i="4"/>
  <c r="W1285" i="4"/>
  <c r="AA1285" i="4" s="1"/>
  <c r="AA1287" i="4"/>
  <c r="W1312" i="4"/>
  <c r="AA1312" i="4" s="1"/>
  <c r="AA1338" i="4"/>
  <c r="W1339" i="4"/>
  <c r="AA1339" i="4" s="1"/>
  <c r="AA1342" i="4"/>
  <c r="AA1377" i="4"/>
  <c r="W1378" i="4"/>
  <c r="AA1378" i="4" s="1"/>
  <c r="AA1497" i="4"/>
  <c r="W1682" i="4"/>
  <c r="AA1682" i="4" s="1"/>
  <c r="AA1897" i="4"/>
  <c r="W2137" i="4"/>
  <c r="AA2137" i="4" s="1"/>
  <c r="AA2141" i="4"/>
  <c r="W2147" i="4"/>
  <c r="AA2147" i="4" s="1"/>
  <c r="W2162" i="4"/>
  <c r="AA2162" i="4" s="1"/>
  <c r="AA2192" i="4"/>
  <c r="W2193" i="4"/>
  <c r="AA2193" i="4" s="1"/>
  <c r="AA2321" i="4"/>
  <c r="AA2357" i="4"/>
  <c r="W2358" i="4"/>
  <c r="AA2387" i="4"/>
  <c r="W2400" i="4"/>
  <c r="AA2400" i="4" s="1"/>
  <c r="AA2404" i="4"/>
  <c r="W2461" i="4"/>
  <c r="AA2461" i="4" s="1"/>
  <c r="W2493" i="4"/>
  <c r="AA2493" i="4" s="1"/>
  <c r="AA2586" i="4"/>
  <c r="W2587" i="4"/>
  <c r="AA2587" i="4" s="1"/>
  <c r="W2877" i="4"/>
  <c r="AA2877" i="4" s="1"/>
  <c r="AA2880" i="4"/>
  <c r="W3161" i="4"/>
  <c r="AA3161" i="4" s="1"/>
  <c r="AA3163" i="4"/>
  <c r="W3164" i="4"/>
  <c r="AA3164" i="4" s="1"/>
  <c r="AA3203" i="4"/>
  <c r="AA3214" i="4"/>
  <c r="AA3260" i="4"/>
  <c r="AA3263" i="4"/>
  <c r="AA3286" i="4"/>
  <c r="AA3306" i="4"/>
  <c r="AA3316" i="4"/>
  <c r="AA3338" i="4"/>
  <c r="W636" i="4"/>
  <c r="AA636" i="4" s="1"/>
  <c r="W642" i="4"/>
  <c r="AA642" i="4" s="1"/>
  <c r="W797" i="4"/>
  <c r="W944" i="4"/>
  <c r="AA944" i="4" s="1"/>
  <c r="W975" i="4"/>
  <c r="AA975" i="4" s="1"/>
  <c r="W978" i="4"/>
  <c r="AA978" i="4" s="1"/>
  <c r="W1042" i="4"/>
  <c r="AA1042" i="4" s="1"/>
  <c r="W3115" i="4"/>
  <c r="AA3115" i="4" s="1"/>
  <c r="W3119" i="4"/>
  <c r="AA3119" i="4" s="1"/>
  <c r="W3129" i="4"/>
  <c r="AA3129" i="4" s="1"/>
  <c r="W3201" i="4"/>
  <c r="AA3201" i="4" s="1"/>
  <c r="W3249" i="4"/>
  <c r="AA3249" i="4" s="1"/>
  <c r="W3336" i="4"/>
  <c r="W3383" i="4"/>
  <c r="AA3383" i="4" s="1"/>
  <c r="W412" i="4"/>
  <c r="AA412" i="4" s="1"/>
  <c r="W637" i="4"/>
  <c r="AA637" i="4" s="1"/>
  <c r="W647" i="4"/>
  <c r="AA647" i="4" s="1"/>
  <c r="W798" i="4"/>
  <c r="AA798" i="4" s="1"/>
  <c r="W950" i="4"/>
  <c r="AA950" i="4" s="1"/>
  <c r="W976" i="4"/>
  <c r="AA976" i="4" s="1"/>
  <c r="W1152" i="4"/>
  <c r="W1228" i="4"/>
  <c r="AA1228" i="4" s="1"/>
  <c r="W1239" i="4"/>
  <c r="AA1239" i="4" s="1"/>
  <c r="W1288" i="4"/>
  <c r="AA1288" i="4" s="1"/>
  <c r="W2183" i="4"/>
  <c r="AA2183" i="4" s="1"/>
  <c r="W2202" i="4"/>
  <c r="AA2202" i="4" s="1"/>
  <c r="W2319" i="4"/>
  <c r="AA2319" i="4" s="1"/>
  <c r="W2353" i="4"/>
  <c r="AA2353" i="4" s="1"/>
  <c r="W2374" i="4"/>
  <c r="AA2374" i="4" s="1"/>
  <c r="W2385" i="4"/>
  <c r="W2490" i="4"/>
  <c r="AA2490" i="4" s="1"/>
  <c r="W2577" i="4"/>
  <c r="AA2577" i="4" s="1"/>
  <c r="W3104" i="4"/>
  <c r="AA3104" i="4" s="1"/>
  <c r="W3189" i="4"/>
  <c r="AA3189" i="4" s="1"/>
  <c r="W3236" i="4"/>
  <c r="AA3236" i="4" s="1"/>
  <c r="W3285" i="4"/>
  <c r="AA3285" i="4" s="1"/>
  <c r="W3315" i="4"/>
  <c r="AA3315" i="4" s="1"/>
  <c r="W3393" i="4"/>
  <c r="AA3393" i="4" s="1"/>
  <c r="AE2375" i="1"/>
  <c r="AC2375" i="1"/>
  <c r="Z2375" i="1"/>
  <c r="N2375" i="1"/>
  <c r="M2375" i="1"/>
  <c r="L2375" i="1"/>
  <c r="K2375" i="1"/>
  <c r="N951" i="1"/>
  <c r="M951" i="1"/>
  <c r="L951" i="1"/>
  <c r="K951" i="1"/>
  <c r="W2375" i="1" l="1"/>
  <c r="AA2375" i="1" s="1"/>
  <c r="AE951" i="1"/>
  <c r="Z951" i="1"/>
  <c r="W951" i="1" s="1"/>
  <c r="AC951" i="1"/>
  <c r="AA951" i="1" l="1"/>
  <c r="AE950" i="1"/>
  <c r="AE2374" i="1"/>
  <c r="AC2374" i="1"/>
  <c r="AC950" i="1"/>
  <c r="Z2374" i="1"/>
  <c r="W2374" i="1" s="1"/>
  <c r="AA2374" i="1" s="1"/>
  <c r="Z950" i="1"/>
  <c r="W950" i="1" l="1"/>
  <c r="AA950" i="1" s="1"/>
  <c r="N2393" i="1"/>
  <c r="M2393" i="1"/>
  <c r="L2393" i="1"/>
  <c r="K2393" i="1"/>
  <c r="K2374" i="1"/>
  <c r="L2374" i="1"/>
  <c r="M2374" i="1"/>
  <c r="N2374" i="1"/>
  <c r="N2390" i="1" l="1"/>
  <c r="M2390" i="1"/>
  <c r="L2390" i="1"/>
  <c r="K2390" i="1"/>
  <c r="K2326" i="1"/>
  <c r="L2326" i="1"/>
  <c r="M2326" i="1"/>
  <c r="N2326" i="1"/>
  <c r="N3415" i="1" l="1"/>
  <c r="M3415" i="1"/>
  <c r="L3415" i="1"/>
  <c r="K3415" i="1"/>
  <c r="AG397" i="1"/>
  <c r="AG398" i="1"/>
  <c r="AG412" i="1"/>
  <c r="AG413" i="1"/>
  <c r="AG477" i="1"/>
  <c r="AG478" i="1"/>
  <c r="AG512" i="1"/>
  <c r="AG513" i="1"/>
  <c r="AG522" i="1"/>
  <c r="AG523" i="1"/>
  <c r="AG537" i="1"/>
  <c r="AG538" i="1"/>
  <c r="AG539" i="1"/>
  <c r="AG607" i="1"/>
  <c r="AG632" i="1"/>
  <c r="AG633" i="1"/>
  <c r="AG635" i="1"/>
  <c r="AG636" i="1"/>
  <c r="AG642" i="1"/>
  <c r="AG647" i="1"/>
  <c r="AG677" i="1"/>
  <c r="AG737" i="1"/>
  <c r="AG797" i="1"/>
  <c r="AG798" i="1"/>
  <c r="AG902" i="1"/>
  <c r="AG912" i="1"/>
  <c r="AG942" i="1"/>
  <c r="AG945" i="1"/>
  <c r="AG972" i="1"/>
  <c r="AG975" i="1"/>
  <c r="AG1002" i="1"/>
  <c r="AG1003" i="1"/>
  <c r="AG1004" i="1"/>
  <c r="AG1152" i="1"/>
  <c r="AG1158" i="1"/>
  <c r="AG1159" i="1"/>
  <c r="AG1160" i="1"/>
  <c r="AG1177" i="1"/>
  <c r="AG1207" i="1"/>
  <c r="AG1208" i="1"/>
  <c r="AG1227" i="1"/>
  <c r="AG1237" i="1"/>
  <c r="AG1247" i="1"/>
  <c r="AG1257" i="1"/>
  <c r="AG1272" i="1"/>
  <c r="AG1282" i="1"/>
  <c r="AG1283" i="1"/>
  <c r="AG1284" i="1"/>
  <c r="AG1285" i="1"/>
  <c r="AG1312" i="1"/>
  <c r="AG1322" i="1"/>
  <c r="AG1337" i="1"/>
  <c r="AG1338" i="1"/>
  <c r="AG1339" i="1"/>
  <c r="AG1340" i="1"/>
  <c r="AG1341" i="1"/>
  <c r="AG1367" i="1"/>
  <c r="AG1377" i="1"/>
  <c r="AG1378" i="1"/>
  <c r="AG1379" i="1"/>
  <c r="AG1382" i="1"/>
  <c r="AG1497" i="1"/>
  <c r="AG1682" i="1"/>
  <c r="AG1897" i="1"/>
  <c r="AG2137" i="1"/>
  <c r="AG2138" i="1"/>
  <c r="AG2147" i="1"/>
  <c r="AG2148" i="1"/>
  <c r="AG2157" i="1"/>
  <c r="AG2158" i="1"/>
  <c r="AG2160" i="1"/>
  <c r="AG2182" i="1"/>
  <c r="AG2183" i="1"/>
  <c r="AG2192" i="1"/>
  <c r="AG2193" i="1"/>
  <c r="AG2202" i="1"/>
  <c r="AG2302" i="1"/>
  <c r="AG2317" i="1"/>
  <c r="AG2318" i="1"/>
  <c r="AG2320" i="1"/>
  <c r="AG2352" i="1"/>
  <c r="AG2353" i="1"/>
  <c r="AG2357" i="1"/>
  <c r="AG2358" i="1"/>
  <c r="AG2381" i="1"/>
  <c r="AG2382" i="1"/>
  <c r="AG2385" i="1"/>
  <c r="AG2400" i="1"/>
  <c r="AG2401" i="1"/>
  <c r="AG2461" i="1"/>
  <c r="AG2490" i="1"/>
  <c r="AG2491" i="1"/>
  <c r="AG2493" i="1"/>
  <c r="AG2494" i="1"/>
  <c r="AG2540" i="1"/>
  <c r="AG2575" i="1"/>
  <c r="AG2576" i="1"/>
  <c r="AG2585" i="1"/>
  <c r="AG2586" i="1"/>
  <c r="AG2740" i="1"/>
  <c r="AG3005" i="1"/>
  <c r="AG3025" i="1"/>
  <c r="AG3035" i="1"/>
  <c r="AG3036" i="1"/>
  <c r="AG3091" i="1"/>
  <c r="AG3093" i="1"/>
  <c r="AG3094" i="1"/>
  <c r="AG3103" i="1"/>
  <c r="AG3115" i="1"/>
  <c r="AG3116" i="1"/>
  <c r="AG3128" i="1"/>
  <c r="AG3161" i="1"/>
  <c r="AG3163" i="1"/>
  <c r="AG3188" i="1"/>
  <c r="AG3225" i="1"/>
  <c r="AG3226" i="1"/>
  <c r="AG3228" i="1"/>
  <c r="AG3235" i="1"/>
  <c r="AG3245" i="1"/>
  <c r="AG3260" i="1"/>
  <c r="AG3261" i="1"/>
  <c r="AG3285" i="1"/>
  <c r="AG3288" i="1"/>
  <c r="AG3315" i="1"/>
  <c r="AG3316" i="1"/>
  <c r="AG3338" i="1"/>
  <c r="AG3380" i="1"/>
  <c r="AG3381" i="1"/>
  <c r="AG3383" i="1"/>
  <c r="AG3411" i="1"/>
  <c r="AG3413" i="1"/>
  <c r="AG3414" i="1"/>
  <c r="AE3414" i="1"/>
  <c r="AE3413" i="1"/>
  <c r="AE3411" i="1"/>
  <c r="AE3393" i="1"/>
  <c r="AE3391" i="1"/>
  <c r="AE3383" i="1"/>
  <c r="AE3381" i="1"/>
  <c r="AE3380" i="1"/>
  <c r="AE3339" i="1"/>
  <c r="AE3338" i="1"/>
  <c r="AE3336" i="1"/>
  <c r="AE3319" i="1"/>
  <c r="AE3316" i="1"/>
  <c r="AE3315" i="1"/>
  <c r="AE3309" i="1"/>
  <c r="AE3306" i="1"/>
  <c r="AE3289" i="1"/>
  <c r="AE3288" i="1"/>
  <c r="AE3286" i="1"/>
  <c r="AE3285" i="1"/>
  <c r="AE3264" i="1"/>
  <c r="AE3263" i="1"/>
  <c r="AE3261" i="1"/>
  <c r="AE3260" i="1"/>
  <c r="AE3249" i="1"/>
  <c r="AE3246" i="1"/>
  <c r="AE3245" i="1"/>
  <c r="AE3239" i="1"/>
  <c r="AE3236" i="1"/>
  <c r="AE3235" i="1"/>
  <c r="AE3229" i="1"/>
  <c r="AE3228" i="1"/>
  <c r="AE3226" i="1"/>
  <c r="AE3225" i="1"/>
  <c r="AE3214" i="1"/>
  <c r="AE3213" i="1"/>
  <c r="AE3211" i="1"/>
  <c r="AE3204" i="1"/>
  <c r="AE3203" i="1"/>
  <c r="AE3201" i="1"/>
  <c r="AE3189" i="1"/>
  <c r="AE3188" i="1"/>
  <c r="AE3186" i="1"/>
  <c r="AE3164" i="1"/>
  <c r="AE3163" i="1"/>
  <c r="AE3161" i="1"/>
  <c r="AE3139" i="1"/>
  <c r="AE3136" i="1"/>
  <c r="AE3129" i="1"/>
  <c r="AE3128" i="1"/>
  <c r="AE3126" i="1"/>
  <c r="AE3119" i="1"/>
  <c r="AE3116" i="1"/>
  <c r="AE3115" i="1"/>
  <c r="AE3104" i="1"/>
  <c r="AE3103" i="1"/>
  <c r="AE3101" i="1"/>
  <c r="AE3094" i="1"/>
  <c r="AE3093" i="1"/>
  <c r="AE3091" i="1"/>
  <c r="AE3036" i="1"/>
  <c r="AE3035" i="1"/>
  <c r="AE3025" i="1"/>
  <c r="AE3005" i="1"/>
  <c r="AE2880" i="1"/>
  <c r="AE2879" i="1"/>
  <c r="AE2877" i="1"/>
  <c r="AE2876" i="1"/>
  <c r="AE2740" i="1"/>
  <c r="AE2587" i="1"/>
  <c r="AE2586" i="1"/>
  <c r="AE2585" i="1"/>
  <c r="AE2577" i="1"/>
  <c r="AE2576" i="1"/>
  <c r="AE2575" i="1"/>
  <c r="AE2540" i="1"/>
  <c r="AE2495" i="1"/>
  <c r="AE2494" i="1"/>
  <c r="AE2493" i="1"/>
  <c r="AE2492" i="1"/>
  <c r="AE2491" i="1"/>
  <c r="AE2490" i="1"/>
  <c r="AE2462" i="1"/>
  <c r="AE2461" i="1"/>
  <c r="AE2405" i="1"/>
  <c r="AE2404" i="1"/>
  <c r="AE2403" i="1"/>
  <c r="AE2402" i="1"/>
  <c r="AE2401" i="1"/>
  <c r="AE2400" i="1"/>
  <c r="AE2388" i="1"/>
  <c r="AE2387" i="1"/>
  <c r="AE2386" i="1"/>
  <c r="AE2385" i="1"/>
  <c r="AE2384" i="1"/>
  <c r="AE2383" i="1"/>
  <c r="AE2382" i="1"/>
  <c r="AE2381" i="1"/>
  <c r="AE2359" i="1"/>
  <c r="AE2358" i="1"/>
  <c r="AE2357" i="1"/>
  <c r="AE2354" i="1"/>
  <c r="AE2353" i="1"/>
  <c r="AE2352" i="1"/>
  <c r="AE2324" i="1"/>
  <c r="AE2322" i="1"/>
  <c r="AE2321" i="1"/>
  <c r="AE2320" i="1"/>
  <c r="AE2319" i="1"/>
  <c r="AE2318" i="1"/>
  <c r="AE2317" i="1"/>
  <c r="AE2302" i="1"/>
  <c r="AE2202" i="1"/>
  <c r="AE2194" i="1"/>
  <c r="AE2193" i="1"/>
  <c r="AE2192" i="1"/>
  <c r="AE2184" i="1"/>
  <c r="AE2183" i="1"/>
  <c r="AE2182" i="1"/>
  <c r="AE2162" i="1"/>
  <c r="AE2160" i="1"/>
  <c r="AE2159" i="1"/>
  <c r="AE2158" i="1"/>
  <c r="AE2157" i="1"/>
  <c r="AE2149" i="1"/>
  <c r="AE2148" i="1"/>
  <c r="AE2147" i="1"/>
  <c r="AE2142" i="1"/>
  <c r="AE2141" i="1"/>
  <c r="AE2140" i="1"/>
  <c r="AE2139" i="1"/>
  <c r="AE2138" i="1"/>
  <c r="AE2137" i="1"/>
  <c r="AE1897" i="1"/>
  <c r="AE1682" i="1"/>
  <c r="AE1497" i="1"/>
  <c r="AE1382" i="1"/>
  <c r="AE1379" i="1"/>
  <c r="AE1378" i="1"/>
  <c r="AE1377" i="1"/>
  <c r="AE1367" i="1"/>
  <c r="AE1343" i="1"/>
  <c r="AE1342" i="1"/>
  <c r="AE1341" i="1"/>
  <c r="AE1340" i="1"/>
  <c r="AE1339" i="1"/>
  <c r="AE1338" i="1"/>
  <c r="AE1337" i="1"/>
  <c r="AE1322" i="1"/>
  <c r="AE1312" i="1"/>
  <c r="AE1288" i="1"/>
  <c r="AE1287" i="1"/>
  <c r="AE1285" i="1"/>
  <c r="AE1284" i="1"/>
  <c r="AE1283" i="1"/>
  <c r="AE1282" i="1"/>
  <c r="AE1272" i="1"/>
  <c r="AE1257" i="1"/>
  <c r="AE1247" i="1"/>
  <c r="AE1239" i="1"/>
  <c r="AE1238" i="1"/>
  <c r="AE1237" i="1"/>
  <c r="AE1228" i="1"/>
  <c r="AE1227" i="1"/>
  <c r="AE1209" i="1"/>
  <c r="AE1208" i="1"/>
  <c r="AE1207" i="1"/>
  <c r="AE1177" i="1"/>
  <c r="AE1163" i="1"/>
  <c r="AE1162" i="1"/>
  <c r="AE1160" i="1"/>
  <c r="AE1159" i="1"/>
  <c r="AE1158" i="1"/>
  <c r="AE1157" i="1"/>
  <c r="AE1152" i="1"/>
  <c r="AE1072" i="1"/>
  <c r="AE1042" i="1"/>
  <c r="AE1037" i="1"/>
  <c r="AE1004" i="1"/>
  <c r="AE1003" i="1"/>
  <c r="AE1002" i="1"/>
  <c r="AE978" i="1"/>
  <c r="AE977" i="1"/>
  <c r="AE976" i="1"/>
  <c r="AE975" i="1"/>
  <c r="AE974" i="1"/>
  <c r="AE973" i="1"/>
  <c r="AE972" i="1"/>
  <c r="AE948" i="1"/>
  <c r="AE947" i="1"/>
  <c r="AE946" i="1"/>
  <c r="AE945" i="1"/>
  <c r="AE944" i="1"/>
  <c r="AE943" i="1"/>
  <c r="AE942" i="1"/>
  <c r="AE912" i="1"/>
  <c r="AE902" i="1"/>
  <c r="AE799" i="1"/>
  <c r="AE798" i="1"/>
  <c r="AE797" i="1"/>
  <c r="AE737" i="1"/>
  <c r="AE677" i="1"/>
  <c r="AE647" i="1"/>
  <c r="AE642" i="1"/>
  <c r="AE638" i="1"/>
  <c r="AE637" i="1"/>
  <c r="AE636" i="1"/>
  <c r="AE635" i="1"/>
  <c r="AE634" i="1"/>
  <c r="AE633" i="1"/>
  <c r="AE632" i="1"/>
  <c r="AE607" i="1"/>
  <c r="AE539" i="1"/>
  <c r="AE538" i="1"/>
  <c r="AE537" i="1"/>
  <c r="AE524" i="1"/>
  <c r="AE523" i="1"/>
  <c r="AE522" i="1"/>
  <c r="AE513" i="1"/>
  <c r="AE512" i="1"/>
  <c r="AE479" i="1"/>
  <c r="AE478" i="1"/>
  <c r="AE477" i="1"/>
  <c r="AE414" i="1"/>
  <c r="AE413" i="1"/>
  <c r="AE412" i="1"/>
  <c r="AE399" i="1"/>
  <c r="AE398" i="1"/>
  <c r="AE397" i="1"/>
  <c r="AC3414" i="1"/>
  <c r="AC3413" i="1"/>
  <c r="AC3411" i="1"/>
  <c r="AC3393" i="1"/>
  <c r="AC3391" i="1"/>
  <c r="AC3383" i="1"/>
  <c r="AC3381" i="1"/>
  <c r="AC3380" i="1"/>
  <c r="AC3339" i="1"/>
  <c r="AC3338" i="1"/>
  <c r="AC3336" i="1"/>
  <c r="AC3319" i="1"/>
  <c r="AC3316" i="1"/>
  <c r="AC3315" i="1"/>
  <c r="AC3309" i="1"/>
  <c r="AC3306" i="1"/>
  <c r="AC3289" i="1"/>
  <c r="AC3288" i="1"/>
  <c r="AC3286" i="1"/>
  <c r="AC3285" i="1"/>
  <c r="AC3264" i="1"/>
  <c r="AC3263" i="1"/>
  <c r="AC3261" i="1"/>
  <c r="AC3260" i="1"/>
  <c r="AC3249" i="1"/>
  <c r="AC3246" i="1"/>
  <c r="AC3245" i="1"/>
  <c r="AC3239" i="1"/>
  <c r="AC3236" i="1"/>
  <c r="AC3235" i="1"/>
  <c r="AC3229" i="1"/>
  <c r="AC3228" i="1"/>
  <c r="AC3226" i="1"/>
  <c r="AC3225" i="1"/>
  <c r="AC3214" i="1"/>
  <c r="AC3213" i="1"/>
  <c r="AC3211" i="1"/>
  <c r="AC3204" i="1"/>
  <c r="AC3203" i="1"/>
  <c r="AC3201" i="1"/>
  <c r="AC3189" i="1"/>
  <c r="AC3188" i="1"/>
  <c r="AC3186" i="1"/>
  <c r="AC3164" i="1"/>
  <c r="AC3163" i="1"/>
  <c r="AC3161" i="1"/>
  <c r="AC3139" i="1"/>
  <c r="AC3136" i="1"/>
  <c r="AC3129" i="1"/>
  <c r="AC3128" i="1"/>
  <c r="AC3126" i="1"/>
  <c r="AC3119" i="1"/>
  <c r="AC3116" i="1"/>
  <c r="AC3115" i="1"/>
  <c r="AC3104" i="1"/>
  <c r="AC3103" i="1"/>
  <c r="AC3101" i="1"/>
  <c r="AC3094" i="1"/>
  <c r="AC3093" i="1"/>
  <c r="AC3091" i="1"/>
  <c r="AC3036" i="1"/>
  <c r="AC3035" i="1"/>
  <c r="AC3025" i="1"/>
  <c r="AC3005" i="1"/>
  <c r="AC2880" i="1"/>
  <c r="AC2879" i="1"/>
  <c r="AC2877" i="1"/>
  <c r="AC2876" i="1"/>
  <c r="AC2740" i="1"/>
  <c r="AC2587" i="1"/>
  <c r="AC2586" i="1"/>
  <c r="AC2585" i="1"/>
  <c r="AC2577" i="1"/>
  <c r="AC2576" i="1"/>
  <c r="AC2575" i="1"/>
  <c r="AC2540" i="1"/>
  <c r="AC2495" i="1"/>
  <c r="AC2494" i="1"/>
  <c r="AC2493" i="1"/>
  <c r="AC2492" i="1"/>
  <c r="AC2491" i="1"/>
  <c r="AC2490" i="1"/>
  <c r="AC2462" i="1"/>
  <c r="AC2461" i="1"/>
  <c r="AC2405" i="1"/>
  <c r="AC2404" i="1"/>
  <c r="AC2403" i="1"/>
  <c r="AC2402" i="1"/>
  <c r="AC2401" i="1"/>
  <c r="AC2400" i="1"/>
  <c r="AC2388" i="1"/>
  <c r="AC2387" i="1"/>
  <c r="AC2386" i="1"/>
  <c r="AC2385" i="1"/>
  <c r="AC2384" i="1"/>
  <c r="AC2383" i="1"/>
  <c r="AC2382" i="1"/>
  <c r="AC2381" i="1"/>
  <c r="AC2359" i="1"/>
  <c r="AC2358" i="1"/>
  <c r="AC2357" i="1"/>
  <c r="AC2354" i="1"/>
  <c r="AC2353" i="1"/>
  <c r="AC2352" i="1"/>
  <c r="AC2324" i="1"/>
  <c r="AC2322" i="1"/>
  <c r="AC2321" i="1"/>
  <c r="AC2320" i="1"/>
  <c r="AC2319" i="1"/>
  <c r="AC2318" i="1"/>
  <c r="AC2317" i="1"/>
  <c r="AC2302" i="1"/>
  <c r="AC2202" i="1"/>
  <c r="AC2194" i="1"/>
  <c r="AC2193" i="1"/>
  <c r="AC2192" i="1"/>
  <c r="AC2184" i="1"/>
  <c r="AC2183" i="1"/>
  <c r="AC2182" i="1"/>
  <c r="AC2162" i="1"/>
  <c r="AC2160" i="1"/>
  <c r="AC2159" i="1"/>
  <c r="AC2158" i="1"/>
  <c r="AC2157" i="1"/>
  <c r="AC2149" i="1"/>
  <c r="AC2148" i="1"/>
  <c r="AC2147" i="1"/>
  <c r="AC2142" i="1"/>
  <c r="AC2141" i="1"/>
  <c r="AC2140" i="1"/>
  <c r="AC2139" i="1"/>
  <c r="AC2138" i="1"/>
  <c r="AC2137" i="1"/>
  <c r="AC1897" i="1"/>
  <c r="AC1682" i="1"/>
  <c r="AC1497" i="1"/>
  <c r="AC1382" i="1"/>
  <c r="AC1379" i="1"/>
  <c r="AC1378" i="1"/>
  <c r="AC1377" i="1"/>
  <c r="AC1367" i="1"/>
  <c r="AC1343" i="1"/>
  <c r="AC1342" i="1"/>
  <c r="AC1341" i="1"/>
  <c r="AC1340" i="1"/>
  <c r="AC1339" i="1"/>
  <c r="AC1338" i="1"/>
  <c r="AC1337" i="1"/>
  <c r="AC1322" i="1"/>
  <c r="AC1312" i="1"/>
  <c r="AC1288" i="1"/>
  <c r="AC1287" i="1"/>
  <c r="AC1285" i="1"/>
  <c r="AC1284" i="1"/>
  <c r="AC1283" i="1"/>
  <c r="AC1282" i="1"/>
  <c r="AC1272" i="1"/>
  <c r="AC1257" i="1"/>
  <c r="AC1247" i="1"/>
  <c r="AC1239" i="1"/>
  <c r="AC1238" i="1"/>
  <c r="AC1237" i="1"/>
  <c r="AC1228" i="1"/>
  <c r="AC1227" i="1"/>
  <c r="AC1209" i="1"/>
  <c r="AC1208" i="1"/>
  <c r="AC1207" i="1"/>
  <c r="AC1177" i="1"/>
  <c r="AC1163" i="1"/>
  <c r="AC1162" i="1"/>
  <c r="AC1160" i="1"/>
  <c r="AC1159" i="1"/>
  <c r="AC1158" i="1"/>
  <c r="AC1157" i="1"/>
  <c r="AC1152" i="1"/>
  <c r="AC1072" i="1"/>
  <c r="AC1042" i="1"/>
  <c r="AC1037" i="1"/>
  <c r="AC1004" i="1"/>
  <c r="AC1003" i="1"/>
  <c r="AC1002" i="1"/>
  <c r="AC978" i="1"/>
  <c r="AC977" i="1"/>
  <c r="AC976" i="1"/>
  <c r="AC975" i="1"/>
  <c r="AC974" i="1"/>
  <c r="AC973" i="1"/>
  <c r="AC972" i="1"/>
  <c r="AC948" i="1"/>
  <c r="AC947" i="1"/>
  <c r="AC946" i="1"/>
  <c r="AC945" i="1"/>
  <c r="AC944" i="1"/>
  <c r="AC943" i="1"/>
  <c r="AC942" i="1"/>
  <c r="AC912" i="1"/>
  <c r="AC902" i="1"/>
  <c r="AC799" i="1"/>
  <c r="AC798" i="1"/>
  <c r="AC797" i="1"/>
  <c r="AC737" i="1"/>
  <c r="AC677" i="1"/>
  <c r="AC647" i="1"/>
  <c r="AC642" i="1"/>
  <c r="AC638" i="1"/>
  <c r="AC637" i="1"/>
  <c r="AC636" i="1"/>
  <c r="AC635" i="1"/>
  <c r="AC634" i="1"/>
  <c r="AC633" i="1"/>
  <c r="AC632" i="1"/>
  <c r="AC607" i="1"/>
  <c r="AC539" i="1"/>
  <c r="AC538" i="1"/>
  <c r="AC537" i="1"/>
  <c r="AC524" i="1"/>
  <c r="AC523" i="1"/>
  <c r="AC522" i="1"/>
  <c r="AC513" i="1"/>
  <c r="AC512" i="1"/>
  <c r="AC479" i="1"/>
  <c r="AC478" i="1"/>
  <c r="AC477" i="1"/>
  <c r="AC414" i="1"/>
  <c r="AC413" i="1"/>
  <c r="AC412" i="1"/>
  <c r="AC399" i="1"/>
  <c r="AC398" i="1"/>
  <c r="AC397" i="1"/>
  <c r="Z3414" i="1"/>
  <c r="Z3413" i="1"/>
  <c r="W3413" i="1" s="1"/>
  <c r="Z3411" i="1"/>
  <c r="Z3393" i="1"/>
  <c r="Z3391" i="1"/>
  <c r="Z3383" i="1"/>
  <c r="W3383" i="1" s="1"/>
  <c r="Z3381" i="1"/>
  <c r="Z3380" i="1"/>
  <c r="Z3339" i="1"/>
  <c r="Z3338" i="1"/>
  <c r="W3338" i="1" s="1"/>
  <c r="Z3336" i="1"/>
  <c r="Z3319" i="1"/>
  <c r="Z3316" i="1"/>
  <c r="Z3315" i="1"/>
  <c r="W3315" i="1" s="1"/>
  <c r="Z3309" i="1"/>
  <c r="Z3306" i="1"/>
  <c r="Z3289" i="1"/>
  <c r="Z3288" i="1"/>
  <c r="W3288" i="1" s="1"/>
  <c r="Z3286" i="1"/>
  <c r="Z3285" i="1"/>
  <c r="Z3264" i="1"/>
  <c r="Z3263" i="1"/>
  <c r="W3263" i="1" s="1"/>
  <c r="Z3261" i="1"/>
  <c r="Z3260" i="1"/>
  <c r="Z3249" i="1"/>
  <c r="Z3246" i="1"/>
  <c r="W3246" i="1" s="1"/>
  <c r="Z3245" i="1"/>
  <c r="Z3239" i="1"/>
  <c r="Z3236" i="1"/>
  <c r="Z3235" i="1"/>
  <c r="W3235" i="1" s="1"/>
  <c r="Z3229" i="1"/>
  <c r="Z3228" i="1"/>
  <c r="Z3226" i="1"/>
  <c r="Z3225" i="1"/>
  <c r="W3225" i="1" s="1"/>
  <c r="Z3214" i="1"/>
  <c r="Z3213" i="1"/>
  <c r="Z3211" i="1"/>
  <c r="Z3204" i="1"/>
  <c r="W3204" i="1" s="1"/>
  <c r="Z3203" i="1"/>
  <c r="W3203" i="1" s="1"/>
  <c r="Z3201" i="1"/>
  <c r="Z3189" i="1"/>
  <c r="Z3188" i="1"/>
  <c r="W3188" i="1" s="1"/>
  <c r="Z3186" i="1"/>
  <c r="W3186" i="1" s="1"/>
  <c r="Z3164" i="1"/>
  <c r="Z3163" i="1"/>
  <c r="Z3161" i="1"/>
  <c r="Z3139" i="1"/>
  <c r="Z3136" i="1"/>
  <c r="Z3129" i="1"/>
  <c r="Z3128" i="1"/>
  <c r="W3128" i="1" s="1"/>
  <c r="Z3126" i="1"/>
  <c r="Z3119" i="1"/>
  <c r="Z3116" i="1"/>
  <c r="Z3115" i="1"/>
  <c r="W3115" i="1" s="1"/>
  <c r="Z3104" i="1"/>
  <c r="W3104" i="1" s="1"/>
  <c r="Z3103" i="1"/>
  <c r="Z3101" i="1"/>
  <c r="Z3094" i="1"/>
  <c r="W3094" i="1" s="1"/>
  <c r="Z3093" i="1"/>
  <c r="W3093" i="1" s="1"/>
  <c r="Z3091" i="1"/>
  <c r="Z3036" i="1"/>
  <c r="Z3035" i="1"/>
  <c r="Z3025" i="1"/>
  <c r="Z3005" i="1"/>
  <c r="Z2880" i="1"/>
  <c r="Z2879" i="1"/>
  <c r="W2879" i="1" s="1"/>
  <c r="Z2877" i="1"/>
  <c r="Z2876" i="1"/>
  <c r="Z2740" i="1"/>
  <c r="Z2587" i="1"/>
  <c r="W2587" i="1" s="1"/>
  <c r="Z2586" i="1"/>
  <c r="W2586" i="1" s="1"/>
  <c r="Z2585" i="1"/>
  <c r="Z2577" i="1"/>
  <c r="Z2576" i="1"/>
  <c r="W2576" i="1" s="1"/>
  <c r="Z2575" i="1"/>
  <c r="W2575" i="1" s="1"/>
  <c r="Z2540" i="1"/>
  <c r="Z2495" i="1"/>
  <c r="Z2494" i="1"/>
  <c r="Z2493" i="1"/>
  <c r="Z2492" i="1"/>
  <c r="Z2491" i="1"/>
  <c r="Z2490" i="1"/>
  <c r="W2490" i="1" s="1"/>
  <c r="Z2462" i="1"/>
  <c r="Z2461" i="1"/>
  <c r="Z2405" i="1"/>
  <c r="Z2404" i="1"/>
  <c r="W2404" i="1" s="1"/>
  <c r="Z2403" i="1"/>
  <c r="Z2402" i="1"/>
  <c r="Z2401" i="1"/>
  <c r="Z2400" i="1"/>
  <c r="W2400" i="1" s="1"/>
  <c r="Z2388" i="1"/>
  <c r="Z2387" i="1"/>
  <c r="Z2386" i="1"/>
  <c r="Z2385" i="1"/>
  <c r="Z2384" i="1"/>
  <c r="Z2383" i="1"/>
  <c r="Z2382" i="1"/>
  <c r="Z2381" i="1"/>
  <c r="W2381" i="1" s="1"/>
  <c r="Z2359" i="1"/>
  <c r="Z2358" i="1"/>
  <c r="Z2357" i="1"/>
  <c r="Z2354" i="1"/>
  <c r="W2354" i="1" s="1"/>
  <c r="Z2353" i="1"/>
  <c r="Z2352" i="1"/>
  <c r="Z2324" i="1"/>
  <c r="Z2322" i="1"/>
  <c r="W2322" i="1" s="1"/>
  <c r="Z2321" i="1"/>
  <c r="Z2320" i="1"/>
  <c r="Z2319" i="1"/>
  <c r="Z2318" i="1"/>
  <c r="Z2317" i="1"/>
  <c r="Z2302" i="1"/>
  <c r="Z2202" i="1"/>
  <c r="Z2194" i="1"/>
  <c r="Z2193" i="1"/>
  <c r="Z2192" i="1"/>
  <c r="Z2184" i="1"/>
  <c r="Z2183" i="1"/>
  <c r="Z2182" i="1"/>
  <c r="Z2162" i="1"/>
  <c r="Z2160" i="1"/>
  <c r="Z2159" i="1"/>
  <c r="Z2158" i="1"/>
  <c r="Z2157" i="1"/>
  <c r="Z2149" i="1"/>
  <c r="Z2148" i="1"/>
  <c r="Z2147" i="1"/>
  <c r="Z2142" i="1"/>
  <c r="Z2141" i="1"/>
  <c r="Z2140" i="1"/>
  <c r="Z2139" i="1"/>
  <c r="Z2138" i="1"/>
  <c r="Z2137" i="1"/>
  <c r="Z1897" i="1"/>
  <c r="Z1682" i="1"/>
  <c r="Z1497" i="1"/>
  <c r="Z1382" i="1"/>
  <c r="Z1379" i="1"/>
  <c r="Z1378" i="1"/>
  <c r="Z1377" i="1"/>
  <c r="Z1367" i="1"/>
  <c r="Z1343" i="1"/>
  <c r="Z1342" i="1"/>
  <c r="Z1341" i="1"/>
  <c r="Z1340" i="1"/>
  <c r="Z1339" i="1"/>
  <c r="Z1338" i="1"/>
  <c r="Z1337" i="1"/>
  <c r="Z1322" i="1"/>
  <c r="Z1312" i="1"/>
  <c r="Z1288" i="1"/>
  <c r="Z1287" i="1"/>
  <c r="Z1285" i="1"/>
  <c r="Z1284" i="1"/>
  <c r="Z1283" i="1"/>
  <c r="Z1282" i="1"/>
  <c r="Z1272" i="1"/>
  <c r="Z1257" i="1"/>
  <c r="Z1247" i="1"/>
  <c r="Z1239" i="1"/>
  <c r="Z1238" i="1"/>
  <c r="Z1237" i="1"/>
  <c r="Z1228" i="1"/>
  <c r="Z1227" i="1"/>
  <c r="Z1209" i="1"/>
  <c r="Z1208" i="1"/>
  <c r="Z1207" i="1"/>
  <c r="Z1177" i="1"/>
  <c r="Z1163" i="1"/>
  <c r="Z1162" i="1"/>
  <c r="Z1160" i="1"/>
  <c r="Z1159" i="1"/>
  <c r="Z1158" i="1"/>
  <c r="Z1157" i="1"/>
  <c r="Z1152" i="1"/>
  <c r="Z1072" i="1"/>
  <c r="Z1042" i="1"/>
  <c r="Z1037" i="1"/>
  <c r="Z1004" i="1"/>
  <c r="Z1003" i="1"/>
  <c r="Z1002" i="1"/>
  <c r="Z978" i="1"/>
  <c r="W978" i="1" s="1"/>
  <c r="Z977" i="1"/>
  <c r="Z976" i="1"/>
  <c r="Z975" i="1"/>
  <c r="Z974" i="1"/>
  <c r="W974" i="1" s="1"/>
  <c r="Z973" i="1"/>
  <c r="Z972" i="1"/>
  <c r="Z948" i="1"/>
  <c r="Z947" i="1"/>
  <c r="W947" i="1" s="1"/>
  <c r="Z946" i="1"/>
  <c r="Z945" i="1"/>
  <c r="Z944" i="1"/>
  <c r="Z943" i="1"/>
  <c r="W943" i="1" s="1"/>
  <c r="Z942" i="1"/>
  <c r="Z912" i="1"/>
  <c r="Z902" i="1"/>
  <c r="Z799" i="1"/>
  <c r="W799" i="1" s="1"/>
  <c r="Z798" i="1"/>
  <c r="Z797" i="1"/>
  <c r="Z737" i="1"/>
  <c r="Z677" i="1"/>
  <c r="W677" i="1" s="1"/>
  <c r="Z647" i="1"/>
  <c r="Z642" i="1"/>
  <c r="Z638" i="1"/>
  <c r="Z637" i="1"/>
  <c r="W637" i="1" s="1"/>
  <c r="Z636" i="1"/>
  <c r="Z635" i="1"/>
  <c r="Z634" i="1"/>
  <c r="Z633" i="1"/>
  <c r="W633" i="1" s="1"/>
  <c r="Z632" i="1"/>
  <c r="Z607" i="1"/>
  <c r="Z539" i="1"/>
  <c r="Z538" i="1"/>
  <c r="W538" i="1" s="1"/>
  <c r="Z537" i="1"/>
  <c r="Z524" i="1"/>
  <c r="Z523" i="1"/>
  <c r="Z522" i="1"/>
  <c r="W522" i="1" s="1"/>
  <c r="Z513" i="1"/>
  <c r="Z512" i="1"/>
  <c r="Z479" i="1"/>
  <c r="Z478" i="1"/>
  <c r="W478" i="1" s="1"/>
  <c r="Z477" i="1"/>
  <c r="Z414" i="1"/>
  <c r="Z413" i="1"/>
  <c r="Z412" i="1"/>
  <c r="W412" i="1" s="1"/>
  <c r="Z399" i="1"/>
  <c r="Z398" i="1"/>
  <c r="Z397" i="1"/>
  <c r="W397" i="1" s="1"/>
  <c r="N2388" i="1"/>
  <c r="M2388" i="1"/>
  <c r="L2388" i="1"/>
  <c r="K2388" i="1"/>
  <c r="N1344" i="1"/>
  <c r="M1344" i="1"/>
  <c r="L1344" i="1"/>
  <c r="K1344" i="1"/>
  <c r="N1289" i="1"/>
  <c r="M1289" i="1"/>
  <c r="L1289" i="1"/>
  <c r="K1289" i="1"/>
  <c r="N1164" i="1"/>
  <c r="M1164" i="1"/>
  <c r="L1164" i="1"/>
  <c r="K1164" i="1"/>
  <c r="N979" i="1"/>
  <c r="M979" i="1"/>
  <c r="L979" i="1"/>
  <c r="K979" i="1"/>
  <c r="N949" i="1"/>
  <c r="M949" i="1"/>
  <c r="L949" i="1"/>
  <c r="K949" i="1"/>
  <c r="N639" i="1"/>
  <c r="M639" i="1"/>
  <c r="L639" i="1"/>
  <c r="K639" i="1"/>
  <c r="W1163" i="1" l="1"/>
  <c r="AA1163" i="1" s="1"/>
  <c r="W1209" i="1"/>
  <c r="AA1209" i="1" s="1"/>
  <c r="W1238" i="1"/>
  <c r="AA1238" i="1" s="1"/>
  <c r="W1272" i="1"/>
  <c r="AA1272" i="1" s="1"/>
  <c r="W1285" i="1"/>
  <c r="AA1285" i="1" s="1"/>
  <c r="W1322" i="1"/>
  <c r="AA1322" i="1" s="1"/>
  <c r="W1340" i="1"/>
  <c r="AA1340" i="1" s="1"/>
  <c r="W1367" i="1"/>
  <c r="AA1367" i="1" s="1"/>
  <c r="W1382" i="1"/>
  <c r="AA1382" i="1" s="1"/>
  <c r="W2137" i="1"/>
  <c r="AA2137" i="1" s="1"/>
  <c r="W2141" i="1"/>
  <c r="AA2141" i="1" s="1"/>
  <c r="W2149" i="1"/>
  <c r="AA2149" i="1" s="1"/>
  <c r="W2160" i="1"/>
  <c r="AA2160" i="1" s="1"/>
  <c r="W2184" i="1"/>
  <c r="AA2184" i="1" s="1"/>
  <c r="W2202" i="1"/>
  <c r="AA2202" i="1" s="1"/>
  <c r="W2319" i="1"/>
  <c r="AA2319" i="1" s="1"/>
  <c r="W2324" i="1"/>
  <c r="AA2324" i="1" s="1"/>
  <c r="W2357" i="1"/>
  <c r="AA2357" i="1" s="1"/>
  <c r="W2382" i="1"/>
  <c r="AA2382" i="1" s="1"/>
  <c r="W2386" i="1"/>
  <c r="AA2386" i="1" s="1"/>
  <c r="W2401" i="1"/>
  <c r="AA2401" i="1" s="1"/>
  <c r="W2405" i="1"/>
  <c r="AA2405" i="1" s="1"/>
  <c r="W2491" i="1"/>
  <c r="AA2491" i="1" s="1"/>
  <c r="W2495" i="1"/>
  <c r="AA2495" i="1" s="1"/>
  <c r="W2577" i="1"/>
  <c r="AA2577" i="1" s="1"/>
  <c r="W2740" i="1"/>
  <c r="AA2740" i="1" s="1"/>
  <c r="W2880" i="1"/>
  <c r="AA2880" i="1" s="1"/>
  <c r="W3036" i="1"/>
  <c r="AA3036" i="1" s="1"/>
  <c r="W3101" i="1"/>
  <c r="AA3101" i="1" s="1"/>
  <c r="W3116" i="1"/>
  <c r="AA3116" i="1" s="1"/>
  <c r="W3129" i="1"/>
  <c r="AA3129" i="1" s="1"/>
  <c r="W3163" i="1"/>
  <c r="AA3163" i="1" s="1"/>
  <c r="W3189" i="1"/>
  <c r="AA3189" i="1" s="1"/>
  <c r="W3211" i="1"/>
  <c r="AA3211" i="1" s="1"/>
  <c r="W3226" i="1"/>
  <c r="AA3226" i="1" s="1"/>
  <c r="W3236" i="1"/>
  <c r="AA3236" i="1" s="1"/>
  <c r="W3249" i="1"/>
  <c r="AA3249" i="1" s="1"/>
  <c r="W3264" i="1"/>
  <c r="AA3264" i="1" s="1"/>
  <c r="W3289" i="1"/>
  <c r="AA3289" i="1" s="1"/>
  <c r="W3316" i="1"/>
  <c r="AA3316" i="1" s="1"/>
  <c r="W3339" i="1"/>
  <c r="AA3339" i="1" s="1"/>
  <c r="W3391" i="1"/>
  <c r="AA3391" i="1" s="1"/>
  <c r="W3414" i="1"/>
  <c r="AA3414" i="1" s="1"/>
  <c r="W948" i="1"/>
  <c r="AA948" i="1" s="1"/>
  <c r="W398" i="1"/>
  <c r="AA398" i="1" s="1"/>
  <c r="W414" i="1"/>
  <c r="AA414" i="1" s="1"/>
  <c r="W512" i="1"/>
  <c r="AA512" i="1" s="1"/>
  <c r="W524" i="1"/>
  <c r="AA524" i="1" s="1"/>
  <c r="W607" i="1"/>
  <c r="AA607" i="1" s="1"/>
  <c r="W635" i="1"/>
  <c r="AA635" i="1" s="1"/>
  <c r="W642" i="1"/>
  <c r="AA642" i="1" s="1"/>
  <c r="W797" i="1"/>
  <c r="AA797" i="1" s="1"/>
  <c r="W912" i="1"/>
  <c r="AA912" i="1" s="1"/>
  <c r="W945" i="1"/>
  <c r="AA945" i="1" s="1"/>
  <c r="W972" i="1"/>
  <c r="AA972" i="1" s="1"/>
  <c r="W976" i="1"/>
  <c r="AA976" i="1" s="1"/>
  <c r="W1003" i="1"/>
  <c r="AA1003" i="1" s="1"/>
  <c r="W1072" i="1"/>
  <c r="AA1072" i="1" s="1"/>
  <c r="W1159" i="1"/>
  <c r="AA1159" i="1" s="1"/>
  <c r="W1177" i="1"/>
  <c r="AA1177" i="1" s="1"/>
  <c r="W1227" i="1"/>
  <c r="AA1227" i="1" s="1"/>
  <c r="W1239" i="1"/>
  <c r="AA1239" i="1" s="1"/>
  <c r="W1282" i="1"/>
  <c r="AA1282" i="1" s="1"/>
  <c r="W1287" i="1"/>
  <c r="AA1287" i="1" s="1"/>
  <c r="W1337" i="1"/>
  <c r="AA1337" i="1" s="1"/>
  <c r="W1341" i="1"/>
  <c r="AA1341" i="1" s="1"/>
  <c r="W1377" i="1"/>
  <c r="AA1377" i="1" s="1"/>
  <c r="W1497" i="1"/>
  <c r="AA1497" i="1" s="1"/>
  <c r="W2138" i="1"/>
  <c r="AA2138" i="1" s="1"/>
  <c r="W2142" i="1"/>
  <c r="AA2142" i="1" s="1"/>
  <c r="W2157" i="1"/>
  <c r="AA2157" i="1" s="1"/>
  <c r="W2162" i="1"/>
  <c r="AA2162" i="1" s="1"/>
  <c r="W2192" i="1"/>
  <c r="AA2192" i="1" s="1"/>
  <c r="W2302" i="1"/>
  <c r="AA2302" i="1" s="1"/>
  <c r="W2320" i="1"/>
  <c r="AA2320" i="1" s="1"/>
  <c r="W2352" i="1"/>
  <c r="AA2352" i="1" s="1"/>
  <c r="W2358" i="1"/>
  <c r="AA2358" i="1" s="1"/>
  <c r="W2383" i="1"/>
  <c r="AA2383" i="1" s="1"/>
  <c r="W2387" i="1"/>
  <c r="AA2387" i="1" s="1"/>
  <c r="W2402" i="1"/>
  <c r="AA2402" i="1" s="1"/>
  <c r="W2461" i="1"/>
  <c r="AA2461" i="1" s="1"/>
  <c r="W2492" i="1"/>
  <c r="AA2492" i="1" s="1"/>
  <c r="W2540" i="1"/>
  <c r="AA2540" i="1" s="1"/>
  <c r="W2585" i="1"/>
  <c r="AA2585" i="1" s="1"/>
  <c r="W2876" i="1"/>
  <c r="AA2876" i="1" s="1"/>
  <c r="W3005" i="1"/>
  <c r="AA3005" i="1" s="1"/>
  <c r="W3091" i="1"/>
  <c r="AA3091" i="1" s="1"/>
  <c r="W3103" i="1"/>
  <c r="AA3103" i="1" s="1"/>
  <c r="W3119" i="1"/>
  <c r="AA3119" i="1" s="1"/>
  <c r="W3136" i="1"/>
  <c r="AA3136" i="1" s="1"/>
  <c r="W3164" i="1"/>
  <c r="AA3164" i="1" s="1"/>
  <c r="W3201" i="1"/>
  <c r="AA3201" i="1" s="1"/>
  <c r="W3213" i="1"/>
  <c r="AA3213" i="1" s="1"/>
  <c r="W3228" i="1"/>
  <c r="AA3228" i="1" s="1"/>
  <c r="W3239" i="1"/>
  <c r="AA3239" i="1" s="1"/>
  <c r="W3260" i="1"/>
  <c r="AA3260" i="1" s="1"/>
  <c r="W3285" i="1"/>
  <c r="AA3285" i="1" s="1"/>
  <c r="W3306" i="1"/>
  <c r="AA3306" i="1" s="1"/>
  <c r="W3319" i="1"/>
  <c r="AA3319" i="1" s="1"/>
  <c r="W3380" i="1"/>
  <c r="AA3380" i="1" s="1"/>
  <c r="W3393" i="1"/>
  <c r="AA3393" i="1" s="1"/>
  <c r="W479" i="1"/>
  <c r="AA479" i="1" s="1"/>
  <c r="W539" i="1"/>
  <c r="AA539" i="1" s="1"/>
  <c r="W638" i="1"/>
  <c r="AA638" i="1" s="1"/>
  <c r="W902" i="1"/>
  <c r="AA902" i="1" s="1"/>
  <c r="W1002" i="1"/>
  <c r="AA1002" i="1" s="1"/>
  <c r="AA397" i="1"/>
  <c r="W399" i="1"/>
  <c r="AA399" i="1" s="1"/>
  <c r="W477" i="1"/>
  <c r="AA477" i="1" s="1"/>
  <c r="W513" i="1"/>
  <c r="AA513" i="1" s="1"/>
  <c r="W537" i="1"/>
  <c r="AA537" i="1" s="1"/>
  <c r="W632" i="1"/>
  <c r="AA632" i="1" s="1"/>
  <c r="W636" i="1"/>
  <c r="AA636" i="1" s="1"/>
  <c r="W647" i="1"/>
  <c r="AA647" i="1" s="1"/>
  <c r="W798" i="1"/>
  <c r="AA798" i="1" s="1"/>
  <c r="W942" i="1"/>
  <c r="AA942" i="1" s="1"/>
  <c r="W946" i="1"/>
  <c r="AA946" i="1" s="1"/>
  <c r="W973" i="1"/>
  <c r="AA973" i="1" s="1"/>
  <c r="W977" i="1"/>
  <c r="AA977" i="1" s="1"/>
  <c r="W1004" i="1"/>
  <c r="AA1004" i="1" s="1"/>
  <c r="W1152" i="1"/>
  <c r="AA1152" i="1" s="1"/>
  <c r="W1160" i="1"/>
  <c r="AA1160" i="1" s="1"/>
  <c r="W1207" i="1"/>
  <c r="AA1207" i="1" s="1"/>
  <c r="W1228" i="1"/>
  <c r="AA1228" i="1" s="1"/>
  <c r="W1247" i="1"/>
  <c r="AA1247" i="1" s="1"/>
  <c r="W1283" i="1"/>
  <c r="AA1283" i="1" s="1"/>
  <c r="W1288" i="1"/>
  <c r="AA1288" i="1" s="1"/>
  <c r="W1338" i="1"/>
  <c r="AA1338" i="1" s="1"/>
  <c r="W1342" i="1"/>
  <c r="AA1342" i="1" s="1"/>
  <c r="W1378" i="1"/>
  <c r="AA1378" i="1" s="1"/>
  <c r="W1042" i="1"/>
  <c r="AA1042" i="1" s="1"/>
  <c r="AA412" i="1"/>
  <c r="AA478" i="1"/>
  <c r="AA522" i="1"/>
  <c r="AA538" i="1"/>
  <c r="AA633" i="1"/>
  <c r="AA637" i="1"/>
  <c r="AA677" i="1"/>
  <c r="AA799" i="1"/>
  <c r="AA943" i="1"/>
  <c r="AA947" i="1"/>
  <c r="AA974" i="1"/>
  <c r="AA978" i="1"/>
  <c r="W1037" i="1"/>
  <c r="AA1037" i="1" s="1"/>
  <c r="W1157" i="1"/>
  <c r="AA1157" i="1" s="1"/>
  <c r="W1162" i="1"/>
  <c r="AA1162" i="1" s="1"/>
  <c r="W1208" i="1"/>
  <c r="AA1208" i="1" s="1"/>
  <c r="W1237" i="1"/>
  <c r="AA1237" i="1" s="1"/>
  <c r="W1257" i="1"/>
  <c r="AA1257" i="1" s="1"/>
  <c r="W1284" i="1"/>
  <c r="AA1284" i="1" s="1"/>
  <c r="W1312" i="1"/>
  <c r="AA1312" i="1" s="1"/>
  <c r="W413" i="1"/>
  <c r="AA413" i="1" s="1"/>
  <c r="W523" i="1"/>
  <c r="AA523" i="1" s="1"/>
  <c r="W634" i="1"/>
  <c r="AA634" i="1" s="1"/>
  <c r="W737" i="1"/>
  <c r="AA737" i="1" s="1"/>
  <c r="W944" i="1"/>
  <c r="AA944" i="1" s="1"/>
  <c r="W975" i="1"/>
  <c r="AA975" i="1" s="1"/>
  <c r="W1158" i="1"/>
  <c r="AA1158" i="1" s="1"/>
  <c r="AA2575" i="1"/>
  <c r="AA2586" i="1"/>
  <c r="AA3093" i="1"/>
  <c r="AA3104" i="1"/>
  <c r="AA3186" i="1"/>
  <c r="AA3203" i="1"/>
  <c r="W3229" i="1"/>
  <c r="AA3229" i="1" s="1"/>
  <c r="W3245" i="1"/>
  <c r="AA3245" i="1" s="1"/>
  <c r="W3261" i="1"/>
  <c r="AA3261" i="1" s="1"/>
  <c r="W3286" i="1"/>
  <c r="AA3286" i="1" s="1"/>
  <c r="W3309" i="1"/>
  <c r="AA3309" i="1" s="1"/>
  <c r="W3336" i="1"/>
  <c r="AA3336" i="1" s="1"/>
  <c r="W3381" i="1"/>
  <c r="AA3381" i="1" s="1"/>
  <c r="W3411" i="1"/>
  <c r="AA3411" i="1" s="1"/>
  <c r="W2317" i="1"/>
  <c r="AA2317" i="1" s="1"/>
  <c r="W2384" i="1"/>
  <c r="AA2384" i="1" s="1"/>
  <c r="W2493" i="1"/>
  <c r="AA2493" i="1" s="1"/>
  <c r="W3025" i="1"/>
  <c r="AA3025" i="1" s="1"/>
  <c r="W3139" i="1"/>
  <c r="AA3139" i="1" s="1"/>
  <c r="AA2322" i="1"/>
  <c r="AA2354" i="1"/>
  <c r="AA2381" i="1"/>
  <c r="AA2400" i="1"/>
  <c r="AA2404" i="1"/>
  <c r="AA2490" i="1"/>
  <c r="AA2576" i="1"/>
  <c r="AA2587" i="1"/>
  <c r="AA2879" i="1"/>
  <c r="AA3094" i="1"/>
  <c r="AA3115" i="1"/>
  <c r="AA3128" i="1"/>
  <c r="AA3188" i="1"/>
  <c r="AA3204" i="1"/>
  <c r="AA3225" i="1"/>
  <c r="AA3235" i="1"/>
  <c r="AA3246" i="1"/>
  <c r="AA3263" i="1"/>
  <c r="AA3288" i="1"/>
  <c r="AA3315" i="1"/>
  <c r="AA3338" i="1"/>
  <c r="AA3383" i="1"/>
  <c r="AA3413" i="1"/>
  <c r="W1682" i="1"/>
  <c r="AA1682" i="1" s="1"/>
  <c r="W2139" i="1"/>
  <c r="AA2139" i="1" s="1"/>
  <c r="W2147" i="1"/>
  <c r="AA2147" i="1" s="1"/>
  <c r="W2158" i="1"/>
  <c r="AA2158" i="1" s="1"/>
  <c r="W2182" i="1"/>
  <c r="AA2182" i="1" s="1"/>
  <c r="W2193" i="1"/>
  <c r="AA2193" i="1" s="1"/>
  <c r="W2318" i="1"/>
  <c r="AA2318" i="1" s="1"/>
  <c r="W2359" i="1"/>
  <c r="AA2359" i="1" s="1"/>
  <c r="W2385" i="1"/>
  <c r="AA2385" i="1" s="1"/>
  <c r="W2462" i="1"/>
  <c r="AA2462" i="1" s="1"/>
  <c r="W2494" i="1"/>
  <c r="AA2494" i="1" s="1"/>
  <c r="W2877" i="1"/>
  <c r="AA2877" i="1" s="1"/>
  <c r="W3035" i="1"/>
  <c r="AA3035" i="1" s="1"/>
  <c r="W3126" i="1"/>
  <c r="AA3126" i="1" s="1"/>
  <c r="W3161" i="1"/>
  <c r="AA3161" i="1" s="1"/>
  <c r="W3214" i="1"/>
  <c r="AA3214" i="1" s="1"/>
  <c r="W1339" i="1"/>
  <c r="AA1339" i="1" s="1"/>
  <c r="W1343" i="1"/>
  <c r="AA1343" i="1" s="1"/>
  <c r="W1379" i="1"/>
  <c r="AA1379" i="1" s="1"/>
  <c r="W1897" i="1"/>
  <c r="AA1897" i="1" s="1"/>
  <c r="W2140" i="1"/>
  <c r="AA2140" i="1" s="1"/>
  <c r="W2148" i="1"/>
  <c r="AA2148" i="1" s="1"/>
  <c r="W2159" i="1"/>
  <c r="AA2159" i="1" s="1"/>
  <c r="W2183" i="1"/>
  <c r="AA2183" i="1" s="1"/>
  <c r="W2194" i="1"/>
  <c r="AA2194" i="1" s="1"/>
  <c r="W2353" i="1"/>
  <c r="AA2353" i="1" s="1"/>
  <c r="W2403" i="1"/>
  <c r="AA2403" i="1" s="1"/>
  <c r="W2321" i="1"/>
  <c r="AA2321" i="1" s="1"/>
  <c r="W2388" i="1"/>
  <c r="AA2388" i="1" s="1"/>
  <c r="N2387" i="1"/>
  <c r="M2387" i="1"/>
  <c r="L2387" i="1"/>
  <c r="K2387" i="1"/>
  <c r="N1343" i="1"/>
  <c r="M1343" i="1"/>
  <c r="L1343" i="1"/>
  <c r="K1343" i="1"/>
  <c r="N638" i="1"/>
  <c r="M638" i="1"/>
  <c r="L638" i="1"/>
  <c r="K638" i="1"/>
  <c r="L1160" i="1"/>
  <c r="L1005" i="1"/>
  <c r="L975" i="1"/>
  <c r="L945" i="1"/>
  <c r="L800" i="1"/>
  <c r="N3395" i="1"/>
  <c r="M3395" i="1"/>
  <c r="L3395" i="1"/>
  <c r="K3395" i="1"/>
  <c r="N3385" i="1"/>
  <c r="M3385" i="1"/>
  <c r="L3385" i="1"/>
  <c r="K3385" i="1"/>
  <c r="N3340" i="1"/>
  <c r="M3340" i="1"/>
  <c r="L3340" i="1"/>
  <c r="K3340" i="1"/>
  <c r="N3330" i="1"/>
  <c r="M3330" i="1"/>
  <c r="L3330" i="1"/>
  <c r="K3330" i="1"/>
  <c r="N3320" i="1"/>
  <c r="M3320" i="1"/>
  <c r="L3320" i="1"/>
  <c r="K3320" i="1"/>
  <c r="N3310" i="1"/>
  <c r="M3310" i="1"/>
  <c r="L3310" i="1"/>
  <c r="K3310" i="1"/>
  <c r="N3290" i="1"/>
  <c r="M3290" i="1"/>
  <c r="L3290" i="1"/>
  <c r="K3290" i="1"/>
  <c r="N3265" i="1"/>
  <c r="M3265" i="1"/>
  <c r="L3265" i="1"/>
  <c r="K3265" i="1"/>
  <c r="N3250" i="1"/>
  <c r="M3250" i="1"/>
  <c r="L3250" i="1"/>
  <c r="K3250" i="1"/>
  <c r="N3240" i="1"/>
  <c r="M3240" i="1"/>
  <c r="L3240" i="1"/>
  <c r="K3240" i="1"/>
  <c r="N3230" i="1"/>
  <c r="M3230" i="1"/>
  <c r="L3230" i="1"/>
  <c r="K3230" i="1"/>
  <c r="N3215" i="1"/>
  <c r="M3215" i="1"/>
  <c r="L3215" i="1"/>
  <c r="K3215" i="1"/>
  <c r="N3205" i="1"/>
  <c r="M3205" i="1"/>
  <c r="L3205" i="1"/>
  <c r="K3205" i="1"/>
  <c r="N3190" i="1"/>
  <c r="M3190" i="1"/>
  <c r="L3190" i="1"/>
  <c r="K3190" i="1"/>
  <c r="N3165" i="1"/>
  <c r="M3165" i="1"/>
  <c r="L3165" i="1"/>
  <c r="K3165" i="1"/>
  <c r="N3140" i="1"/>
  <c r="M3140" i="1"/>
  <c r="L3140" i="1"/>
  <c r="K3140" i="1"/>
  <c r="N3130" i="1"/>
  <c r="M3130" i="1"/>
  <c r="L3130" i="1"/>
  <c r="K3130" i="1"/>
  <c r="N3120" i="1"/>
  <c r="M3120" i="1"/>
  <c r="L3120" i="1"/>
  <c r="K3120" i="1"/>
  <c r="N3105" i="1"/>
  <c r="M3105" i="1"/>
  <c r="L3105" i="1"/>
  <c r="K3105" i="1"/>
  <c r="N3095" i="1"/>
  <c r="M3095" i="1"/>
  <c r="L3095" i="1"/>
  <c r="K3095" i="1"/>
  <c r="N2880" i="1"/>
  <c r="M2880" i="1"/>
  <c r="L2880" i="1"/>
  <c r="K2880" i="1"/>
  <c r="N2495" i="1"/>
  <c r="M2495" i="1"/>
  <c r="L2495" i="1"/>
  <c r="K2495" i="1"/>
  <c r="N2405" i="1"/>
  <c r="M2405" i="1"/>
  <c r="L2405" i="1"/>
  <c r="K2405" i="1"/>
  <c r="N2386" i="1"/>
  <c r="M2386" i="1"/>
  <c r="L2386" i="1"/>
  <c r="K2386" i="1"/>
  <c r="N2322" i="1"/>
  <c r="M2322" i="1"/>
  <c r="L2322" i="1"/>
  <c r="K2322" i="1"/>
  <c r="N2162" i="1"/>
  <c r="M2162" i="1"/>
  <c r="L2162" i="1"/>
  <c r="K2162" i="1"/>
  <c r="N2142" i="1"/>
  <c r="M2142" i="1"/>
  <c r="L2142" i="1"/>
  <c r="K2142" i="1"/>
  <c r="N1342" i="1"/>
  <c r="M1342" i="1"/>
  <c r="L1342" i="1"/>
  <c r="K1342" i="1"/>
  <c r="N1287" i="1"/>
  <c r="M1287" i="1"/>
  <c r="L1287" i="1"/>
  <c r="K1287" i="1"/>
  <c r="N1162" i="1"/>
  <c r="M1162" i="1"/>
  <c r="L1162" i="1"/>
  <c r="K1162" i="1"/>
  <c r="N977" i="1"/>
  <c r="M977" i="1"/>
  <c r="L977" i="1"/>
  <c r="K977" i="1"/>
  <c r="N947" i="1"/>
  <c r="M947" i="1"/>
  <c r="L947" i="1"/>
  <c r="K947" i="1"/>
  <c r="N637" i="1"/>
  <c r="M637" i="1"/>
  <c r="L637" i="1"/>
  <c r="K637" i="1"/>
  <c r="N3414" i="1"/>
  <c r="M3414" i="1"/>
  <c r="L3414" i="1"/>
  <c r="K3414" i="1"/>
  <c r="N3339" i="1"/>
  <c r="M3339" i="1"/>
  <c r="L3339" i="1"/>
  <c r="K3339" i="1"/>
  <c r="N3329" i="1"/>
  <c r="M3329" i="1"/>
  <c r="L3329" i="1"/>
  <c r="K3329" i="1"/>
  <c r="N3319" i="1"/>
  <c r="M3319" i="1"/>
  <c r="L3319" i="1"/>
  <c r="K3319" i="1"/>
  <c r="N3309" i="1"/>
  <c r="M3309" i="1"/>
  <c r="L3309" i="1"/>
  <c r="K3309" i="1"/>
  <c r="N3289" i="1"/>
  <c r="M3289" i="1"/>
  <c r="L3289" i="1"/>
  <c r="K3289" i="1"/>
  <c r="N3264" i="1"/>
  <c r="M3264" i="1"/>
  <c r="L3264" i="1"/>
  <c r="K3264" i="1"/>
  <c r="N3249" i="1"/>
  <c r="M3249" i="1"/>
  <c r="L3249" i="1"/>
  <c r="K3249" i="1"/>
  <c r="N3239" i="1"/>
  <c r="M3239" i="1"/>
  <c r="L3239" i="1"/>
  <c r="K3239" i="1"/>
  <c r="N3229" i="1"/>
  <c r="M3229" i="1"/>
  <c r="L3229" i="1"/>
  <c r="K3229" i="1"/>
  <c r="N3214" i="1"/>
  <c r="M3214" i="1"/>
  <c r="L3214" i="1"/>
  <c r="K3214" i="1"/>
  <c r="N3204" i="1"/>
  <c r="M3204" i="1"/>
  <c r="L3204" i="1"/>
  <c r="K3204" i="1"/>
  <c r="N3189" i="1"/>
  <c r="M3189" i="1"/>
  <c r="L3189" i="1"/>
  <c r="K3189" i="1"/>
  <c r="N3164" i="1"/>
  <c r="M3164" i="1"/>
  <c r="L3164" i="1"/>
  <c r="K3164" i="1"/>
  <c r="N3139" i="1"/>
  <c r="M3139" i="1"/>
  <c r="L3139" i="1"/>
  <c r="K3139" i="1"/>
  <c r="N3129" i="1"/>
  <c r="M3129" i="1"/>
  <c r="L3129" i="1"/>
  <c r="K3129" i="1"/>
  <c r="N3119" i="1"/>
  <c r="M3119" i="1"/>
  <c r="L3119" i="1"/>
  <c r="K3119" i="1"/>
  <c r="N3104" i="1"/>
  <c r="M3104" i="1"/>
  <c r="L3104" i="1"/>
  <c r="K3104" i="1"/>
  <c r="N3094" i="1"/>
  <c r="M3094" i="1"/>
  <c r="L3094" i="1"/>
  <c r="K3094" i="1"/>
  <c r="K2878" i="1"/>
  <c r="K2493" i="1"/>
  <c r="K2403" i="1"/>
  <c r="K2384" i="1"/>
  <c r="K2320" i="1"/>
  <c r="K2160" i="1"/>
  <c r="K2140" i="1"/>
  <c r="N2879" i="1"/>
  <c r="M2879" i="1"/>
  <c r="L2879" i="1"/>
  <c r="K2879" i="1"/>
  <c r="N2494" i="1"/>
  <c r="M2494" i="1"/>
  <c r="L2494" i="1"/>
  <c r="K2494" i="1"/>
  <c r="N2404" i="1"/>
  <c r="M2404" i="1"/>
  <c r="L2404" i="1"/>
  <c r="K2404" i="1"/>
  <c r="N2385" i="1"/>
  <c r="M2385" i="1"/>
  <c r="L2385" i="1"/>
  <c r="K2385" i="1"/>
  <c r="N2321" i="1"/>
  <c r="M2321" i="1"/>
  <c r="L2321" i="1"/>
  <c r="K2321" i="1"/>
  <c r="N2161" i="1"/>
  <c r="M2161" i="1"/>
  <c r="L2161" i="1"/>
  <c r="K2161" i="1"/>
  <c r="N2141" i="1"/>
  <c r="M2141" i="1"/>
  <c r="L2141" i="1"/>
  <c r="K2141" i="1"/>
  <c r="N1341" i="1"/>
  <c r="M1341" i="1"/>
  <c r="L1341" i="1"/>
  <c r="K1341" i="1"/>
  <c r="N1286" i="1"/>
  <c r="M1286" i="1"/>
  <c r="L1286" i="1"/>
  <c r="K1286" i="1"/>
  <c r="N1161" i="1"/>
  <c r="M1161" i="1"/>
  <c r="L1161" i="1"/>
  <c r="K1161" i="1"/>
  <c r="N976" i="1"/>
  <c r="M976" i="1"/>
  <c r="L976" i="1"/>
  <c r="K976" i="1"/>
  <c r="N946" i="1"/>
  <c r="M946" i="1"/>
  <c r="L946" i="1"/>
  <c r="K946" i="1"/>
  <c r="K636" i="1"/>
  <c r="L636" i="1"/>
  <c r="N636" i="1"/>
  <c r="M636" i="1"/>
  <c r="N2878" i="1"/>
  <c r="M2878" i="1"/>
  <c r="N2493" i="1"/>
  <c r="M2493" i="1"/>
  <c r="N2403" i="1"/>
  <c r="M2403" i="1"/>
  <c r="N2384" i="1"/>
  <c r="M2384" i="1"/>
  <c r="N2320" i="1"/>
  <c r="M2320" i="1"/>
  <c r="N2160" i="1"/>
  <c r="M2160" i="1"/>
  <c r="N2140" i="1"/>
  <c r="M2140" i="1"/>
  <c r="N1340" i="1"/>
  <c r="M1340" i="1"/>
  <c r="N1285" i="1"/>
  <c r="M1285" i="1"/>
  <c r="N1160" i="1"/>
  <c r="M1160" i="1"/>
  <c r="N1005" i="1"/>
  <c r="M1005" i="1"/>
  <c r="N975" i="1"/>
  <c r="M975" i="1"/>
  <c r="N945" i="1"/>
  <c r="M945" i="1"/>
  <c r="N800" i="1"/>
  <c r="M800" i="1"/>
  <c r="N635" i="1"/>
  <c r="M635" i="1"/>
  <c r="N3077" i="1"/>
  <c r="M3077" i="1"/>
  <c r="N3057" i="1"/>
  <c r="M3057" i="1"/>
  <c r="N3047" i="1"/>
  <c r="M3047" i="1"/>
  <c r="N3037" i="1"/>
  <c r="M3037" i="1"/>
  <c r="N3027" i="1"/>
  <c r="M3027" i="1"/>
  <c r="N3017" i="1"/>
  <c r="M3017" i="1"/>
  <c r="N3007" i="1"/>
  <c r="M3007" i="1"/>
  <c r="N2957" i="1"/>
  <c r="M2957" i="1"/>
  <c r="N2947" i="1"/>
  <c r="M2947" i="1"/>
  <c r="N2937" i="1"/>
  <c r="M2937" i="1"/>
  <c r="N2877" i="1"/>
  <c r="M2877" i="1"/>
  <c r="N2587" i="1"/>
  <c r="M2587" i="1"/>
  <c r="N2577" i="1"/>
  <c r="M2577" i="1"/>
  <c r="N2492" i="1"/>
  <c r="M2492" i="1"/>
  <c r="N2462" i="1"/>
  <c r="M2462" i="1"/>
  <c r="N2402" i="1"/>
  <c r="M2402" i="1"/>
  <c r="N2383" i="1"/>
  <c r="M2383" i="1"/>
  <c r="N2359" i="1"/>
  <c r="M2359" i="1"/>
  <c r="N2354" i="1"/>
  <c r="M2354" i="1"/>
  <c r="N2319" i="1"/>
  <c r="M2319" i="1"/>
  <c r="N2194" i="1"/>
  <c r="M2194" i="1"/>
  <c r="N2184" i="1"/>
  <c r="M2184" i="1"/>
  <c r="N2159" i="1"/>
  <c r="M2159" i="1"/>
  <c r="N2149" i="1"/>
  <c r="M2149" i="1"/>
  <c r="N2139" i="1"/>
  <c r="M2139" i="1"/>
  <c r="N1379" i="1"/>
  <c r="M1379" i="1"/>
  <c r="N1339" i="1"/>
  <c r="M1339" i="1"/>
  <c r="N1284" i="1"/>
  <c r="M1284" i="1"/>
  <c r="N1239" i="1"/>
  <c r="M1239" i="1"/>
  <c r="N1229" i="1"/>
  <c r="M1229" i="1"/>
  <c r="N1209" i="1"/>
  <c r="M1209" i="1"/>
  <c r="N1159" i="1"/>
  <c r="M1159" i="1"/>
  <c r="N1004" i="1"/>
  <c r="M1004" i="1"/>
  <c r="N974" i="1"/>
  <c r="M974" i="1"/>
  <c r="N944" i="1"/>
  <c r="M944" i="1"/>
  <c r="N799" i="1"/>
  <c r="M799" i="1"/>
  <c r="N634" i="1"/>
  <c r="M634" i="1"/>
  <c r="N539" i="1"/>
  <c r="M539" i="1"/>
  <c r="N524" i="1"/>
  <c r="M524" i="1"/>
  <c r="N514" i="1"/>
  <c r="M514" i="1"/>
  <c r="N479" i="1"/>
  <c r="M479" i="1"/>
  <c r="N414" i="1"/>
  <c r="M414" i="1"/>
  <c r="N399" i="1"/>
  <c r="M399" i="1"/>
  <c r="N3411" i="1"/>
  <c r="M3411" i="1"/>
  <c r="N3336" i="1"/>
  <c r="M3336" i="1"/>
  <c r="N3316" i="1"/>
  <c r="M3316" i="1"/>
  <c r="N3286" i="1"/>
  <c r="M3286" i="1"/>
  <c r="N3261" i="1"/>
  <c r="M3261" i="1"/>
  <c r="N3236" i="1"/>
  <c r="M3236" i="1"/>
  <c r="N3226" i="1"/>
  <c r="M3226" i="1"/>
  <c r="N3201" i="1"/>
  <c r="M3201" i="1"/>
  <c r="N3126" i="1"/>
  <c r="M3126" i="1"/>
  <c r="N3091" i="1"/>
  <c r="M3091" i="1"/>
  <c r="N2876" i="1"/>
  <c r="M2876" i="1"/>
  <c r="N2586" i="1"/>
  <c r="M2586" i="1"/>
  <c r="N2576" i="1"/>
  <c r="M2576" i="1"/>
  <c r="N2491" i="1"/>
  <c r="M2491" i="1"/>
  <c r="N2461" i="1"/>
  <c r="M2461" i="1"/>
  <c r="N2401" i="1"/>
  <c r="M2401" i="1"/>
  <c r="N2382" i="1"/>
  <c r="M2382" i="1"/>
  <c r="N2358" i="1"/>
  <c r="M2358" i="1"/>
  <c r="N2353" i="1"/>
  <c r="M2353" i="1"/>
  <c r="N2318" i="1"/>
  <c r="M2318" i="1"/>
  <c r="N2193" i="1"/>
  <c r="M2193" i="1"/>
  <c r="N2183" i="1"/>
  <c r="M2183" i="1"/>
  <c r="N2158" i="1"/>
  <c r="M2158" i="1"/>
  <c r="N2148" i="1"/>
  <c r="M2148" i="1"/>
  <c r="N2138" i="1"/>
  <c r="M2138" i="1"/>
  <c r="N1378" i="1"/>
  <c r="M1378" i="1"/>
  <c r="N1338" i="1"/>
  <c r="M1338" i="1"/>
  <c r="N1283" i="1"/>
  <c r="M1283" i="1"/>
  <c r="N1238" i="1"/>
  <c r="M1238" i="1"/>
  <c r="N1228" i="1"/>
  <c r="M1228" i="1"/>
  <c r="N1208" i="1"/>
  <c r="M1208" i="1"/>
  <c r="N1158" i="1"/>
  <c r="M1158" i="1"/>
  <c r="N1003" i="1"/>
  <c r="M1003" i="1"/>
  <c r="N973" i="1"/>
  <c r="M973" i="1"/>
  <c r="N943" i="1"/>
  <c r="M943" i="1"/>
  <c r="N798" i="1"/>
  <c r="M798" i="1"/>
  <c r="N633" i="1"/>
  <c r="M633" i="1"/>
  <c r="N538" i="1"/>
  <c r="M538" i="1"/>
  <c r="N523" i="1"/>
  <c r="M523" i="1"/>
  <c r="N513" i="1"/>
  <c r="M513" i="1"/>
  <c r="N478" i="1"/>
  <c r="M478" i="1"/>
  <c r="N413" i="1"/>
  <c r="M413" i="1"/>
  <c r="N398" i="1"/>
  <c r="M398" i="1"/>
  <c r="N3410" i="1"/>
  <c r="M3410" i="1"/>
  <c r="N3390" i="1"/>
  <c r="M3390" i="1"/>
  <c r="N3380" i="1"/>
  <c r="M3380" i="1"/>
  <c r="N3335" i="1"/>
  <c r="M3335" i="1"/>
  <c r="N3315" i="1"/>
  <c r="M3315" i="1"/>
  <c r="N3285" i="1"/>
  <c r="M3285" i="1"/>
  <c r="N3260" i="1"/>
  <c r="M3260" i="1"/>
  <c r="N3245" i="1"/>
  <c r="M3245" i="1"/>
  <c r="N3235" i="1"/>
  <c r="M3235" i="1"/>
  <c r="N3225" i="1"/>
  <c r="M3225" i="1"/>
  <c r="N3185" i="1"/>
  <c r="M3185" i="1"/>
  <c r="N3160" i="1"/>
  <c r="M3160" i="1"/>
  <c r="N3125" i="1"/>
  <c r="M3125" i="1"/>
  <c r="N3115" i="1"/>
  <c r="M3115" i="1"/>
  <c r="N3100" i="1"/>
  <c r="M3100" i="1"/>
  <c r="N3035" i="1"/>
  <c r="M3035" i="1"/>
  <c r="N3025" i="1"/>
  <c r="M3025" i="1"/>
  <c r="N2875" i="1"/>
  <c r="M2875" i="1"/>
  <c r="N2740" i="1"/>
  <c r="M2740" i="1"/>
  <c r="N2585" i="1"/>
  <c r="M2585" i="1"/>
  <c r="N2575" i="1"/>
  <c r="M2575" i="1"/>
  <c r="N2540" i="1"/>
  <c r="M2540" i="1"/>
  <c r="N2490" i="1"/>
  <c r="M2490" i="1"/>
  <c r="N2460" i="1"/>
  <c r="M2460" i="1"/>
  <c r="N2445" i="1"/>
  <c r="M2445" i="1"/>
  <c r="N2400" i="1"/>
  <c r="M2400" i="1"/>
  <c r="N2381" i="1"/>
  <c r="M2381" i="1"/>
  <c r="N2357" i="1"/>
  <c r="M2357" i="1"/>
  <c r="N2352" i="1"/>
  <c r="M2352" i="1"/>
  <c r="N2317" i="1"/>
  <c r="M2317" i="1"/>
  <c r="N2302" i="1"/>
  <c r="M2302" i="1"/>
  <c r="N2202" i="1"/>
  <c r="M2202" i="1"/>
  <c r="N2192" i="1"/>
  <c r="M2192" i="1"/>
  <c r="N2182" i="1"/>
  <c r="M2182" i="1"/>
  <c r="N2157" i="1"/>
  <c r="M2157" i="1"/>
  <c r="N2147" i="1"/>
  <c r="M2147" i="1"/>
  <c r="N2137" i="1"/>
  <c r="M2137" i="1"/>
  <c r="N1682" i="1"/>
  <c r="M1682" i="1"/>
  <c r="N1497" i="1"/>
  <c r="M1497" i="1"/>
  <c r="N1382" i="1"/>
  <c r="M1382" i="1"/>
  <c r="N1377" i="1"/>
  <c r="M1377" i="1"/>
  <c r="N1367" i="1"/>
  <c r="M1367" i="1"/>
  <c r="N1337" i="1"/>
  <c r="M1337" i="1"/>
  <c r="N1322" i="1"/>
  <c r="M1322" i="1"/>
  <c r="N1312" i="1"/>
  <c r="M1312" i="1"/>
  <c r="N1282" i="1"/>
  <c r="M1282" i="1"/>
  <c r="N1272" i="1"/>
  <c r="M1272" i="1"/>
  <c r="N1257" i="1"/>
  <c r="M1257" i="1"/>
  <c r="N1247" i="1"/>
  <c r="M1247" i="1"/>
  <c r="N1237" i="1"/>
  <c r="M1237" i="1"/>
  <c r="N1227" i="1"/>
  <c r="M1227" i="1"/>
  <c r="N1207" i="1"/>
  <c r="M1207" i="1"/>
  <c r="N1177" i="1"/>
  <c r="M1177" i="1"/>
  <c r="N1157" i="1"/>
  <c r="M1157" i="1"/>
  <c r="N1152" i="1"/>
  <c r="M1152" i="1"/>
  <c r="N1072" i="1"/>
  <c r="M1072" i="1"/>
  <c r="N1042" i="1"/>
  <c r="M1042" i="1"/>
  <c r="N1037" i="1"/>
  <c r="M1037" i="1"/>
  <c r="N1002" i="1"/>
  <c r="M1002" i="1"/>
  <c r="N972" i="1"/>
  <c r="M972" i="1"/>
  <c r="N942" i="1"/>
  <c r="M942" i="1"/>
  <c r="N912" i="1"/>
  <c r="M912" i="1"/>
  <c r="N902" i="1"/>
  <c r="M902" i="1"/>
  <c r="N797" i="1"/>
  <c r="M797" i="1"/>
  <c r="N737" i="1"/>
  <c r="M737" i="1"/>
  <c r="N677" i="1"/>
  <c r="M677" i="1"/>
  <c r="N647" i="1"/>
  <c r="M647" i="1"/>
  <c r="N642" i="1"/>
  <c r="M642" i="1"/>
  <c r="N632" i="1"/>
  <c r="M632" i="1"/>
  <c r="N607" i="1"/>
  <c r="M607" i="1"/>
  <c r="N537" i="1"/>
  <c r="M537" i="1"/>
  <c r="N522" i="1"/>
  <c r="M522" i="1"/>
  <c r="N512" i="1"/>
  <c r="M512" i="1"/>
  <c r="N477" i="1"/>
  <c r="M477" i="1"/>
  <c r="N412" i="1"/>
  <c r="M412" i="1"/>
  <c r="N397" i="1"/>
  <c r="M397" i="1"/>
  <c r="M217" i="1"/>
  <c r="N217" i="1"/>
  <c r="L635" i="1"/>
  <c r="L1285" i="1"/>
  <c r="L1340" i="1"/>
  <c r="L2878" i="1"/>
  <c r="L2493" i="1"/>
  <c r="L2403" i="1"/>
  <c r="L2384" i="1"/>
  <c r="L2320" i="1"/>
  <c r="L2160" i="1"/>
  <c r="L2140" i="1"/>
  <c r="K1340" i="1"/>
  <c r="K1285" i="1"/>
  <c r="K1160" i="1"/>
  <c r="K1005" i="1"/>
  <c r="K975" i="1"/>
  <c r="K945" i="1"/>
  <c r="K800" i="1"/>
  <c r="K635" i="1"/>
  <c r="K1207" i="1"/>
  <c r="L1207" i="1"/>
  <c r="L3077" i="1"/>
  <c r="K3077" i="1"/>
  <c r="L3057" i="1"/>
  <c r="K3057" i="1"/>
  <c r="L3047" i="1"/>
  <c r="K3047" i="1"/>
  <c r="L3037" i="1"/>
  <c r="K3037" i="1"/>
  <c r="L3027" i="1"/>
  <c r="K3027" i="1"/>
  <c r="L3017" i="1"/>
  <c r="K3017" i="1"/>
  <c r="L3007" i="1"/>
  <c r="K3007" i="1"/>
  <c r="L2957" i="1"/>
  <c r="K2957" i="1"/>
  <c r="L2947" i="1"/>
  <c r="K2947" i="1"/>
  <c r="L2937" i="1"/>
  <c r="K2937" i="1"/>
  <c r="L2877" i="1"/>
  <c r="K2877" i="1"/>
  <c r="L2587" i="1"/>
  <c r="K2587" i="1"/>
  <c r="L2577" i="1"/>
  <c r="K2577" i="1"/>
  <c r="L2492" i="1"/>
  <c r="K2492" i="1"/>
  <c r="L2462" i="1"/>
  <c r="K2462" i="1"/>
  <c r="L2402" i="1"/>
  <c r="K2402" i="1"/>
  <c r="L2383" i="1"/>
  <c r="K2383" i="1"/>
  <c r="L2359" i="1"/>
  <c r="K2359" i="1"/>
  <c r="L2354" i="1"/>
  <c r="K2354" i="1"/>
  <c r="L2319" i="1"/>
  <c r="K2319" i="1"/>
  <c r="L2194" i="1"/>
  <c r="K2194" i="1"/>
  <c r="L2184" i="1"/>
  <c r="K2184" i="1"/>
  <c r="L2159" i="1"/>
  <c r="K2159" i="1"/>
  <c r="L2149" i="1"/>
  <c r="K2149" i="1"/>
  <c r="L2139" i="1"/>
  <c r="K2139" i="1"/>
  <c r="L1379" i="1"/>
  <c r="K1379" i="1"/>
  <c r="L1339" i="1"/>
  <c r="K1339" i="1"/>
  <c r="L1284" i="1"/>
  <c r="K1284" i="1"/>
  <c r="L1239" i="1"/>
  <c r="K1239" i="1"/>
  <c r="L1229" i="1"/>
  <c r="K1229" i="1"/>
  <c r="L1209" i="1"/>
  <c r="K1209" i="1"/>
  <c r="L1159" i="1"/>
  <c r="K1159" i="1"/>
  <c r="L1004" i="1"/>
  <c r="K1004" i="1"/>
  <c r="L974" i="1"/>
  <c r="K974" i="1"/>
  <c r="L944" i="1"/>
  <c r="K944" i="1"/>
  <c r="L799" i="1"/>
  <c r="K799" i="1"/>
  <c r="L634" i="1"/>
  <c r="K634" i="1"/>
  <c r="L539" i="1"/>
  <c r="K539" i="1"/>
  <c r="L524" i="1"/>
  <c r="K524" i="1"/>
  <c r="L514" i="1"/>
  <c r="K514" i="1"/>
  <c r="L479" i="1"/>
  <c r="K479" i="1"/>
  <c r="L414" i="1"/>
  <c r="K414" i="1"/>
  <c r="L399" i="1"/>
  <c r="K399" i="1"/>
  <c r="L3411" i="1"/>
  <c r="K3411" i="1"/>
  <c r="L3336" i="1"/>
  <c r="K3336" i="1"/>
  <c r="L3316" i="1"/>
  <c r="K3316" i="1"/>
  <c r="L3286" i="1"/>
  <c r="K3286" i="1"/>
  <c r="L3261" i="1"/>
  <c r="K3261" i="1"/>
  <c r="L3236" i="1"/>
  <c r="K3236" i="1"/>
  <c r="L3226" i="1"/>
  <c r="K3226" i="1"/>
  <c r="L3201" i="1"/>
  <c r="K3201" i="1"/>
  <c r="L3126" i="1"/>
  <c r="K3126" i="1"/>
  <c r="L3091" i="1"/>
  <c r="K3091" i="1"/>
  <c r="L2876" i="1"/>
  <c r="K2876" i="1"/>
  <c r="L2586" i="1"/>
  <c r="K2586" i="1"/>
  <c r="L2576" i="1"/>
  <c r="K2576" i="1"/>
  <c r="L2491" i="1"/>
  <c r="K2491" i="1"/>
  <c r="L2461" i="1"/>
  <c r="K2461" i="1"/>
  <c r="L2401" i="1"/>
  <c r="K2401" i="1"/>
  <c r="L2382" i="1"/>
  <c r="K2382" i="1"/>
  <c r="L2358" i="1"/>
  <c r="K2358" i="1"/>
  <c r="L2353" i="1"/>
  <c r="K2353" i="1"/>
  <c r="L2318" i="1"/>
  <c r="K2318" i="1"/>
  <c r="L2193" i="1"/>
  <c r="K2193" i="1"/>
  <c r="L2183" i="1"/>
  <c r="K2183" i="1"/>
  <c r="L2158" i="1"/>
  <c r="K2158" i="1"/>
  <c r="L2148" i="1"/>
  <c r="K2148" i="1"/>
  <c r="L2138" i="1"/>
  <c r="K2138" i="1"/>
  <c r="L1378" i="1"/>
  <c r="K1378" i="1"/>
  <c r="L1338" i="1"/>
  <c r="K1338" i="1"/>
  <c r="L1283" i="1"/>
  <c r="K1283" i="1"/>
  <c r="L1238" i="1"/>
  <c r="K1238" i="1"/>
  <c r="L1228" i="1"/>
  <c r="K1228" i="1"/>
  <c r="L1208" i="1"/>
  <c r="K1208" i="1"/>
  <c r="L1158" i="1"/>
  <c r="K1158" i="1"/>
  <c r="L1003" i="1"/>
  <c r="K1003" i="1"/>
  <c r="L973" i="1"/>
  <c r="K973" i="1"/>
  <c r="L943" i="1"/>
  <c r="K943" i="1"/>
  <c r="L798" i="1"/>
  <c r="K798" i="1"/>
  <c r="L633" i="1"/>
  <c r="K633" i="1"/>
  <c r="L538" i="1"/>
  <c r="K538" i="1"/>
  <c r="L523" i="1"/>
  <c r="K523" i="1"/>
  <c r="L513" i="1"/>
  <c r="K513" i="1"/>
  <c r="L478" i="1"/>
  <c r="K478" i="1"/>
  <c r="L413" i="1"/>
  <c r="K413" i="1"/>
  <c r="L398" i="1"/>
  <c r="K398" i="1"/>
  <c r="L3410" i="1"/>
  <c r="L3390" i="1"/>
  <c r="L3380" i="1"/>
  <c r="L3335" i="1"/>
  <c r="L3315" i="1"/>
  <c r="L3285" i="1"/>
  <c r="L3260" i="1"/>
  <c r="L3245" i="1"/>
  <c r="L3235" i="1"/>
  <c r="L3225" i="1"/>
  <c r="L3185" i="1"/>
  <c r="L3160" i="1"/>
  <c r="L3125" i="1"/>
  <c r="L3115" i="1"/>
  <c r="L3100" i="1"/>
  <c r="L3035" i="1"/>
  <c r="L3025" i="1"/>
  <c r="L2875" i="1"/>
  <c r="L2740" i="1"/>
  <c r="L2585" i="1"/>
  <c r="L2575" i="1"/>
  <c r="L2540" i="1"/>
  <c r="L2490" i="1"/>
  <c r="L2460" i="1"/>
  <c r="L2445" i="1"/>
  <c r="L2400" i="1"/>
  <c r="L2381" i="1"/>
  <c r="L2357" i="1"/>
  <c r="L2352" i="1"/>
  <c r="L2317" i="1"/>
  <c r="L2302" i="1"/>
  <c r="L2202" i="1"/>
  <c r="L2192" i="1"/>
  <c r="L2182" i="1"/>
  <c r="L2157" i="1"/>
  <c r="L2147" i="1"/>
  <c r="L2137" i="1"/>
  <c r="L1682" i="1"/>
  <c r="L1497" i="1"/>
  <c r="L1382" i="1"/>
  <c r="L1377" i="1"/>
  <c r="L1367" i="1"/>
  <c r="L1337" i="1"/>
  <c r="L1322" i="1"/>
  <c r="L1312" i="1"/>
  <c r="L1282" i="1"/>
  <c r="L1272" i="1"/>
  <c r="L1257" i="1"/>
  <c r="L1247" i="1"/>
  <c r="L1237" i="1"/>
  <c r="L1227" i="1"/>
  <c r="L1177" i="1"/>
  <c r="L1157" i="1"/>
  <c r="L1152" i="1"/>
  <c r="L1072" i="1"/>
  <c r="L1042" i="1"/>
  <c r="L1037" i="1"/>
  <c r="L1002" i="1"/>
  <c r="L972" i="1"/>
  <c r="L942" i="1"/>
  <c r="L912" i="1"/>
  <c r="L902" i="1"/>
  <c r="L797" i="1"/>
  <c r="L737" i="1"/>
  <c r="L677" i="1"/>
  <c r="L647" i="1"/>
  <c r="L642" i="1"/>
  <c r="L632" i="1"/>
  <c r="L607" i="1"/>
  <c r="L537" i="1"/>
  <c r="L522" i="1"/>
  <c r="L512" i="1"/>
  <c r="L477" i="1"/>
  <c r="L412" i="1"/>
  <c r="L397" i="1"/>
  <c r="L217" i="1"/>
  <c r="K3410" i="1"/>
  <c r="K3390" i="1"/>
  <c r="K3380" i="1"/>
  <c r="K3335" i="1"/>
  <c r="K3315" i="1"/>
  <c r="K3285" i="1"/>
  <c r="K3260" i="1"/>
  <c r="K3245" i="1"/>
  <c r="K3235" i="1"/>
  <c r="K3225" i="1"/>
  <c r="K3185" i="1"/>
  <c r="K3160" i="1"/>
  <c r="K3125" i="1"/>
  <c r="K3115" i="1"/>
  <c r="K3100" i="1"/>
  <c r="K3035" i="1"/>
  <c r="K3025" i="1"/>
  <c r="K2875" i="1"/>
  <c r="K2740" i="1"/>
  <c r="K2585" i="1"/>
  <c r="K2575" i="1"/>
  <c r="K2540" i="1"/>
  <c r="K2490" i="1"/>
  <c r="K2460" i="1"/>
  <c r="K2445" i="1"/>
  <c r="K2400" i="1"/>
  <c r="K2381" i="1"/>
  <c r="K2357" i="1"/>
  <c r="K2352" i="1"/>
  <c r="K2317" i="1"/>
  <c r="K2302" i="1"/>
  <c r="K2202" i="1"/>
  <c r="K2192" i="1"/>
  <c r="K2182" i="1"/>
  <c r="K2157" i="1"/>
  <c r="K2147" i="1"/>
  <c r="K2137" i="1"/>
  <c r="K1682" i="1"/>
  <c r="K1497" i="1"/>
  <c r="K1382" i="1"/>
  <c r="K1377" i="1"/>
  <c r="K1367" i="1"/>
  <c r="K1337" i="1"/>
  <c r="K1322" i="1"/>
  <c r="K1312" i="1"/>
  <c r="K1282" i="1"/>
  <c r="K1272" i="1"/>
  <c r="K1257" i="1"/>
  <c r="K1247" i="1"/>
  <c r="K1237" i="1"/>
  <c r="K1227" i="1"/>
  <c r="K1177" i="1"/>
  <c r="K1157" i="1"/>
  <c r="K1152" i="1"/>
  <c r="K1072" i="1"/>
  <c r="K1042" i="1"/>
  <c r="K1037" i="1"/>
  <c r="K1002" i="1"/>
  <c r="K972" i="1"/>
  <c r="K942" i="1"/>
  <c r="K912" i="1"/>
  <c r="K902" i="1"/>
  <c r="K797" i="1"/>
  <c r="K737" i="1"/>
  <c r="K677" i="1"/>
  <c r="K647" i="1"/>
  <c r="K642" i="1"/>
  <c r="K632" i="1"/>
  <c r="K607" i="1"/>
  <c r="K537" i="1"/>
  <c r="K522" i="1"/>
  <c r="K512" i="1"/>
  <c r="K477" i="1"/>
  <c r="K412" i="1"/>
  <c r="K397" i="1"/>
  <c r="K217" i="1"/>
  <c r="Z217" i="1"/>
  <c r="W217" i="1" s="1"/>
  <c r="AA217" i="1" s="1"/>
  <c r="AC217" i="1"/>
  <c r="AE217" i="1"/>
  <c r="AG2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Federico Dicenta</author>
    <author>XP</author>
  </authors>
  <commentList>
    <comment ref="R1161" authorId="0" shapeId="0" xr:uid="{00000000-0006-0000-0000-000001000000}">
      <text>
        <r>
          <rPr>
            <sz val="9"/>
            <color indexed="81"/>
            <rFont val="Tahoma"/>
            <family val="2"/>
          </rPr>
          <t>Confirmado Encarna en 2008</t>
        </r>
      </text>
    </comment>
    <comment ref="R1286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Confirmado Encarna 2008
</t>
        </r>
      </text>
    </comment>
    <comment ref="P2138" authorId="1" shapeId="0" xr:uid="{00000000-0006-0000-0000-000003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139" authorId="1" shapeId="0" xr:uid="{00000000-0006-0000-0000-000004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148" authorId="1" shapeId="0" xr:uid="{00000000-0006-0000-0000-000005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149" authorId="1" shapeId="0" xr:uid="{00000000-0006-0000-0000-000006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158" authorId="1" shapeId="0" xr:uid="{00000000-0006-0000-0000-000007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159" authorId="1" shapeId="0" xr:uid="{00000000-0006-0000-0000-000008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183" authorId="1" shapeId="0" xr:uid="{00000000-0006-0000-0000-000009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184" authorId="1" shapeId="0" xr:uid="{00000000-0006-0000-0000-00000A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193" authorId="1" shapeId="0" xr:uid="{00000000-0006-0000-0000-00000B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194" authorId="1" shapeId="0" xr:uid="{00000000-0006-0000-0000-00000C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318" authorId="1" shapeId="0" xr:uid="{00000000-0006-0000-0000-00000D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319" authorId="1" shapeId="0" xr:uid="{00000000-0006-0000-0000-00000E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353" authorId="1" shapeId="0" xr:uid="{00000000-0006-0000-0000-00000F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354" authorId="1" shapeId="0" xr:uid="{00000000-0006-0000-0000-000010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358" authorId="1" shapeId="0" xr:uid="{00000000-0006-0000-0000-000011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359" authorId="1" shapeId="0" xr:uid="{00000000-0006-0000-0000-000012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382" authorId="1" shapeId="0" xr:uid="{00000000-0006-0000-0000-000013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383" authorId="1" shapeId="0" xr:uid="{00000000-0006-0000-0000-000014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401" authorId="1" shapeId="0" xr:uid="{00000000-0006-0000-0000-000015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402" authorId="1" shapeId="0" xr:uid="{00000000-0006-0000-0000-000016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461" authorId="1" shapeId="0" xr:uid="{00000000-0006-0000-0000-000017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462" authorId="1" shapeId="0" xr:uid="{00000000-0006-0000-0000-000018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491" authorId="1" shapeId="0" xr:uid="{00000000-0006-0000-0000-000019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492" authorId="1" shapeId="0" xr:uid="{00000000-0006-0000-0000-00001A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576" authorId="1" shapeId="0" xr:uid="{00000000-0006-0000-0000-00001B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577" authorId="1" shapeId="0" xr:uid="{00000000-0006-0000-0000-00001C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586" authorId="1" shapeId="0" xr:uid="{00000000-0006-0000-0000-00001D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587" authorId="1" shapeId="0" xr:uid="{00000000-0006-0000-0000-00001E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876" authorId="1" shapeId="0" xr:uid="{00000000-0006-0000-0000-00001F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877" authorId="1" shapeId="0" xr:uid="{00000000-0006-0000-0000-000020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Federico Dicenta</author>
    <author>XP</author>
  </authors>
  <commentList>
    <comment ref="R1161" authorId="0" shapeId="0" xr:uid="{00000000-0006-0000-0200-000001000000}">
      <text>
        <r>
          <rPr>
            <sz val="9"/>
            <color indexed="81"/>
            <rFont val="Tahoma"/>
            <family val="2"/>
          </rPr>
          <t>Confirmado Encarna en 2008</t>
        </r>
      </text>
    </comment>
    <comment ref="R1286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Confirmado Encarna 2008
</t>
        </r>
      </text>
    </comment>
    <comment ref="P2138" authorId="1" shapeId="0" xr:uid="{00000000-0006-0000-0200-000003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139" authorId="1" shapeId="0" xr:uid="{00000000-0006-0000-0200-000004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148" authorId="1" shapeId="0" xr:uid="{00000000-0006-0000-0200-000005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149" authorId="1" shapeId="0" xr:uid="{00000000-0006-0000-0200-000006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158" authorId="1" shapeId="0" xr:uid="{00000000-0006-0000-0200-000007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159" authorId="1" shapeId="0" xr:uid="{00000000-0006-0000-0200-000008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183" authorId="1" shapeId="0" xr:uid="{00000000-0006-0000-0200-000009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184" authorId="1" shapeId="0" xr:uid="{00000000-0006-0000-0200-00000A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193" authorId="1" shapeId="0" xr:uid="{00000000-0006-0000-0200-00000B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194" authorId="1" shapeId="0" xr:uid="{00000000-0006-0000-0200-00000C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318" authorId="1" shapeId="0" xr:uid="{00000000-0006-0000-0200-00000D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319" authorId="1" shapeId="0" xr:uid="{00000000-0006-0000-0200-00000E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353" authorId="1" shapeId="0" xr:uid="{00000000-0006-0000-0200-00000F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354" authorId="1" shapeId="0" xr:uid="{00000000-0006-0000-0200-000010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358" authorId="1" shapeId="0" xr:uid="{00000000-0006-0000-0200-000011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359" authorId="1" shapeId="0" xr:uid="{00000000-0006-0000-0200-000012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382" authorId="1" shapeId="0" xr:uid="{00000000-0006-0000-0200-000013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383" authorId="1" shapeId="0" xr:uid="{00000000-0006-0000-0200-000014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401" authorId="1" shapeId="0" xr:uid="{00000000-0006-0000-0200-000015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402" authorId="1" shapeId="0" xr:uid="{00000000-0006-0000-0200-000016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461" authorId="1" shapeId="0" xr:uid="{00000000-0006-0000-0200-000017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462" authorId="1" shapeId="0" xr:uid="{00000000-0006-0000-0200-000018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491" authorId="1" shapeId="0" xr:uid="{00000000-0006-0000-0200-000019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492" authorId="1" shapeId="0" xr:uid="{00000000-0006-0000-0200-00001A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576" authorId="1" shapeId="0" xr:uid="{00000000-0006-0000-0200-00001B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577" authorId="1" shapeId="0" xr:uid="{00000000-0006-0000-0200-00001C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586" authorId="1" shapeId="0" xr:uid="{00000000-0006-0000-0200-00001D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587" authorId="1" shapeId="0" xr:uid="{00000000-0006-0000-0200-00001E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876" authorId="1" shapeId="0" xr:uid="{00000000-0006-0000-0200-00001F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P2877" authorId="1" shapeId="0" xr:uid="{00000000-0006-0000-0200-000020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Federico Dicenta</author>
  </authors>
  <commentList>
    <comment ref="I24" authorId="0" shapeId="0" xr:uid="{00000000-0006-0000-0300-000001000000}">
      <text>
        <r>
          <rPr>
            <sz val="9"/>
            <color indexed="81"/>
            <rFont val="Tahoma"/>
            <family val="2"/>
          </rPr>
          <t>Confirmado Encarna en 2008</t>
        </r>
      </text>
    </comment>
    <comment ref="I30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Confirmado Encarna 2008
</t>
        </r>
      </text>
    </comment>
  </commentList>
</comments>
</file>

<file path=xl/sharedStrings.xml><?xml version="1.0" encoding="utf-8"?>
<sst xmlns="http://schemas.openxmlformats.org/spreadsheetml/2006/main" count="36304" uniqueCount="245">
  <si>
    <t>A2146</t>
  </si>
  <si>
    <t>Antoñeta</t>
  </si>
  <si>
    <t>Marcona</t>
  </si>
  <si>
    <t>Marconas</t>
  </si>
  <si>
    <t>A2198</t>
  </si>
  <si>
    <t>C1126</t>
  </si>
  <si>
    <t>R1000</t>
  </si>
  <si>
    <t>Marta</t>
  </si>
  <si>
    <t>Tardios</t>
  </si>
  <si>
    <t>C3091</t>
  </si>
  <si>
    <t>S5133</t>
  </si>
  <si>
    <t>A1342</t>
  </si>
  <si>
    <t>Autos</t>
  </si>
  <si>
    <t>A1180</t>
  </si>
  <si>
    <t>A1353</t>
  </si>
  <si>
    <t>A1340</t>
  </si>
  <si>
    <t>403+404</t>
  </si>
  <si>
    <t>P. webbii</t>
  </si>
  <si>
    <t>Silvestres</t>
  </si>
  <si>
    <t>24+25</t>
  </si>
  <si>
    <t>P. scoparia</t>
  </si>
  <si>
    <t>FP</t>
  </si>
  <si>
    <t>ARBOL</t>
  </si>
  <si>
    <t>AÑO</t>
  </si>
  <si>
    <t>MADRE</t>
  </si>
  <si>
    <t>PADRE</t>
  </si>
  <si>
    <t>SELEC</t>
  </si>
  <si>
    <t>FLINT</t>
  </si>
  <si>
    <t>AUTFR</t>
  </si>
  <si>
    <t>AUTOP</t>
  </si>
  <si>
    <t>PRINT</t>
  </si>
  <si>
    <t>MADUR</t>
  </si>
  <si>
    <t>FRUTO</t>
  </si>
  <si>
    <t>CASCA</t>
  </si>
  <si>
    <t>CASC1</t>
  </si>
  <si>
    <t>DUREZ</t>
  </si>
  <si>
    <t>GRANO</t>
  </si>
  <si>
    <t>GRAN1</t>
  </si>
  <si>
    <t>RENDI</t>
  </si>
  <si>
    <t>FALLO</t>
  </si>
  <si>
    <t>FALLP</t>
  </si>
  <si>
    <t>DOBLE</t>
  </si>
  <si>
    <t>DOBLP</t>
  </si>
  <si>
    <t>DEFEC</t>
  </si>
  <si>
    <t>DEFEP</t>
  </si>
  <si>
    <t>DEFET</t>
  </si>
  <si>
    <t>FORMA</t>
  </si>
  <si>
    <t>ESPES</t>
  </si>
  <si>
    <t>RUGOS</t>
  </si>
  <si>
    <t>COLOR</t>
  </si>
  <si>
    <t>SABOR</t>
  </si>
  <si>
    <t>NOTA</t>
  </si>
  <si>
    <t>FAMIL</t>
  </si>
  <si>
    <t>.</t>
  </si>
  <si>
    <t>DESCE</t>
  </si>
  <si>
    <t>OBJETIVO</t>
  </si>
  <si>
    <t>FL-DESMAYO</t>
  </si>
  <si>
    <t>FL-FERRAGNES</t>
  </si>
  <si>
    <t>AUTPC</t>
  </si>
  <si>
    <t>D2001</t>
  </si>
  <si>
    <t>A2416</t>
  </si>
  <si>
    <t>Desmayo</t>
  </si>
  <si>
    <t>Desmayos</t>
  </si>
  <si>
    <t>1+2+4</t>
  </si>
  <si>
    <t>1+4</t>
  </si>
  <si>
    <t>3+4</t>
  </si>
  <si>
    <t>1+8</t>
  </si>
  <si>
    <t>4+7</t>
  </si>
  <si>
    <t>4+8</t>
  </si>
  <si>
    <t>3+4+7+8</t>
  </si>
  <si>
    <t>6+8</t>
  </si>
  <si>
    <t>1+6+8</t>
  </si>
  <si>
    <t>3+6</t>
  </si>
  <si>
    <t>6+8+14</t>
  </si>
  <si>
    <t>1+3+4</t>
  </si>
  <si>
    <t>4+6+14</t>
  </si>
  <si>
    <t>3+4+7+14</t>
  </si>
  <si>
    <t>4+6</t>
  </si>
  <si>
    <t>M</t>
  </si>
  <si>
    <t>S</t>
  </si>
  <si>
    <t>C</t>
  </si>
  <si>
    <t>1/14-1/7</t>
  </si>
  <si>
    <t>1/14-2/1</t>
  </si>
  <si>
    <t>1/4-5/1</t>
  </si>
  <si>
    <t>1/4-1/1</t>
  </si>
  <si>
    <t>25/8-25/1-4/4</t>
  </si>
  <si>
    <t>5/1-1/2</t>
  </si>
  <si>
    <t>2/1-1/4</t>
  </si>
  <si>
    <t>1/2-10/1</t>
  </si>
  <si>
    <t>5/2-5/1-2/3</t>
  </si>
  <si>
    <t>5/1-3/2</t>
  </si>
  <si>
    <t>25/1-7/2</t>
  </si>
  <si>
    <t>20/1-1/3</t>
  </si>
  <si>
    <t>25/1-1/2</t>
  </si>
  <si>
    <t>2/8-1/1</t>
  </si>
  <si>
    <t>15/1-1/3</t>
  </si>
  <si>
    <t>20/1-3/2</t>
  </si>
  <si>
    <t>4/4-2/8</t>
  </si>
  <si>
    <t>N?</t>
  </si>
  <si>
    <t>30+30</t>
  </si>
  <si>
    <t>40+1</t>
  </si>
  <si>
    <t>30+41</t>
  </si>
  <si>
    <t>24+24</t>
  </si>
  <si>
    <t>44+28</t>
  </si>
  <si>
    <t>81+38</t>
  </si>
  <si>
    <t>55+80</t>
  </si>
  <si>
    <t>60+44</t>
  </si>
  <si>
    <t>33+55</t>
  </si>
  <si>
    <t>89+45</t>
  </si>
  <si>
    <t>64+48</t>
  </si>
  <si>
    <t>34+60</t>
  </si>
  <si>
    <t>46+24</t>
  </si>
  <si>
    <t>49+35</t>
  </si>
  <si>
    <t>3+15</t>
  </si>
  <si>
    <t>FI</t>
  </si>
  <si>
    <t>,</t>
  </si>
  <si>
    <t>66+70</t>
  </si>
  <si>
    <t>18+21</t>
  </si>
  <si>
    <t>33+39</t>
  </si>
  <si>
    <t>80+106</t>
  </si>
  <si>
    <t>32+14</t>
  </si>
  <si>
    <t>56+43</t>
  </si>
  <si>
    <t>22+19</t>
  </si>
  <si>
    <t>11+14</t>
  </si>
  <si>
    <t>23+27</t>
  </si>
  <si>
    <t>39+62</t>
  </si>
  <si>
    <t>19+22</t>
  </si>
  <si>
    <t>57+70</t>
  </si>
  <si>
    <t>27+64</t>
  </si>
  <si>
    <t>32+79</t>
  </si>
  <si>
    <t>32+30</t>
  </si>
  <si>
    <t>2(4) 5(7)</t>
  </si>
  <si>
    <t>2(6)</t>
  </si>
  <si>
    <t>1(1) 2(7)</t>
  </si>
  <si>
    <t>3(7) 1(6)</t>
  </si>
  <si>
    <t>1(6)</t>
  </si>
  <si>
    <t>3(4) 1 (7)</t>
  </si>
  <si>
    <t>3(3)</t>
  </si>
  <si>
    <t>2(6) 2(8)</t>
  </si>
  <si>
    <t>2(4) 1(7)</t>
  </si>
  <si>
    <t>2(7)</t>
  </si>
  <si>
    <t>2(7) 1(6)</t>
  </si>
  <si>
    <t>3(4)</t>
  </si>
  <si>
    <t>2(6) 10(1)</t>
  </si>
  <si>
    <t>2(4), 1(1)</t>
  </si>
  <si>
    <t>2(1)</t>
  </si>
  <si>
    <t>1(1), 1(7)</t>
  </si>
  <si>
    <t>1(7)</t>
  </si>
  <si>
    <t>1(4)</t>
  </si>
  <si>
    <t>6(1)</t>
  </si>
  <si>
    <t>2(4)</t>
  </si>
  <si>
    <t>2f</t>
  </si>
  <si>
    <t>52+30</t>
  </si>
  <si>
    <t>15+14</t>
  </si>
  <si>
    <t>24+38</t>
  </si>
  <si>
    <t>1+2</t>
  </si>
  <si>
    <t>0+0</t>
  </si>
  <si>
    <t>0+1</t>
  </si>
  <si>
    <t>1+0</t>
  </si>
  <si>
    <t>9+14</t>
  </si>
  <si>
    <t>MOCRE</t>
  </si>
  <si>
    <t>77+71</t>
  </si>
  <si>
    <t>78+23</t>
  </si>
  <si>
    <t>20+67</t>
  </si>
  <si>
    <t>11,f</t>
  </si>
  <si>
    <t>12,f</t>
  </si>
  <si>
    <t>2,f</t>
  </si>
  <si>
    <t>5,f</t>
  </si>
  <si>
    <t>1-7 4-1 1-14</t>
  </si>
  <si>
    <t>4-7 7-1</t>
  </si>
  <si>
    <t>1-7 25-1</t>
  </si>
  <si>
    <t>10</t>
  </si>
  <si>
    <t>2-7 2-4 23-1</t>
  </si>
  <si>
    <t>4</t>
  </si>
  <si>
    <t>25</t>
  </si>
  <si>
    <t>1</t>
  </si>
  <si>
    <t>2-1 1-7</t>
  </si>
  <si>
    <t>0</t>
  </si>
  <si>
    <t>15-1</t>
  </si>
  <si>
    <t>3-1</t>
  </si>
  <si>
    <t>54+48</t>
  </si>
  <si>
    <t>52+56</t>
  </si>
  <si>
    <t>13+21</t>
  </si>
  <si>
    <t>2+2</t>
  </si>
  <si>
    <t>4+2</t>
  </si>
  <si>
    <t>68+25</t>
  </si>
  <si>
    <t>157+59</t>
  </si>
  <si>
    <t>17+35</t>
  </si>
  <si>
    <t>56+65</t>
  </si>
  <si>
    <t>12+26</t>
  </si>
  <si>
    <t>43+55</t>
  </si>
  <si>
    <t>67+52</t>
  </si>
  <si>
    <t>FL-TARDONA</t>
  </si>
  <si>
    <t>FL-PENTA</t>
  </si>
  <si>
    <t>30+8</t>
  </si>
  <si>
    <t>23+29</t>
  </si>
  <si>
    <t>2+5</t>
  </si>
  <si>
    <t>11+10</t>
  </si>
  <si>
    <t>34+29</t>
  </si>
  <si>
    <t>0+?</t>
  </si>
  <si>
    <t>-</t>
  </si>
  <si>
    <t>1-14</t>
  </si>
  <si>
    <t>2-7</t>
  </si>
  <si>
    <t>4-3</t>
  </si>
  <si>
    <t>1-7</t>
  </si>
  <si>
    <t>1-1</t>
  </si>
  <si>
    <t>8-1</t>
  </si>
  <si>
    <t>4-1</t>
  </si>
  <si>
    <t>3-4</t>
  </si>
  <si>
    <t>7-1</t>
  </si>
  <si>
    <t>7-8</t>
  </si>
  <si>
    <t>10-1</t>
  </si>
  <si>
    <t>19-1</t>
  </si>
  <si>
    <t>20-1</t>
  </si>
  <si>
    <t>25-1</t>
  </si>
  <si>
    <t>23-1</t>
  </si>
  <si>
    <t>9-1</t>
  </si>
  <si>
    <t>5-1</t>
  </si>
  <si>
    <t>3-7</t>
  </si>
  <si>
    <t>2-14</t>
  </si>
  <si>
    <t>6-7</t>
  </si>
  <si>
    <t>7+15+10+19</t>
  </si>
  <si>
    <t>27+33+30+29</t>
  </si>
  <si>
    <t>3+4+0+2</t>
  </si>
  <si>
    <t>0+3+2+6</t>
  </si>
  <si>
    <t>15+40+41+23</t>
  </si>
  <si>
    <t>14+12+15+13</t>
  </si>
  <si>
    <t>2-3</t>
  </si>
  <si>
    <t>3+6+9+1</t>
  </si>
  <si>
    <t>15+35+30+64</t>
  </si>
  <si>
    <t>7+0+0+4</t>
  </si>
  <si>
    <t>3+1+2+3</t>
  </si>
  <si>
    <t>47+23+42+36</t>
  </si>
  <si>
    <t>17+32+32+19</t>
  </si>
  <si>
    <t>Brota=73</t>
  </si>
  <si>
    <t>OBSERVACIONES</t>
  </si>
  <si>
    <t>Vigor enorme: Patrones</t>
  </si>
  <si>
    <t>S-Patrones</t>
  </si>
  <si>
    <t>2016 problemas de falta de frio</t>
  </si>
  <si>
    <t>4-14</t>
  </si>
  <si>
    <t>M-2017</t>
  </si>
  <si>
    <t>19+11</t>
  </si>
  <si>
    <t xml:space="preserve"> </t>
  </si>
  <si>
    <t>FAMILIA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</si>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</sst>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439"/>
  <sheetViews>
    <sheetView tabSelected="1" zoomScaleNormal="100" workbookViewId="0">
      <pane xSplit="8" ySplit="1" topLeftCell="N2" activePane="bottomRight" state="frozen"/>
      <selection pane="topRight" activeCell="I1" sqref="I1"/>
      <selection pane="bottomLeft" activeCell="A2" sqref="A2"/>
      <selection pane="bottomRight" activeCell="AQ3" sqref="AQ3"/>
    </sheetView>
  </sheetViews>
  <sheetFormatPr baseColWidth="10" defaultColWidth="11.42578125" defaultRowHeight="15" customHeight="1" x14ac:dyDescent="0.2"/>
  <cols>
    <col min="1" max="1" width="7.42578125" style="2" bestFit="1" customWidth="1"/>
    <col min="2" max="2" width="7.42578125" style="3" bestFit="1" customWidth="1"/>
    <col min="3" max="3" width="8" style="5" customWidth="1"/>
    <col min="4" max="4" width="8" style="1" bestFit="1" customWidth="1"/>
    <col min="5" max="5" width="10.140625" style="1" bestFit="1" customWidth="1"/>
    <col min="6" max="6" width="10.42578125" style="1" customWidth="1"/>
    <col min="7" max="7" width="6.28515625" style="1" bestFit="1" customWidth="1"/>
    <col min="8" max="8" width="10.7109375" style="5" customWidth="1"/>
    <col min="9" max="9" width="7.28515625" style="5" customWidth="1"/>
    <col min="10" max="10" width="8" style="1" customWidth="1"/>
    <col min="11" max="11" width="13.140625" style="1" customWidth="1"/>
    <col min="12" max="12" width="15.5703125" style="1" customWidth="1"/>
    <col min="13" max="14" width="9" style="1" customWidth="1"/>
    <col min="15" max="15" width="6.42578125" style="1" customWidth="1"/>
    <col min="16" max="16" width="15.140625" style="1" customWidth="1"/>
    <col min="17" max="17" width="7.42578125" style="2" customWidth="1"/>
    <col min="18" max="18" width="7.42578125" style="1" customWidth="1"/>
    <col min="19" max="19" width="6.7109375" style="1" customWidth="1"/>
    <col min="20" max="20" width="7.7109375" style="1" customWidth="1"/>
    <col min="21" max="21" width="7.42578125" style="1" customWidth="1"/>
    <col min="22" max="22" width="7.140625" style="1" customWidth="1"/>
    <col min="23" max="23" width="10.42578125" style="4" customWidth="1"/>
    <col min="24" max="24" width="7.28515625" style="1" customWidth="1"/>
    <col min="25" max="25" width="7.7109375" style="1" customWidth="1"/>
    <col min="26" max="26" width="11.85546875" style="4" customWidth="1"/>
    <col min="27" max="27" width="7.42578125" style="5" customWidth="1"/>
    <col min="28" max="28" width="6.85546875" style="1" customWidth="1"/>
    <col min="29" max="31" width="7.42578125" style="1" customWidth="1"/>
    <col min="32" max="32" width="11.5703125" style="6" customWidth="1"/>
    <col min="33" max="34" width="9.28515625" style="1" customWidth="1"/>
    <col min="35" max="35" width="7.5703125" style="1" customWidth="1"/>
    <col min="36" max="36" width="7.140625" style="1" customWidth="1"/>
    <col min="37" max="37" width="7.85546875" style="1" customWidth="1"/>
    <col min="38" max="38" width="7.7109375" style="1" customWidth="1"/>
    <col min="39" max="39" width="7.42578125" style="1" customWidth="1"/>
    <col min="40" max="40" width="6.140625" style="1" customWidth="1"/>
    <col min="41" max="41" width="8.5703125" style="1" customWidth="1"/>
    <col min="42" max="42" width="40.85546875" style="1" customWidth="1"/>
    <col min="43" max="16384" width="11.42578125" style="1"/>
  </cols>
  <sheetData>
    <row r="1" spans="1:43" s="20" customFormat="1" ht="15" customHeight="1" x14ac:dyDescent="0.2">
      <c r="A1" s="21" t="s">
        <v>54</v>
      </c>
      <c r="B1" s="21" t="s">
        <v>22</v>
      </c>
      <c r="C1" s="21" t="s">
        <v>243</v>
      </c>
      <c r="D1" s="21" t="s">
        <v>24</v>
      </c>
      <c r="E1" s="21" t="s">
        <v>25</v>
      </c>
      <c r="F1" s="21" t="s">
        <v>55</v>
      </c>
      <c r="G1" s="21" t="s">
        <v>23</v>
      </c>
      <c r="H1" s="21" t="s">
        <v>26</v>
      </c>
      <c r="I1" s="21" t="s">
        <v>114</v>
      </c>
      <c r="J1" s="21" t="s">
        <v>21</v>
      </c>
      <c r="K1" s="21" t="s">
        <v>56</v>
      </c>
      <c r="L1" s="21" t="s">
        <v>57</v>
      </c>
      <c r="M1" s="21" t="s">
        <v>193</v>
      </c>
      <c r="N1" s="21" t="s">
        <v>192</v>
      </c>
      <c r="O1" s="21" t="s">
        <v>27</v>
      </c>
      <c r="P1" s="21" t="s">
        <v>28</v>
      </c>
      <c r="Q1" s="21" t="s">
        <v>29</v>
      </c>
      <c r="R1" s="20" t="s">
        <v>58</v>
      </c>
      <c r="S1" s="21" t="s">
        <v>30</v>
      </c>
      <c r="T1" s="21" t="s">
        <v>31</v>
      </c>
      <c r="U1" s="21" t="s">
        <v>32</v>
      </c>
      <c r="V1" s="21" t="s">
        <v>33</v>
      </c>
      <c r="W1" s="26" t="s">
        <v>34</v>
      </c>
      <c r="X1" s="21" t="s">
        <v>35</v>
      </c>
      <c r="Y1" s="26" t="s">
        <v>36</v>
      </c>
      <c r="Z1" s="26" t="s">
        <v>37</v>
      </c>
      <c r="AA1" s="21" t="s">
        <v>38</v>
      </c>
      <c r="AB1" s="21" t="s">
        <v>39</v>
      </c>
      <c r="AC1" s="21" t="s">
        <v>40</v>
      </c>
      <c r="AD1" s="21" t="s">
        <v>41</v>
      </c>
      <c r="AE1" s="21" t="s">
        <v>42</v>
      </c>
      <c r="AF1" s="27" t="s">
        <v>43</v>
      </c>
      <c r="AG1" s="21" t="s">
        <v>44</v>
      </c>
      <c r="AH1" s="21" t="s">
        <v>45</v>
      </c>
      <c r="AI1" s="21" t="s">
        <v>46</v>
      </c>
      <c r="AJ1" s="21" t="s">
        <v>47</v>
      </c>
      <c r="AK1" s="21" t="s">
        <v>48</v>
      </c>
      <c r="AL1" s="21" t="s">
        <v>49</v>
      </c>
      <c r="AM1" s="21" t="s">
        <v>50</v>
      </c>
      <c r="AN1" s="21" t="s">
        <v>51</v>
      </c>
      <c r="AO1" s="20" t="s">
        <v>160</v>
      </c>
      <c r="AP1" s="20" t="s">
        <v>235</v>
      </c>
      <c r="AQ1" s="20" t="s">
        <v>244</v>
      </c>
    </row>
    <row r="2" spans="1:43" ht="12.75" x14ac:dyDescent="0.2">
      <c r="A2" s="2" t="s">
        <v>59</v>
      </c>
      <c r="B2" s="3">
        <v>1</v>
      </c>
      <c r="C2" s="5">
        <v>30</v>
      </c>
      <c r="D2" s="1" t="s">
        <v>60</v>
      </c>
      <c r="E2" s="1" t="s">
        <v>61</v>
      </c>
      <c r="F2" s="1" t="s">
        <v>62</v>
      </c>
      <c r="G2" s="1">
        <v>2004</v>
      </c>
      <c r="H2" s="5" t="s">
        <v>78</v>
      </c>
      <c r="Q2" s="1"/>
      <c r="Z2" s="1"/>
      <c r="AF2" s="1"/>
      <c r="AQ2" s="1" t="str">
        <f>CONCATENATE(LEFT(A2,1),CONCATENATE(RIGHT(A2,2),"_",CONCATENATE(B2),"_",CONCATENATE(C2)))</f>
        <v>D01_1_30</v>
      </c>
    </row>
    <row r="3" spans="1:43" ht="12.75" x14ac:dyDescent="0.2">
      <c r="A3" s="2" t="s">
        <v>59</v>
      </c>
      <c r="B3" s="3">
        <v>1</v>
      </c>
      <c r="C3" s="5">
        <v>30</v>
      </c>
      <c r="D3" s="1" t="s">
        <v>60</v>
      </c>
      <c r="E3" s="1" t="s">
        <v>61</v>
      </c>
      <c r="F3" s="1" t="s">
        <v>62</v>
      </c>
      <c r="G3" s="1">
        <v>2005</v>
      </c>
      <c r="H3" s="5" t="s">
        <v>78</v>
      </c>
      <c r="Q3" s="1"/>
      <c r="Z3" s="1"/>
      <c r="AF3" s="1"/>
      <c r="AQ3" s="1" t="str">
        <f t="shared" ref="AQ3:AQ66" si="0">CONCATENATE(LEFT(A3,1),CONCATENATE(RIGHT(A3,2),"_",CONCATENATE(B3),"_",CONCATENATE(C3)))</f>
        <v>D01_1_30</v>
      </c>
    </row>
    <row r="4" spans="1:43" ht="12.75" x14ac:dyDescent="0.2">
      <c r="A4" s="2" t="s">
        <v>59</v>
      </c>
      <c r="B4" s="3">
        <v>1</v>
      </c>
      <c r="C4" s="5">
        <v>30</v>
      </c>
      <c r="D4" s="1" t="s">
        <v>60</v>
      </c>
      <c r="E4" s="1" t="s">
        <v>61</v>
      </c>
      <c r="F4" s="1" t="s">
        <v>62</v>
      </c>
      <c r="G4" s="1">
        <v>2006</v>
      </c>
      <c r="H4" s="5" t="s">
        <v>78</v>
      </c>
      <c r="Q4" s="1"/>
      <c r="Z4" s="1"/>
      <c r="AF4" s="1"/>
      <c r="AQ4" s="1" t="str">
        <f t="shared" si="0"/>
        <v>D01_1_30</v>
      </c>
    </row>
    <row r="5" spans="1:43" ht="12.75" x14ac:dyDescent="0.2">
      <c r="A5" s="2" t="s">
        <v>59</v>
      </c>
      <c r="B5" s="3">
        <v>1</v>
      </c>
      <c r="C5" s="5">
        <v>30</v>
      </c>
      <c r="D5" s="1" t="s">
        <v>60</v>
      </c>
      <c r="E5" s="1" t="s">
        <v>61</v>
      </c>
      <c r="F5" s="1" t="s">
        <v>62</v>
      </c>
      <c r="G5" s="1">
        <v>2007</v>
      </c>
      <c r="H5" s="5" t="s">
        <v>78</v>
      </c>
      <c r="Q5" s="1"/>
      <c r="Z5" s="1"/>
      <c r="AF5" s="1"/>
      <c r="AQ5" s="1" t="str">
        <f t="shared" si="0"/>
        <v>D01_1_30</v>
      </c>
    </row>
    <row r="6" spans="1:43" ht="12.75" x14ac:dyDescent="0.2">
      <c r="A6" s="2" t="s">
        <v>59</v>
      </c>
      <c r="B6" s="3">
        <v>1</v>
      </c>
      <c r="C6" s="5">
        <v>30</v>
      </c>
      <c r="D6" s="1" t="s">
        <v>60</v>
      </c>
      <c r="E6" s="1" t="s">
        <v>61</v>
      </c>
      <c r="F6" s="1" t="s">
        <v>62</v>
      </c>
      <c r="G6" s="1">
        <v>2008</v>
      </c>
      <c r="H6" s="5" t="s">
        <v>78</v>
      </c>
      <c r="Q6" s="1"/>
      <c r="Z6" s="1"/>
      <c r="AF6" s="1"/>
      <c r="AQ6" s="1" t="str">
        <f t="shared" si="0"/>
        <v>D01_1_30</v>
      </c>
    </row>
    <row r="7" spans="1:43" s="22" customFormat="1" ht="12.75" x14ac:dyDescent="0.2">
      <c r="A7" s="20" t="s">
        <v>59</v>
      </c>
      <c r="B7" s="21">
        <v>2</v>
      </c>
      <c r="C7" s="24">
        <v>30</v>
      </c>
      <c r="D7" s="22" t="s">
        <v>60</v>
      </c>
      <c r="E7" s="22" t="s">
        <v>61</v>
      </c>
      <c r="F7" s="22" t="s">
        <v>62</v>
      </c>
      <c r="G7" s="22">
        <v>2004</v>
      </c>
      <c r="H7" s="24" t="s">
        <v>78</v>
      </c>
      <c r="I7" s="24"/>
      <c r="W7" s="23"/>
      <c r="AA7" s="24"/>
      <c r="AQ7" s="1" t="str">
        <f t="shared" si="0"/>
        <v>D01_2_30</v>
      </c>
    </row>
    <row r="8" spans="1:43" ht="12.75" x14ac:dyDescent="0.2">
      <c r="A8" s="2" t="s">
        <v>59</v>
      </c>
      <c r="B8" s="3">
        <v>2</v>
      </c>
      <c r="C8" s="5">
        <v>30</v>
      </c>
      <c r="D8" s="1" t="s">
        <v>60</v>
      </c>
      <c r="E8" s="1" t="s">
        <v>61</v>
      </c>
      <c r="F8" s="1" t="s">
        <v>62</v>
      </c>
      <c r="G8" s="1">
        <v>2005</v>
      </c>
      <c r="H8" s="5" t="s">
        <v>78</v>
      </c>
      <c r="Q8" s="1"/>
      <c r="Z8" s="1"/>
      <c r="AF8" s="1"/>
      <c r="AQ8" s="1" t="str">
        <f t="shared" si="0"/>
        <v>D01_2_30</v>
      </c>
    </row>
    <row r="9" spans="1:43" ht="12.75" x14ac:dyDescent="0.2">
      <c r="A9" s="2" t="s">
        <v>59</v>
      </c>
      <c r="B9" s="3">
        <v>2</v>
      </c>
      <c r="C9" s="5">
        <v>30</v>
      </c>
      <c r="D9" s="1" t="s">
        <v>60</v>
      </c>
      <c r="E9" s="1" t="s">
        <v>61</v>
      </c>
      <c r="F9" s="1" t="s">
        <v>62</v>
      </c>
      <c r="G9" s="1">
        <v>2006</v>
      </c>
      <c r="H9" s="5" t="s">
        <v>78</v>
      </c>
      <c r="Q9" s="1"/>
      <c r="Z9" s="1"/>
      <c r="AF9" s="1"/>
      <c r="AQ9" s="1" t="str">
        <f t="shared" si="0"/>
        <v>D01_2_30</v>
      </c>
    </row>
    <row r="10" spans="1:43" ht="12.75" x14ac:dyDescent="0.2">
      <c r="A10" s="2" t="s">
        <v>59</v>
      </c>
      <c r="B10" s="3">
        <v>2</v>
      </c>
      <c r="C10" s="5">
        <v>30</v>
      </c>
      <c r="D10" s="1" t="s">
        <v>60</v>
      </c>
      <c r="E10" s="1" t="s">
        <v>61</v>
      </c>
      <c r="F10" s="1" t="s">
        <v>62</v>
      </c>
      <c r="G10" s="1">
        <v>2007</v>
      </c>
      <c r="H10" s="5" t="s">
        <v>78</v>
      </c>
      <c r="Q10" s="1"/>
      <c r="Z10" s="1"/>
      <c r="AF10" s="1"/>
      <c r="AQ10" s="1" t="str">
        <f t="shared" si="0"/>
        <v>D01_2_30</v>
      </c>
    </row>
    <row r="11" spans="1:43" ht="12.75" x14ac:dyDescent="0.2">
      <c r="A11" s="2" t="s">
        <v>59</v>
      </c>
      <c r="B11" s="3">
        <v>2</v>
      </c>
      <c r="C11" s="5">
        <v>30</v>
      </c>
      <c r="D11" s="1" t="s">
        <v>60</v>
      </c>
      <c r="E11" s="1" t="s">
        <v>61</v>
      </c>
      <c r="F11" s="1" t="s">
        <v>62</v>
      </c>
      <c r="G11" s="1">
        <v>2008</v>
      </c>
      <c r="H11" s="5" t="s">
        <v>78</v>
      </c>
      <c r="Q11" s="1"/>
      <c r="Z11" s="1"/>
      <c r="AF11" s="1"/>
      <c r="AQ11" s="1" t="str">
        <f t="shared" si="0"/>
        <v>D01_2_30</v>
      </c>
    </row>
    <row r="12" spans="1:43" s="22" customFormat="1" ht="12.75" x14ac:dyDescent="0.2">
      <c r="A12" s="20" t="s">
        <v>59</v>
      </c>
      <c r="B12" s="21">
        <v>3</v>
      </c>
      <c r="C12" s="24">
        <v>30</v>
      </c>
      <c r="D12" s="22" t="s">
        <v>60</v>
      </c>
      <c r="E12" s="22" t="s">
        <v>61</v>
      </c>
      <c r="F12" s="22" t="s">
        <v>62</v>
      </c>
      <c r="G12" s="22">
        <v>2004</v>
      </c>
      <c r="H12" s="24" t="s">
        <v>78</v>
      </c>
      <c r="I12" s="24"/>
      <c r="W12" s="23"/>
      <c r="AA12" s="24"/>
      <c r="AQ12" s="1" t="str">
        <f t="shared" si="0"/>
        <v>D01_3_30</v>
      </c>
    </row>
    <row r="13" spans="1:43" ht="12.75" x14ac:dyDescent="0.2">
      <c r="A13" s="2" t="s">
        <v>59</v>
      </c>
      <c r="B13" s="3">
        <v>3</v>
      </c>
      <c r="C13" s="5">
        <v>30</v>
      </c>
      <c r="D13" s="1" t="s">
        <v>60</v>
      </c>
      <c r="E13" s="1" t="s">
        <v>61</v>
      </c>
      <c r="F13" s="1" t="s">
        <v>62</v>
      </c>
      <c r="G13" s="1">
        <v>2005</v>
      </c>
      <c r="H13" s="5" t="s">
        <v>78</v>
      </c>
      <c r="Q13" s="1"/>
      <c r="Z13" s="1"/>
      <c r="AF13" s="1"/>
      <c r="AQ13" s="1" t="str">
        <f t="shared" si="0"/>
        <v>D01_3_30</v>
      </c>
    </row>
    <row r="14" spans="1:43" ht="12.75" x14ac:dyDescent="0.2">
      <c r="A14" s="2" t="s">
        <v>59</v>
      </c>
      <c r="B14" s="3">
        <v>3</v>
      </c>
      <c r="C14" s="5">
        <v>30</v>
      </c>
      <c r="D14" s="1" t="s">
        <v>60</v>
      </c>
      <c r="E14" s="1" t="s">
        <v>61</v>
      </c>
      <c r="F14" s="1" t="s">
        <v>62</v>
      </c>
      <c r="G14" s="1">
        <v>2006</v>
      </c>
      <c r="H14" s="5" t="s">
        <v>78</v>
      </c>
      <c r="Q14" s="1"/>
      <c r="Z14" s="1"/>
      <c r="AF14" s="1"/>
      <c r="AQ14" s="1" t="str">
        <f t="shared" si="0"/>
        <v>D01_3_30</v>
      </c>
    </row>
    <row r="15" spans="1:43" ht="12.75" x14ac:dyDescent="0.2">
      <c r="A15" s="2" t="s">
        <v>59</v>
      </c>
      <c r="B15" s="3">
        <v>3</v>
      </c>
      <c r="C15" s="5">
        <v>30</v>
      </c>
      <c r="D15" s="1" t="s">
        <v>60</v>
      </c>
      <c r="E15" s="1" t="s">
        <v>61</v>
      </c>
      <c r="F15" s="1" t="s">
        <v>62</v>
      </c>
      <c r="G15" s="1">
        <v>2007</v>
      </c>
      <c r="H15" s="5" t="s">
        <v>78</v>
      </c>
      <c r="Q15" s="1"/>
      <c r="Z15" s="1"/>
      <c r="AF15" s="1"/>
      <c r="AQ15" s="1" t="str">
        <f t="shared" si="0"/>
        <v>D01_3_30</v>
      </c>
    </row>
    <row r="16" spans="1:43" ht="12.75" x14ac:dyDescent="0.2">
      <c r="A16" s="2" t="s">
        <v>59</v>
      </c>
      <c r="B16" s="3">
        <v>3</v>
      </c>
      <c r="C16" s="5">
        <v>30</v>
      </c>
      <c r="D16" s="1" t="s">
        <v>60</v>
      </c>
      <c r="E16" s="1" t="s">
        <v>61</v>
      </c>
      <c r="F16" s="1" t="s">
        <v>62</v>
      </c>
      <c r="G16" s="1">
        <v>2008</v>
      </c>
      <c r="H16" s="5" t="s">
        <v>78</v>
      </c>
      <c r="Q16" s="1"/>
      <c r="Z16" s="1"/>
      <c r="AF16" s="1"/>
      <c r="AQ16" s="1" t="str">
        <f t="shared" si="0"/>
        <v>D01_3_30</v>
      </c>
    </row>
    <row r="17" spans="1:43" s="22" customFormat="1" ht="12.75" x14ac:dyDescent="0.2">
      <c r="A17" s="20" t="s">
        <v>59</v>
      </c>
      <c r="B17" s="21">
        <v>4</v>
      </c>
      <c r="C17" s="24">
        <v>30</v>
      </c>
      <c r="D17" s="22" t="s">
        <v>60</v>
      </c>
      <c r="E17" s="22" t="s">
        <v>61</v>
      </c>
      <c r="F17" s="22" t="s">
        <v>62</v>
      </c>
      <c r="G17" s="22">
        <v>2004</v>
      </c>
      <c r="H17" s="24" t="s">
        <v>78</v>
      </c>
      <c r="I17" s="24"/>
      <c r="W17" s="23"/>
      <c r="AA17" s="24"/>
      <c r="AQ17" s="1" t="str">
        <f t="shared" si="0"/>
        <v>D01_4_30</v>
      </c>
    </row>
    <row r="18" spans="1:43" ht="12.75" x14ac:dyDescent="0.2">
      <c r="A18" s="2" t="s">
        <v>59</v>
      </c>
      <c r="B18" s="3">
        <v>4</v>
      </c>
      <c r="C18" s="5">
        <v>30</v>
      </c>
      <c r="D18" s="1" t="s">
        <v>60</v>
      </c>
      <c r="E18" s="1" t="s">
        <v>61</v>
      </c>
      <c r="F18" s="1" t="s">
        <v>62</v>
      </c>
      <c r="G18" s="1">
        <v>2005</v>
      </c>
      <c r="H18" s="5" t="s">
        <v>78</v>
      </c>
      <c r="Q18" s="1"/>
      <c r="Z18" s="1"/>
      <c r="AF18" s="1"/>
      <c r="AQ18" s="1" t="str">
        <f t="shared" si="0"/>
        <v>D01_4_30</v>
      </c>
    </row>
    <row r="19" spans="1:43" ht="12.75" x14ac:dyDescent="0.2">
      <c r="A19" s="2" t="s">
        <v>59</v>
      </c>
      <c r="B19" s="3">
        <v>4</v>
      </c>
      <c r="C19" s="5">
        <v>30</v>
      </c>
      <c r="D19" s="1" t="s">
        <v>60</v>
      </c>
      <c r="E19" s="1" t="s">
        <v>61</v>
      </c>
      <c r="F19" s="1" t="s">
        <v>62</v>
      </c>
      <c r="G19" s="1">
        <v>2006</v>
      </c>
      <c r="H19" s="5" t="s">
        <v>78</v>
      </c>
      <c r="Q19" s="1"/>
      <c r="Z19" s="1"/>
      <c r="AF19" s="1"/>
      <c r="AQ19" s="1" t="str">
        <f t="shared" si="0"/>
        <v>D01_4_30</v>
      </c>
    </row>
    <row r="20" spans="1:43" ht="12.75" x14ac:dyDescent="0.2">
      <c r="A20" s="2" t="s">
        <v>59</v>
      </c>
      <c r="B20" s="3">
        <v>4</v>
      </c>
      <c r="C20" s="5">
        <v>30</v>
      </c>
      <c r="D20" s="1" t="s">
        <v>60</v>
      </c>
      <c r="E20" s="1" t="s">
        <v>61</v>
      </c>
      <c r="F20" s="1" t="s">
        <v>62</v>
      </c>
      <c r="G20" s="1">
        <v>2007</v>
      </c>
      <c r="H20" s="5" t="s">
        <v>78</v>
      </c>
      <c r="Q20" s="1"/>
      <c r="Z20" s="1"/>
      <c r="AF20" s="1"/>
      <c r="AQ20" s="1" t="str">
        <f t="shared" si="0"/>
        <v>D01_4_30</v>
      </c>
    </row>
    <row r="21" spans="1:43" ht="12.75" x14ac:dyDescent="0.2">
      <c r="A21" s="2" t="s">
        <v>59</v>
      </c>
      <c r="B21" s="3">
        <v>4</v>
      </c>
      <c r="C21" s="5">
        <v>30</v>
      </c>
      <c r="D21" s="1" t="s">
        <v>60</v>
      </c>
      <c r="E21" s="1" t="s">
        <v>61</v>
      </c>
      <c r="F21" s="1" t="s">
        <v>62</v>
      </c>
      <c r="G21" s="1">
        <v>2008</v>
      </c>
      <c r="H21" s="5" t="s">
        <v>78</v>
      </c>
      <c r="Q21" s="1"/>
      <c r="Z21" s="1"/>
      <c r="AF21" s="1"/>
      <c r="AQ21" s="1" t="str">
        <f t="shared" si="0"/>
        <v>D01_4_30</v>
      </c>
    </row>
    <row r="22" spans="1:43" s="22" customFormat="1" ht="12.75" x14ac:dyDescent="0.2">
      <c r="A22" s="20" t="s">
        <v>59</v>
      </c>
      <c r="B22" s="21">
        <v>5</v>
      </c>
      <c r="C22" s="24">
        <v>30</v>
      </c>
      <c r="D22" s="22" t="s">
        <v>60</v>
      </c>
      <c r="E22" s="22" t="s">
        <v>61</v>
      </c>
      <c r="F22" s="22" t="s">
        <v>62</v>
      </c>
      <c r="G22" s="22">
        <v>2004</v>
      </c>
      <c r="H22" s="24" t="s">
        <v>78</v>
      </c>
      <c r="I22" s="24"/>
      <c r="W22" s="23"/>
      <c r="AA22" s="24"/>
      <c r="AQ22" s="1" t="str">
        <f t="shared" si="0"/>
        <v>D01_5_30</v>
      </c>
    </row>
    <row r="23" spans="1:43" ht="12.75" x14ac:dyDescent="0.2">
      <c r="A23" s="2" t="s">
        <v>59</v>
      </c>
      <c r="B23" s="3">
        <v>5</v>
      </c>
      <c r="C23" s="5">
        <v>30</v>
      </c>
      <c r="D23" s="1" t="s">
        <v>60</v>
      </c>
      <c r="E23" s="1" t="s">
        <v>61</v>
      </c>
      <c r="F23" s="1" t="s">
        <v>62</v>
      </c>
      <c r="G23" s="1">
        <v>2005</v>
      </c>
      <c r="H23" s="5" t="s">
        <v>78</v>
      </c>
      <c r="Q23" s="1"/>
      <c r="Z23" s="1"/>
      <c r="AF23" s="1"/>
      <c r="AQ23" s="1" t="str">
        <f t="shared" si="0"/>
        <v>D01_5_30</v>
      </c>
    </row>
    <row r="24" spans="1:43" ht="12.75" x14ac:dyDescent="0.2">
      <c r="A24" s="2" t="s">
        <v>59</v>
      </c>
      <c r="B24" s="3">
        <v>5</v>
      </c>
      <c r="C24" s="5">
        <v>30</v>
      </c>
      <c r="D24" s="1" t="s">
        <v>60</v>
      </c>
      <c r="E24" s="1" t="s">
        <v>61</v>
      </c>
      <c r="F24" s="1" t="s">
        <v>62</v>
      </c>
      <c r="G24" s="1">
        <v>2006</v>
      </c>
      <c r="H24" s="5" t="s">
        <v>78</v>
      </c>
      <c r="Q24" s="1"/>
      <c r="Z24" s="1"/>
      <c r="AF24" s="1"/>
      <c r="AQ24" s="1" t="str">
        <f t="shared" si="0"/>
        <v>D01_5_30</v>
      </c>
    </row>
    <row r="25" spans="1:43" ht="12.75" x14ac:dyDescent="0.2">
      <c r="A25" s="2" t="s">
        <v>59</v>
      </c>
      <c r="B25" s="3">
        <v>5</v>
      </c>
      <c r="C25" s="5">
        <v>30</v>
      </c>
      <c r="D25" s="1" t="s">
        <v>60</v>
      </c>
      <c r="E25" s="1" t="s">
        <v>61</v>
      </c>
      <c r="F25" s="1" t="s">
        <v>62</v>
      </c>
      <c r="G25" s="1">
        <v>2007</v>
      </c>
      <c r="H25" s="5" t="s">
        <v>78</v>
      </c>
      <c r="Q25" s="1"/>
      <c r="Z25" s="1"/>
      <c r="AF25" s="1"/>
      <c r="AQ25" s="1" t="str">
        <f t="shared" si="0"/>
        <v>D01_5_30</v>
      </c>
    </row>
    <row r="26" spans="1:43" ht="12.75" x14ac:dyDescent="0.2">
      <c r="A26" s="2" t="s">
        <v>59</v>
      </c>
      <c r="B26" s="3">
        <v>5</v>
      </c>
      <c r="C26" s="5">
        <v>30</v>
      </c>
      <c r="D26" s="1" t="s">
        <v>60</v>
      </c>
      <c r="E26" s="1" t="s">
        <v>61</v>
      </c>
      <c r="F26" s="1" t="s">
        <v>62</v>
      </c>
      <c r="G26" s="1">
        <v>2008</v>
      </c>
      <c r="H26" s="5" t="s">
        <v>78</v>
      </c>
      <c r="Q26" s="1"/>
      <c r="Z26" s="1"/>
      <c r="AF26" s="1"/>
      <c r="AQ26" s="1" t="str">
        <f t="shared" si="0"/>
        <v>D01_5_30</v>
      </c>
    </row>
    <row r="27" spans="1:43" s="22" customFormat="1" ht="12.75" x14ac:dyDescent="0.2">
      <c r="A27" s="20" t="s">
        <v>59</v>
      </c>
      <c r="B27" s="21">
        <v>6</v>
      </c>
      <c r="C27" s="24">
        <v>30</v>
      </c>
      <c r="D27" s="22" t="s">
        <v>60</v>
      </c>
      <c r="E27" s="22" t="s">
        <v>61</v>
      </c>
      <c r="F27" s="22" t="s">
        <v>62</v>
      </c>
      <c r="G27" s="22">
        <v>2004</v>
      </c>
      <c r="H27" s="24" t="s">
        <v>78</v>
      </c>
      <c r="I27" s="24"/>
      <c r="Q27" s="20"/>
      <c r="W27" s="23"/>
      <c r="AA27" s="24"/>
      <c r="AQ27" s="1" t="str">
        <f t="shared" si="0"/>
        <v>D01_6_30</v>
      </c>
    </row>
    <row r="28" spans="1:43" ht="12.75" x14ac:dyDescent="0.2">
      <c r="A28" s="2" t="s">
        <v>59</v>
      </c>
      <c r="B28" s="3">
        <v>6</v>
      </c>
      <c r="C28" s="5">
        <v>30</v>
      </c>
      <c r="D28" s="1" t="s">
        <v>60</v>
      </c>
      <c r="E28" s="1" t="s">
        <v>61</v>
      </c>
      <c r="F28" s="1" t="s">
        <v>62</v>
      </c>
      <c r="G28" s="1">
        <v>2005</v>
      </c>
      <c r="H28" s="5" t="s">
        <v>78</v>
      </c>
      <c r="Z28" s="1"/>
      <c r="AF28" s="1"/>
      <c r="AQ28" s="1" t="str">
        <f t="shared" si="0"/>
        <v>D01_6_30</v>
      </c>
    </row>
    <row r="29" spans="1:43" ht="12.75" x14ac:dyDescent="0.2">
      <c r="A29" s="2" t="s">
        <v>59</v>
      </c>
      <c r="B29" s="3">
        <v>6</v>
      </c>
      <c r="C29" s="5">
        <v>30</v>
      </c>
      <c r="D29" s="1" t="s">
        <v>60</v>
      </c>
      <c r="E29" s="1" t="s">
        <v>61</v>
      </c>
      <c r="F29" s="1" t="s">
        <v>62</v>
      </c>
      <c r="G29" s="1">
        <v>2006</v>
      </c>
      <c r="H29" s="5" t="s">
        <v>78</v>
      </c>
      <c r="Z29" s="1"/>
      <c r="AF29" s="1"/>
      <c r="AQ29" s="1" t="str">
        <f t="shared" si="0"/>
        <v>D01_6_30</v>
      </c>
    </row>
    <row r="30" spans="1:43" ht="12.75" x14ac:dyDescent="0.2">
      <c r="A30" s="2" t="s">
        <v>59</v>
      </c>
      <c r="B30" s="3">
        <v>6</v>
      </c>
      <c r="C30" s="5">
        <v>30</v>
      </c>
      <c r="D30" s="1" t="s">
        <v>60</v>
      </c>
      <c r="E30" s="1" t="s">
        <v>61</v>
      </c>
      <c r="F30" s="1" t="s">
        <v>62</v>
      </c>
      <c r="G30" s="1">
        <v>2007</v>
      </c>
      <c r="H30" s="5" t="s">
        <v>78</v>
      </c>
      <c r="Z30" s="1"/>
      <c r="AF30" s="1"/>
      <c r="AQ30" s="1" t="str">
        <f t="shared" si="0"/>
        <v>D01_6_30</v>
      </c>
    </row>
    <row r="31" spans="1:43" ht="12.75" x14ac:dyDescent="0.2">
      <c r="A31" s="2" t="s">
        <v>59</v>
      </c>
      <c r="B31" s="3">
        <v>6</v>
      </c>
      <c r="C31" s="5">
        <v>30</v>
      </c>
      <c r="D31" s="1" t="s">
        <v>60</v>
      </c>
      <c r="E31" s="1" t="s">
        <v>61</v>
      </c>
      <c r="F31" s="1" t="s">
        <v>62</v>
      </c>
      <c r="G31" s="1">
        <v>2008</v>
      </c>
      <c r="H31" s="5" t="s">
        <v>78</v>
      </c>
      <c r="Z31" s="1"/>
      <c r="AF31" s="1"/>
      <c r="AQ31" s="1" t="str">
        <f t="shared" si="0"/>
        <v>D01_6_30</v>
      </c>
    </row>
    <row r="32" spans="1:43" s="22" customFormat="1" ht="12.75" x14ac:dyDescent="0.2">
      <c r="A32" s="20" t="s">
        <v>59</v>
      </c>
      <c r="B32" s="21">
        <v>7</v>
      </c>
      <c r="C32" s="24">
        <v>30</v>
      </c>
      <c r="D32" s="22" t="s">
        <v>60</v>
      </c>
      <c r="E32" s="22" t="s">
        <v>61</v>
      </c>
      <c r="F32" s="22" t="s">
        <v>62</v>
      </c>
      <c r="G32" s="22">
        <v>2004</v>
      </c>
      <c r="H32" s="24" t="s">
        <v>78</v>
      </c>
      <c r="I32" s="24"/>
      <c r="W32" s="23"/>
      <c r="Z32" s="28"/>
      <c r="AA32" s="24"/>
      <c r="AQ32" s="1" t="str">
        <f t="shared" si="0"/>
        <v>D01_7_30</v>
      </c>
    </row>
    <row r="33" spans="1:43" ht="12.75" x14ac:dyDescent="0.2">
      <c r="A33" s="2" t="s">
        <v>59</v>
      </c>
      <c r="B33" s="3">
        <v>7</v>
      </c>
      <c r="C33" s="5">
        <v>30</v>
      </c>
      <c r="D33" s="1" t="s">
        <v>60</v>
      </c>
      <c r="E33" s="1" t="s">
        <v>61</v>
      </c>
      <c r="F33" s="1" t="s">
        <v>62</v>
      </c>
      <c r="G33" s="1">
        <v>2005</v>
      </c>
      <c r="H33" s="5" t="s">
        <v>78</v>
      </c>
      <c r="Q33" s="1"/>
      <c r="Z33" s="1"/>
      <c r="AF33" s="1"/>
      <c r="AQ33" s="1" t="str">
        <f t="shared" si="0"/>
        <v>D01_7_30</v>
      </c>
    </row>
    <row r="34" spans="1:43" ht="12.75" x14ac:dyDescent="0.2">
      <c r="A34" s="2" t="s">
        <v>59</v>
      </c>
      <c r="B34" s="3">
        <v>7</v>
      </c>
      <c r="C34" s="5">
        <v>30</v>
      </c>
      <c r="D34" s="1" t="s">
        <v>60</v>
      </c>
      <c r="E34" s="1" t="s">
        <v>61</v>
      </c>
      <c r="F34" s="1" t="s">
        <v>62</v>
      </c>
      <c r="G34" s="1">
        <v>2006</v>
      </c>
      <c r="H34" s="5" t="s">
        <v>78</v>
      </c>
      <c r="Q34" s="1"/>
      <c r="Z34" s="1"/>
      <c r="AF34" s="1"/>
      <c r="AQ34" s="1" t="str">
        <f t="shared" si="0"/>
        <v>D01_7_30</v>
      </c>
    </row>
    <row r="35" spans="1:43" ht="12.75" x14ac:dyDescent="0.2">
      <c r="A35" s="2" t="s">
        <v>59</v>
      </c>
      <c r="B35" s="3">
        <v>7</v>
      </c>
      <c r="C35" s="5">
        <v>30</v>
      </c>
      <c r="D35" s="1" t="s">
        <v>60</v>
      </c>
      <c r="E35" s="1" t="s">
        <v>61</v>
      </c>
      <c r="F35" s="1" t="s">
        <v>62</v>
      </c>
      <c r="G35" s="1">
        <v>2007</v>
      </c>
      <c r="H35" s="5" t="s">
        <v>78</v>
      </c>
      <c r="Q35" s="1"/>
      <c r="Z35" s="1"/>
      <c r="AF35" s="1"/>
      <c r="AQ35" s="1" t="str">
        <f t="shared" si="0"/>
        <v>D01_7_30</v>
      </c>
    </row>
    <row r="36" spans="1:43" ht="12.75" x14ac:dyDescent="0.2">
      <c r="A36" s="2" t="s">
        <v>59</v>
      </c>
      <c r="B36" s="3">
        <v>7</v>
      </c>
      <c r="C36" s="5">
        <v>30</v>
      </c>
      <c r="D36" s="1" t="s">
        <v>60</v>
      </c>
      <c r="E36" s="1" t="s">
        <v>61</v>
      </c>
      <c r="F36" s="1" t="s">
        <v>62</v>
      </c>
      <c r="G36" s="1">
        <v>2008</v>
      </c>
      <c r="H36" s="5" t="s">
        <v>78</v>
      </c>
      <c r="Q36" s="1"/>
      <c r="Z36" s="1"/>
      <c r="AF36" s="1"/>
      <c r="AQ36" s="1" t="str">
        <f t="shared" si="0"/>
        <v>D01_7_30</v>
      </c>
    </row>
    <row r="37" spans="1:43" s="22" customFormat="1" ht="12.75" x14ac:dyDescent="0.2">
      <c r="A37" s="20" t="s">
        <v>59</v>
      </c>
      <c r="B37" s="21">
        <v>8</v>
      </c>
      <c r="C37" s="24">
        <v>30</v>
      </c>
      <c r="D37" s="22" t="s">
        <v>60</v>
      </c>
      <c r="E37" s="22" t="s">
        <v>61</v>
      </c>
      <c r="F37" s="22" t="s">
        <v>62</v>
      </c>
      <c r="G37" s="22">
        <v>2004</v>
      </c>
      <c r="H37" s="24" t="s">
        <v>78</v>
      </c>
      <c r="I37" s="24"/>
      <c r="W37" s="23"/>
      <c r="AA37" s="24"/>
      <c r="AQ37" s="1" t="str">
        <f t="shared" si="0"/>
        <v>D01_8_30</v>
      </c>
    </row>
    <row r="38" spans="1:43" ht="12.75" x14ac:dyDescent="0.2">
      <c r="A38" s="2" t="s">
        <v>59</v>
      </c>
      <c r="B38" s="3">
        <v>8</v>
      </c>
      <c r="C38" s="5">
        <v>30</v>
      </c>
      <c r="D38" s="1" t="s">
        <v>60</v>
      </c>
      <c r="E38" s="1" t="s">
        <v>61</v>
      </c>
      <c r="F38" s="1" t="s">
        <v>62</v>
      </c>
      <c r="G38" s="1">
        <v>2005</v>
      </c>
      <c r="H38" s="5" t="s">
        <v>78</v>
      </c>
      <c r="Q38" s="1"/>
      <c r="Z38" s="1"/>
      <c r="AF38" s="1"/>
      <c r="AQ38" s="1" t="str">
        <f t="shared" si="0"/>
        <v>D01_8_30</v>
      </c>
    </row>
    <row r="39" spans="1:43" ht="12.75" x14ac:dyDescent="0.2">
      <c r="A39" s="2" t="s">
        <v>59</v>
      </c>
      <c r="B39" s="3">
        <v>8</v>
      </c>
      <c r="C39" s="5">
        <v>30</v>
      </c>
      <c r="D39" s="1" t="s">
        <v>60</v>
      </c>
      <c r="E39" s="1" t="s">
        <v>61</v>
      </c>
      <c r="F39" s="1" t="s">
        <v>62</v>
      </c>
      <c r="G39" s="1">
        <v>2006</v>
      </c>
      <c r="H39" s="5" t="s">
        <v>78</v>
      </c>
      <c r="Q39" s="1"/>
      <c r="Z39" s="1"/>
      <c r="AF39" s="1"/>
      <c r="AQ39" s="1" t="str">
        <f t="shared" si="0"/>
        <v>D01_8_30</v>
      </c>
    </row>
    <row r="40" spans="1:43" ht="12.75" x14ac:dyDescent="0.2">
      <c r="A40" s="2" t="s">
        <v>59</v>
      </c>
      <c r="B40" s="3">
        <v>8</v>
      </c>
      <c r="C40" s="5">
        <v>30</v>
      </c>
      <c r="D40" s="1" t="s">
        <v>60</v>
      </c>
      <c r="E40" s="1" t="s">
        <v>61</v>
      </c>
      <c r="F40" s="1" t="s">
        <v>62</v>
      </c>
      <c r="G40" s="1">
        <v>2007</v>
      </c>
      <c r="H40" s="5" t="s">
        <v>78</v>
      </c>
      <c r="Q40" s="1"/>
      <c r="Z40" s="1"/>
      <c r="AF40" s="1"/>
      <c r="AQ40" s="1" t="str">
        <f t="shared" si="0"/>
        <v>D01_8_30</v>
      </c>
    </row>
    <row r="41" spans="1:43" ht="12.75" x14ac:dyDescent="0.2">
      <c r="A41" s="2" t="s">
        <v>59</v>
      </c>
      <c r="B41" s="3">
        <v>8</v>
      </c>
      <c r="C41" s="5">
        <v>30</v>
      </c>
      <c r="D41" s="1" t="s">
        <v>60</v>
      </c>
      <c r="E41" s="1" t="s">
        <v>61</v>
      </c>
      <c r="F41" s="1" t="s">
        <v>62</v>
      </c>
      <c r="G41" s="1">
        <v>2008</v>
      </c>
      <c r="H41" s="5" t="s">
        <v>78</v>
      </c>
      <c r="Q41" s="1"/>
      <c r="Z41" s="1"/>
      <c r="AF41" s="1"/>
      <c r="AQ41" s="1" t="str">
        <f t="shared" si="0"/>
        <v>D01_8_30</v>
      </c>
    </row>
    <row r="42" spans="1:43" s="22" customFormat="1" ht="12.75" x14ac:dyDescent="0.2">
      <c r="A42" s="20" t="s">
        <v>59</v>
      </c>
      <c r="B42" s="21">
        <v>9</v>
      </c>
      <c r="C42" s="24">
        <v>30</v>
      </c>
      <c r="D42" s="22" t="s">
        <v>60</v>
      </c>
      <c r="E42" s="22" t="s">
        <v>61</v>
      </c>
      <c r="F42" s="22" t="s">
        <v>62</v>
      </c>
      <c r="G42" s="22">
        <v>2004</v>
      </c>
      <c r="H42" s="24" t="s">
        <v>78</v>
      </c>
      <c r="I42" s="24"/>
      <c r="W42" s="23"/>
      <c r="AA42" s="24"/>
      <c r="AQ42" s="1" t="str">
        <f t="shared" si="0"/>
        <v>D01_9_30</v>
      </c>
    </row>
    <row r="43" spans="1:43" ht="12.75" x14ac:dyDescent="0.2">
      <c r="A43" s="2" t="s">
        <v>59</v>
      </c>
      <c r="B43" s="3">
        <v>9</v>
      </c>
      <c r="C43" s="5">
        <v>30</v>
      </c>
      <c r="D43" s="1" t="s">
        <v>60</v>
      </c>
      <c r="E43" s="1" t="s">
        <v>61</v>
      </c>
      <c r="F43" s="1" t="s">
        <v>62</v>
      </c>
      <c r="G43" s="1">
        <v>2005</v>
      </c>
      <c r="H43" s="5" t="s">
        <v>78</v>
      </c>
      <c r="Q43" s="1"/>
      <c r="Z43" s="1"/>
      <c r="AF43" s="1"/>
      <c r="AQ43" s="1" t="str">
        <f t="shared" si="0"/>
        <v>D01_9_30</v>
      </c>
    </row>
    <row r="44" spans="1:43" ht="12.75" x14ac:dyDescent="0.2">
      <c r="A44" s="2" t="s">
        <v>59</v>
      </c>
      <c r="B44" s="3">
        <v>9</v>
      </c>
      <c r="C44" s="5">
        <v>30</v>
      </c>
      <c r="D44" s="1" t="s">
        <v>60</v>
      </c>
      <c r="E44" s="1" t="s">
        <v>61</v>
      </c>
      <c r="F44" s="1" t="s">
        <v>62</v>
      </c>
      <c r="G44" s="1">
        <v>2006</v>
      </c>
      <c r="H44" s="5" t="s">
        <v>78</v>
      </c>
      <c r="Q44" s="1"/>
      <c r="Z44" s="1"/>
      <c r="AF44" s="1"/>
      <c r="AQ44" s="1" t="str">
        <f t="shared" si="0"/>
        <v>D01_9_30</v>
      </c>
    </row>
    <row r="45" spans="1:43" ht="12.75" x14ac:dyDescent="0.2">
      <c r="A45" s="2" t="s">
        <v>59</v>
      </c>
      <c r="B45" s="3">
        <v>9</v>
      </c>
      <c r="C45" s="5">
        <v>30</v>
      </c>
      <c r="D45" s="1" t="s">
        <v>60</v>
      </c>
      <c r="E45" s="1" t="s">
        <v>61</v>
      </c>
      <c r="F45" s="1" t="s">
        <v>62</v>
      </c>
      <c r="G45" s="1">
        <v>2007</v>
      </c>
      <c r="H45" s="5" t="s">
        <v>78</v>
      </c>
      <c r="Q45" s="1"/>
      <c r="Z45" s="1"/>
      <c r="AF45" s="1"/>
      <c r="AQ45" s="1" t="str">
        <f t="shared" si="0"/>
        <v>D01_9_30</v>
      </c>
    </row>
    <row r="46" spans="1:43" ht="12.75" x14ac:dyDescent="0.2">
      <c r="A46" s="2" t="s">
        <v>59</v>
      </c>
      <c r="B46" s="3">
        <v>9</v>
      </c>
      <c r="C46" s="5">
        <v>30</v>
      </c>
      <c r="D46" s="1" t="s">
        <v>60</v>
      </c>
      <c r="E46" s="1" t="s">
        <v>61</v>
      </c>
      <c r="F46" s="1" t="s">
        <v>62</v>
      </c>
      <c r="G46" s="1">
        <v>2008</v>
      </c>
      <c r="H46" s="5" t="s">
        <v>78</v>
      </c>
      <c r="Q46" s="1"/>
      <c r="Z46" s="1"/>
      <c r="AF46" s="1"/>
      <c r="AQ46" s="1" t="str">
        <f t="shared" si="0"/>
        <v>D01_9_30</v>
      </c>
    </row>
    <row r="47" spans="1:43" s="22" customFormat="1" ht="12.75" x14ac:dyDescent="0.2">
      <c r="A47" s="20" t="s">
        <v>59</v>
      </c>
      <c r="B47" s="21">
        <v>10</v>
      </c>
      <c r="C47" s="24">
        <v>30</v>
      </c>
      <c r="D47" s="22" t="s">
        <v>60</v>
      </c>
      <c r="E47" s="22" t="s">
        <v>61</v>
      </c>
      <c r="F47" s="22" t="s">
        <v>62</v>
      </c>
      <c r="G47" s="22">
        <v>2004</v>
      </c>
      <c r="H47" s="24" t="s">
        <v>78</v>
      </c>
      <c r="I47" s="24"/>
      <c r="W47" s="23"/>
      <c r="AA47" s="24"/>
      <c r="AQ47" s="1" t="str">
        <f t="shared" si="0"/>
        <v>D01_10_30</v>
      </c>
    </row>
    <row r="48" spans="1:43" ht="12.75" x14ac:dyDescent="0.2">
      <c r="A48" s="2" t="s">
        <v>59</v>
      </c>
      <c r="B48" s="3">
        <v>10</v>
      </c>
      <c r="C48" s="5">
        <v>30</v>
      </c>
      <c r="D48" s="1" t="s">
        <v>60</v>
      </c>
      <c r="E48" s="1" t="s">
        <v>61</v>
      </c>
      <c r="F48" s="1" t="s">
        <v>62</v>
      </c>
      <c r="G48" s="1">
        <v>2005</v>
      </c>
      <c r="H48" s="5" t="s">
        <v>78</v>
      </c>
      <c r="Q48" s="1"/>
      <c r="Z48" s="1"/>
      <c r="AF48" s="1"/>
      <c r="AQ48" s="1" t="str">
        <f t="shared" si="0"/>
        <v>D01_10_30</v>
      </c>
    </row>
    <row r="49" spans="1:43" ht="12.75" x14ac:dyDescent="0.2">
      <c r="A49" s="2" t="s">
        <v>59</v>
      </c>
      <c r="B49" s="3">
        <v>10</v>
      </c>
      <c r="C49" s="5">
        <v>30</v>
      </c>
      <c r="D49" s="1" t="s">
        <v>60</v>
      </c>
      <c r="E49" s="1" t="s">
        <v>61</v>
      </c>
      <c r="F49" s="1" t="s">
        <v>62</v>
      </c>
      <c r="G49" s="1">
        <v>2006</v>
      </c>
      <c r="H49" s="5" t="s">
        <v>78</v>
      </c>
      <c r="Q49" s="1"/>
      <c r="Z49" s="1"/>
      <c r="AF49" s="1"/>
      <c r="AQ49" s="1" t="str">
        <f t="shared" si="0"/>
        <v>D01_10_30</v>
      </c>
    </row>
    <row r="50" spans="1:43" ht="12.75" x14ac:dyDescent="0.2">
      <c r="A50" s="2" t="s">
        <v>59</v>
      </c>
      <c r="B50" s="3">
        <v>10</v>
      </c>
      <c r="C50" s="5">
        <v>30</v>
      </c>
      <c r="D50" s="1" t="s">
        <v>60</v>
      </c>
      <c r="E50" s="1" t="s">
        <v>61</v>
      </c>
      <c r="F50" s="1" t="s">
        <v>62</v>
      </c>
      <c r="G50" s="1">
        <v>2007</v>
      </c>
      <c r="H50" s="5" t="s">
        <v>78</v>
      </c>
      <c r="Q50" s="1"/>
      <c r="Z50" s="1"/>
      <c r="AF50" s="1"/>
      <c r="AQ50" s="1" t="str">
        <f t="shared" si="0"/>
        <v>D01_10_30</v>
      </c>
    </row>
    <row r="51" spans="1:43" ht="12.75" x14ac:dyDescent="0.2">
      <c r="A51" s="2" t="s">
        <v>59</v>
      </c>
      <c r="B51" s="3">
        <v>10</v>
      </c>
      <c r="C51" s="5">
        <v>30</v>
      </c>
      <c r="D51" s="1" t="s">
        <v>60</v>
      </c>
      <c r="E51" s="1" t="s">
        <v>61</v>
      </c>
      <c r="F51" s="1" t="s">
        <v>62</v>
      </c>
      <c r="G51" s="1">
        <v>2008</v>
      </c>
      <c r="H51" s="5" t="s">
        <v>78</v>
      </c>
      <c r="Q51" s="1"/>
      <c r="Z51" s="1"/>
      <c r="AF51" s="1"/>
      <c r="AQ51" s="1" t="str">
        <f t="shared" si="0"/>
        <v>D01_10_30</v>
      </c>
    </row>
    <row r="52" spans="1:43" s="22" customFormat="1" ht="12.75" x14ac:dyDescent="0.2">
      <c r="A52" s="20" t="s">
        <v>59</v>
      </c>
      <c r="B52" s="21">
        <v>11</v>
      </c>
      <c r="C52" s="24">
        <v>30</v>
      </c>
      <c r="D52" s="22" t="s">
        <v>60</v>
      </c>
      <c r="E52" s="22" t="s">
        <v>61</v>
      </c>
      <c r="F52" s="22" t="s">
        <v>62</v>
      </c>
      <c r="G52" s="22">
        <v>2004</v>
      </c>
      <c r="H52" s="24" t="s">
        <v>78</v>
      </c>
      <c r="I52" s="24"/>
      <c r="W52" s="23"/>
      <c r="AA52" s="24"/>
      <c r="AQ52" s="1" t="str">
        <f t="shared" si="0"/>
        <v>D01_11_30</v>
      </c>
    </row>
    <row r="53" spans="1:43" ht="12.75" x14ac:dyDescent="0.2">
      <c r="A53" s="2" t="s">
        <v>59</v>
      </c>
      <c r="B53" s="3">
        <v>11</v>
      </c>
      <c r="C53" s="5">
        <v>30</v>
      </c>
      <c r="D53" s="1" t="s">
        <v>60</v>
      </c>
      <c r="E53" s="1" t="s">
        <v>61</v>
      </c>
      <c r="F53" s="1" t="s">
        <v>62</v>
      </c>
      <c r="G53" s="1">
        <v>2005</v>
      </c>
      <c r="H53" s="5" t="s">
        <v>78</v>
      </c>
      <c r="Q53" s="1"/>
      <c r="Z53" s="1"/>
      <c r="AF53" s="1"/>
      <c r="AQ53" s="1" t="str">
        <f t="shared" si="0"/>
        <v>D01_11_30</v>
      </c>
    </row>
    <row r="54" spans="1:43" ht="12.75" x14ac:dyDescent="0.2">
      <c r="A54" s="2" t="s">
        <v>59</v>
      </c>
      <c r="B54" s="3">
        <v>11</v>
      </c>
      <c r="C54" s="5">
        <v>30</v>
      </c>
      <c r="D54" s="1" t="s">
        <v>60</v>
      </c>
      <c r="E54" s="1" t="s">
        <v>61</v>
      </c>
      <c r="F54" s="1" t="s">
        <v>62</v>
      </c>
      <c r="G54" s="1">
        <v>2006</v>
      </c>
      <c r="H54" s="5" t="s">
        <v>78</v>
      </c>
      <c r="Q54" s="1"/>
      <c r="Z54" s="1"/>
      <c r="AF54" s="1"/>
      <c r="AQ54" s="1" t="str">
        <f t="shared" si="0"/>
        <v>D01_11_30</v>
      </c>
    </row>
    <row r="55" spans="1:43" ht="12.75" x14ac:dyDescent="0.2">
      <c r="A55" s="2" t="s">
        <v>59</v>
      </c>
      <c r="B55" s="3">
        <v>11</v>
      </c>
      <c r="C55" s="5">
        <v>30</v>
      </c>
      <c r="D55" s="1" t="s">
        <v>60</v>
      </c>
      <c r="E55" s="1" t="s">
        <v>61</v>
      </c>
      <c r="F55" s="1" t="s">
        <v>62</v>
      </c>
      <c r="G55" s="1">
        <v>2007</v>
      </c>
      <c r="H55" s="5" t="s">
        <v>78</v>
      </c>
      <c r="Q55" s="1"/>
      <c r="Z55" s="1"/>
      <c r="AF55" s="1"/>
      <c r="AQ55" s="1" t="str">
        <f t="shared" si="0"/>
        <v>D01_11_30</v>
      </c>
    </row>
    <row r="56" spans="1:43" ht="12.75" x14ac:dyDescent="0.2">
      <c r="A56" s="2" t="s">
        <v>59</v>
      </c>
      <c r="B56" s="3">
        <v>11</v>
      </c>
      <c r="C56" s="5">
        <v>30</v>
      </c>
      <c r="D56" s="1" t="s">
        <v>60</v>
      </c>
      <c r="E56" s="1" t="s">
        <v>61</v>
      </c>
      <c r="F56" s="1" t="s">
        <v>62</v>
      </c>
      <c r="G56" s="1">
        <v>2008</v>
      </c>
      <c r="H56" s="5" t="s">
        <v>78</v>
      </c>
      <c r="Q56" s="1"/>
      <c r="Z56" s="1"/>
      <c r="AF56" s="1"/>
      <c r="AQ56" s="1" t="str">
        <f t="shared" si="0"/>
        <v>D01_11_30</v>
      </c>
    </row>
    <row r="57" spans="1:43" s="22" customFormat="1" ht="12.75" x14ac:dyDescent="0.2">
      <c r="A57" s="20" t="s">
        <v>59</v>
      </c>
      <c r="B57" s="21">
        <v>12</v>
      </c>
      <c r="C57" s="24">
        <v>30</v>
      </c>
      <c r="D57" s="22" t="s">
        <v>60</v>
      </c>
      <c r="E57" s="22" t="s">
        <v>61</v>
      </c>
      <c r="F57" s="22" t="s">
        <v>62</v>
      </c>
      <c r="G57" s="22">
        <v>2004</v>
      </c>
      <c r="H57" s="24" t="s">
        <v>78</v>
      </c>
      <c r="I57" s="24"/>
      <c r="W57" s="23"/>
      <c r="AA57" s="24"/>
      <c r="AQ57" s="1" t="str">
        <f t="shared" si="0"/>
        <v>D01_12_30</v>
      </c>
    </row>
    <row r="58" spans="1:43" ht="12.75" x14ac:dyDescent="0.2">
      <c r="A58" s="2" t="s">
        <v>59</v>
      </c>
      <c r="B58" s="3">
        <v>12</v>
      </c>
      <c r="C58" s="5">
        <v>30</v>
      </c>
      <c r="D58" s="1" t="s">
        <v>60</v>
      </c>
      <c r="E58" s="1" t="s">
        <v>61</v>
      </c>
      <c r="F58" s="1" t="s">
        <v>62</v>
      </c>
      <c r="G58" s="1">
        <v>2005</v>
      </c>
      <c r="H58" s="5" t="s">
        <v>78</v>
      </c>
      <c r="Q58" s="1"/>
      <c r="Z58" s="1"/>
      <c r="AF58" s="1"/>
      <c r="AQ58" s="1" t="str">
        <f t="shared" si="0"/>
        <v>D01_12_30</v>
      </c>
    </row>
    <row r="59" spans="1:43" ht="12.75" x14ac:dyDescent="0.2">
      <c r="A59" s="2" t="s">
        <v>59</v>
      </c>
      <c r="B59" s="3">
        <v>12</v>
      </c>
      <c r="C59" s="5">
        <v>30</v>
      </c>
      <c r="D59" s="1" t="s">
        <v>60</v>
      </c>
      <c r="E59" s="1" t="s">
        <v>61</v>
      </c>
      <c r="F59" s="1" t="s">
        <v>62</v>
      </c>
      <c r="G59" s="1">
        <v>2006</v>
      </c>
      <c r="H59" s="5" t="s">
        <v>78</v>
      </c>
      <c r="Q59" s="1"/>
      <c r="Z59" s="1"/>
      <c r="AF59" s="1"/>
      <c r="AQ59" s="1" t="str">
        <f t="shared" si="0"/>
        <v>D01_12_30</v>
      </c>
    </row>
    <row r="60" spans="1:43" ht="12.75" x14ac:dyDescent="0.2">
      <c r="A60" s="2" t="s">
        <v>59</v>
      </c>
      <c r="B60" s="3">
        <v>12</v>
      </c>
      <c r="C60" s="5">
        <v>30</v>
      </c>
      <c r="D60" s="1" t="s">
        <v>60</v>
      </c>
      <c r="E60" s="1" t="s">
        <v>61</v>
      </c>
      <c r="F60" s="1" t="s">
        <v>62</v>
      </c>
      <c r="G60" s="1">
        <v>2007</v>
      </c>
      <c r="H60" s="5" t="s">
        <v>78</v>
      </c>
      <c r="Q60" s="1"/>
      <c r="Z60" s="1"/>
      <c r="AF60" s="1"/>
      <c r="AQ60" s="1" t="str">
        <f t="shared" si="0"/>
        <v>D01_12_30</v>
      </c>
    </row>
    <row r="61" spans="1:43" ht="12.75" x14ac:dyDescent="0.2">
      <c r="A61" s="2" t="s">
        <v>59</v>
      </c>
      <c r="B61" s="3">
        <v>12</v>
      </c>
      <c r="C61" s="5">
        <v>30</v>
      </c>
      <c r="D61" s="1" t="s">
        <v>60</v>
      </c>
      <c r="E61" s="1" t="s">
        <v>61</v>
      </c>
      <c r="F61" s="1" t="s">
        <v>62</v>
      </c>
      <c r="G61" s="1">
        <v>2008</v>
      </c>
      <c r="H61" s="5" t="s">
        <v>78</v>
      </c>
      <c r="Q61" s="1"/>
      <c r="Z61" s="1"/>
      <c r="AF61" s="1"/>
      <c r="AQ61" s="1" t="str">
        <f t="shared" si="0"/>
        <v>D01_12_30</v>
      </c>
    </row>
    <row r="62" spans="1:43" s="22" customFormat="1" ht="12.75" x14ac:dyDescent="0.2">
      <c r="A62" s="20" t="s">
        <v>59</v>
      </c>
      <c r="B62" s="21">
        <v>13</v>
      </c>
      <c r="C62" s="24">
        <v>30</v>
      </c>
      <c r="D62" s="22" t="s">
        <v>60</v>
      </c>
      <c r="E62" s="22" t="s">
        <v>61</v>
      </c>
      <c r="F62" s="22" t="s">
        <v>62</v>
      </c>
      <c r="G62" s="22">
        <v>2004</v>
      </c>
      <c r="H62" s="24" t="s">
        <v>78</v>
      </c>
      <c r="I62" s="24"/>
      <c r="W62" s="23"/>
      <c r="AA62" s="24"/>
      <c r="AQ62" s="1" t="str">
        <f t="shared" si="0"/>
        <v>D01_13_30</v>
      </c>
    </row>
    <row r="63" spans="1:43" ht="12.75" x14ac:dyDescent="0.2">
      <c r="A63" s="2" t="s">
        <v>59</v>
      </c>
      <c r="B63" s="3">
        <v>13</v>
      </c>
      <c r="C63" s="5">
        <v>30</v>
      </c>
      <c r="D63" s="1" t="s">
        <v>60</v>
      </c>
      <c r="E63" s="1" t="s">
        <v>61</v>
      </c>
      <c r="F63" s="1" t="s">
        <v>62</v>
      </c>
      <c r="G63" s="1">
        <v>2005</v>
      </c>
      <c r="H63" s="5" t="s">
        <v>78</v>
      </c>
      <c r="Q63" s="1"/>
      <c r="Z63" s="1"/>
      <c r="AF63" s="1"/>
      <c r="AQ63" s="1" t="str">
        <f t="shared" si="0"/>
        <v>D01_13_30</v>
      </c>
    </row>
    <row r="64" spans="1:43" ht="12.75" x14ac:dyDescent="0.2">
      <c r="A64" s="2" t="s">
        <v>59</v>
      </c>
      <c r="B64" s="3">
        <v>13</v>
      </c>
      <c r="C64" s="5">
        <v>30</v>
      </c>
      <c r="D64" s="1" t="s">
        <v>60</v>
      </c>
      <c r="E64" s="1" t="s">
        <v>61</v>
      </c>
      <c r="F64" s="1" t="s">
        <v>62</v>
      </c>
      <c r="G64" s="1">
        <v>2006</v>
      </c>
      <c r="H64" s="5" t="s">
        <v>78</v>
      </c>
      <c r="Q64" s="1"/>
      <c r="Z64" s="1"/>
      <c r="AF64" s="1"/>
      <c r="AQ64" s="1" t="str">
        <f t="shared" si="0"/>
        <v>D01_13_30</v>
      </c>
    </row>
    <row r="65" spans="1:43" ht="12.75" x14ac:dyDescent="0.2">
      <c r="A65" s="2" t="s">
        <v>59</v>
      </c>
      <c r="B65" s="3">
        <v>13</v>
      </c>
      <c r="C65" s="5">
        <v>30</v>
      </c>
      <c r="D65" s="1" t="s">
        <v>60</v>
      </c>
      <c r="E65" s="1" t="s">
        <v>61</v>
      </c>
      <c r="F65" s="1" t="s">
        <v>62</v>
      </c>
      <c r="G65" s="1">
        <v>2007</v>
      </c>
      <c r="H65" s="5" t="s">
        <v>78</v>
      </c>
      <c r="Q65" s="1"/>
      <c r="Z65" s="1"/>
      <c r="AF65" s="1"/>
      <c r="AQ65" s="1" t="str">
        <f t="shared" si="0"/>
        <v>D01_13_30</v>
      </c>
    </row>
    <row r="66" spans="1:43" ht="12.75" x14ac:dyDescent="0.2">
      <c r="A66" s="2" t="s">
        <v>59</v>
      </c>
      <c r="B66" s="3">
        <v>13</v>
      </c>
      <c r="C66" s="5">
        <v>30</v>
      </c>
      <c r="D66" s="1" t="s">
        <v>60</v>
      </c>
      <c r="E66" s="1" t="s">
        <v>61</v>
      </c>
      <c r="F66" s="1" t="s">
        <v>62</v>
      </c>
      <c r="G66" s="1">
        <v>2008</v>
      </c>
      <c r="H66" s="5" t="s">
        <v>78</v>
      </c>
      <c r="Q66" s="1"/>
      <c r="Z66" s="1"/>
      <c r="AF66" s="1"/>
      <c r="AQ66" s="1" t="str">
        <f t="shared" si="0"/>
        <v>D01_13_30</v>
      </c>
    </row>
    <row r="67" spans="1:43" s="22" customFormat="1" ht="12.75" x14ac:dyDescent="0.2">
      <c r="A67" s="20" t="s">
        <v>59</v>
      </c>
      <c r="B67" s="21">
        <v>14</v>
      </c>
      <c r="C67" s="24">
        <v>30</v>
      </c>
      <c r="D67" s="22" t="s">
        <v>60</v>
      </c>
      <c r="E67" s="22" t="s">
        <v>61</v>
      </c>
      <c r="F67" s="22" t="s">
        <v>62</v>
      </c>
      <c r="G67" s="22">
        <v>2004</v>
      </c>
      <c r="H67" s="24" t="s">
        <v>78</v>
      </c>
      <c r="I67" s="24"/>
      <c r="W67" s="23"/>
      <c r="AA67" s="24"/>
      <c r="AQ67" s="1" t="str">
        <f t="shared" ref="AQ67:AQ130" si="1">CONCATENATE(LEFT(A67,1),CONCATENATE(RIGHT(A67,2),"_",CONCATENATE(B67),"_",CONCATENATE(C67)))</f>
        <v>D01_14_30</v>
      </c>
    </row>
    <row r="68" spans="1:43" ht="12.75" x14ac:dyDescent="0.2">
      <c r="A68" s="2" t="s">
        <v>59</v>
      </c>
      <c r="B68" s="3">
        <v>14</v>
      </c>
      <c r="C68" s="5">
        <v>30</v>
      </c>
      <c r="D68" s="1" t="s">
        <v>60</v>
      </c>
      <c r="E68" s="1" t="s">
        <v>61</v>
      </c>
      <c r="F68" s="1" t="s">
        <v>62</v>
      </c>
      <c r="G68" s="1">
        <v>2005</v>
      </c>
      <c r="H68" s="5" t="s">
        <v>78</v>
      </c>
      <c r="Q68" s="1"/>
      <c r="Z68" s="1"/>
      <c r="AF68" s="1"/>
      <c r="AQ68" s="1" t="str">
        <f t="shared" si="1"/>
        <v>D01_14_30</v>
      </c>
    </row>
    <row r="69" spans="1:43" ht="12.75" x14ac:dyDescent="0.2">
      <c r="A69" s="2" t="s">
        <v>59</v>
      </c>
      <c r="B69" s="3">
        <v>14</v>
      </c>
      <c r="C69" s="5">
        <v>30</v>
      </c>
      <c r="D69" s="1" t="s">
        <v>60</v>
      </c>
      <c r="E69" s="1" t="s">
        <v>61</v>
      </c>
      <c r="F69" s="1" t="s">
        <v>62</v>
      </c>
      <c r="G69" s="1">
        <v>2006</v>
      </c>
      <c r="H69" s="5" t="s">
        <v>78</v>
      </c>
      <c r="Q69" s="1"/>
      <c r="Z69" s="1"/>
      <c r="AF69" s="1"/>
      <c r="AQ69" s="1" t="str">
        <f t="shared" si="1"/>
        <v>D01_14_30</v>
      </c>
    </row>
    <row r="70" spans="1:43" ht="12.75" x14ac:dyDescent="0.2">
      <c r="A70" s="2" t="s">
        <v>59</v>
      </c>
      <c r="B70" s="3">
        <v>14</v>
      </c>
      <c r="C70" s="5">
        <v>30</v>
      </c>
      <c r="D70" s="1" t="s">
        <v>60</v>
      </c>
      <c r="E70" s="1" t="s">
        <v>61</v>
      </c>
      <c r="F70" s="1" t="s">
        <v>62</v>
      </c>
      <c r="G70" s="1">
        <v>2007</v>
      </c>
      <c r="H70" s="5" t="s">
        <v>78</v>
      </c>
      <c r="Q70" s="1"/>
      <c r="Z70" s="1"/>
      <c r="AF70" s="1"/>
      <c r="AQ70" s="1" t="str">
        <f t="shared" si="1"/>
        <v>D01_14_30</v>
      </c>
    </row>
    <row r="71" spans="1:43" ht="12.75" x14ac:dyDescent="0.2">
      <c r="A71" s="2" t="s">
        <v>59</v>
      </c>
      <c r="B71" s="3">
        <v>14</v>
      </c>
      <c r="C71" s="5">
        <v>30</v>
      </c>
      <c r="D71" s="1" t="s">
        <v>60</v>
      </c>
      <c r="E71" s="1" t="s">
        <v>61</v>
      </c>
      <c r="F71" s="1" t="s">
        <v>62</v>
      </c>
      <c r="G71" s="1">
        <v>2008</v>
      </c>
      <c r="H71" s="5" t="s">
        <v>78</v>
      </c>
      <c r="Q71" s="1"/>
      <c r="Z71" s="1"/>
      <c r="AF71" s="1"/>
      <c r="AQ71" s="1" t="str">
        <f t="shared" si="1"/>
        <v>D01_14_30</v>
      </c>
    </row>
    <row r="72" spans="1:43" s="22" customFormat="1" ht="12.75" x14ac:dyDescent="0.2">
      <c r="A72" s="20" t="s">
        <v>59</v>
      </c>
      <c r="B72" s="21">
        <v>15</v>
      </c>
      <c r="C72" s="24">
        <v>30</v>
      </c>
      <c r="D72" s="22" t="s">
        <v>60</v>
      </c>
      <c r="E72" s="22" t="s">
        <v>61</v>
      </c>
      <c r="F72" s="22" t="s">
        <v>62</v>
      </c>
      <c r="G72" s="22">
        <v>2004</v>
      </c>
      <c r="H72" s="24" t="s">
        <v>78</v>
      </c>
      <c r="I72" s="24"/>
      <c r="W72" s="23"/>
      <c r="AA72" s="24"/>
      <c r="AQ72" s="1" t="str">
        <f t="shared" si="1"/>
        <v>D01_15_30</v>
      </c>
    </row>
    <row r="73" spans="1:43" ht="12.75" x14ac:dyDescent="0.2">
      <c r="A73" s="2" t="s">
        <v>59</v>
      </c>
      <c r="B73" s="3">
        <v>15</v>
      </c>
      <c r="C73" s="5">
        <v>30</v>
      </c>
      <c r="D73" s="1" t="s">
        <v>60</v>
      </c>
      <c r="E73" s="1" t="s">
        <v>61</v>
      </c>
      <c r="F73" s="1" t="s">
        <v>62</v>
      </c>
      <c r="G73" s="1">
        <v>2005</v>
      </c>
      <c r="H73" s="5" t="s">
        <v>78</v>
      </c>
      <c r="Q73" s="1"/>
      <c r="Z73" s="1"/>
      <c r="AF73" s="1"/>
      <c r="AQ73" s="1" t="str">
        <f t="shared" si="1"/>
        <v>D01_15_30</v>
      </c>
    </row>
    <row r="74" spans="1:43" ht="12.75" x14ac:dyDescent="0.2">
      <c r="A74" s="2" t="s">
        <v>59</v>
      </c>
      <c r="B74" s="3">
        <v>15</v>
      </c>
      <c r="C74" s="5">
        <v>30</v>
      </c>
      <c r="D74" s="1" t="s">
        <v>60</v>
      </c>
      <c r="E74" s="1" t="s">
        <v>61</v>
      </c>
      <c r="F74" s="1" t="s">
        <v>62</v>
      </c>
      <c r="G74" s="1">
        <v>2006</v>
      </c>
      <c r="H74" s="5" t="s">
        <v>78</v>
      </c>
      <c r="Q74" s="1"/>
      <c r="Z74" s="1"/>
      <c r="AF74" s="1"/>
      <c r="AQ74" s="1" t="str">
        <f t="shared" si="1"/>
        <v>D01_15_30</v>
      </c>
    </row>
    <row r="75" spans="1:43" ht="12.75" x14ac:dyDescent="0.2">
      <c r="A75" s="2" t="s">
        <v>59</v>
      </c>
      <c r="B75" s="3">
        <v>15</v>
      </c>
      <c r="C75" s="5">
        <v>30</v>
      </c>
      <c r="D75" s="1" t="s">
        <v>60</v>
      </c>
      <c r="E75" s="1" t="s">
        <v>61</v>
      </c>
      <c r="F75" s="1" t="s">
        <v>62</v>
      </c>
      <c r="G75" s="1">
        <v>2007</v>
      </c>
      <c r="H75" s="5" t="s">
        <v>78</v>
      </c>
      <c r="Q75" s="1"/>
      <c r="Z75" s="1"/>
      <c r="AF75" s="1"/>
      <c r="AQ75" s="1" t="str">
        <f t="shared" si="1"/>
        <v>D01_15_30</v>
      </c>
    </row>
    <row r="76" spans="1:43" ht="12.75" x14ac:dyDescent="0.2">
      <c r="A76" s="2" t="s">
        <v>59</v>
      </c>
      <c r="B76" s="3">
        <v>15</v>
      </c>
      <c r="C76" s="5">
        <v>30</v>
      </c>
      <c r="D76" s="1" t="s">
        <v>60</v>
      </c>
      <c r="E76" s="1" t="s">
        <v>61</v>
      </c>
      <c r="F76" s="1" t="s">
        <v>62</v>
      </c>
      <c r="G76" s="1">
        <v>2008</v>
      </c>
      <c r="H76" s="5" t="s">
        <v>78</v>
      </c>
      <c r="Q76" s="1"/>
      <c r="Z76" s="1"/>
      <c r="AF76" s="1"/>
      <c r="AQ76" s="1" t="str">
        <f t="shared" si="1"/>
        <v>D01_15_30</v>
      </c>
    </row>
    <row r="77" spans="1:43" s="22" customFormat="1" ht="12.75" x14ac:dyDescent="0.2">
      <c r="A77" s="20" t="s">
        <v>59</v>
      </c>
      <c r="B77" s="21">
        <v>16</v>
      </c>
      <c r="C77" s="24">
        <v>30</v>
      </c>
      <c r="D77" s="22" t="s">
        <v>60</v>
      </c>
      <c r="E77" s="22" t="s">
        <v>61</v>
      </c>
      <c r="F77" s="22" t="s">
        <v>62</v>
      </c>
      <c r="G77" s="22">
        <v>2004</v>
      </c>
      <c r="H77" s="24" t="s">
        <v>78</v>
      </c>
      <c r="I77" s="24"/>
      <c r="W77" s="23"/>
      <c r="AA77" s="24"/>
      <c r="AQ77" s="1" t="str">
        <f t="shared" si="1"/>
        <v>D01_16_30</v>
      </c>
    </row>
    <row r="78" spans="1:43" ht="12.75" x14ac:dyDescent="0.2">
      <c r="A78" s="2" t="s">
        <v>59</v>
      </c>
      <c r="B78" s="3">
        <v>16</v>
      </c>
      <c r="C78" s="5">
        <v>30</v>
      </c>
      <c r="D78" s="1" t="s">
        <v>60</v>
      </c>
      <c r="E78" s="1" t="s">
        <v>61</v>
      </c>
      <c r="F78" s="1" t="s">
        <v>62</v>
      </c>
      <c r="G78" s="1">
        <v>2005</v>
      </c>
      <c r="H78" s="5" t="s">
        <v>78</v>
      </c>
      <c r="Q78" s="1"/>
      <c r="Z78" s="1"/>
      <c r="AF78" s="1"/>
      <c r="AQ78" s="1" t="str">
        <f t="shared" si="1"/>
        <v>D01_16_30</v>
      </c>
    </row>
    <row r="79" spans="1:43" ht="12.75" x14ac:dyDescent="0.2">
      <c r="A79" s="2" t="s">
        <v>59</v>
      </c>
      <c r="B79" s="3">
        <v>16</v>
      </c>
      <c r="C79" s="5">
        <v>30</v>
      </c>
      <c r="D79" s="1" t="s">
        <v>60</v>
      </c>
      <c r="E79" s="1" t="s">
        <v>61</v>
      </c>
      <c r="F79" s="1" t="s">
        <v>62</v>
      </c>
      <c r="G79" s="1">
        <v>2006</v>
      </c>
      <c r="H79" s="5" t="s">
        <v>78</v>
      </c>
      <c r="Q79" s="1"/>
      <c r="Z79" s="1"/>
      <c r="AF79" s="1"/>
      <c r="AQ79" s="1" t="str">
        <f t="shared" si="1"/>
        <v>D01_16_30</v>
      </c>
    </row>
    <row r="80" spans="1:43" ht="12.75" x14ac:dyDescent="0.2">
      <c r="A80" s="2" t="s">
        <v>59</v>
      </c>
      <c r="B80" s="3">
        <v>16</v>
      </c>
      <c r="C80" s="5">
        <v>30</v>
      </c>
      <c r="D80" s="1" t="s">
        <v>60</v>
      </c>
      <c r="E80" s="1" t="s">
        <v>61</v>
      </c>
      <c r="F80" s="1" t="s">
        <v>62</v>
      </c>
      <c r="G80" s="1">
        <v>2007</v>
      </c>
      <c r="H80" s="5" t="s">
        <v>78</v>
      </c>
      <c r="Q80" s="1"/>
      <c r="Z80" s="1"/>
      <c r="AF80" s="1"/>
      <c r="AQ80" s="1" t="str">
        <f t="shared" si="1"/>
        <v>D01_16_30</v>
      </c>
    </row>
    <row r="81" spans="1:43" ht="12.75" x14ac:dyDescent="0.2">
      <c r="A81" s="2" t="s">
        <v>59</v>
      </c>
      <c r="B81" s="3">
        <v>16</v>
      </c>
      <c r="C81" s="5">
        <v>30</v>
      </c>
      <c r="D81" s="1" t="s">
        <v>60</v>
      </c>
      <c r="E81" s="1" t="s">
        <v>61</v>
      </c>
      <c r="F81" s="1" t="s">
        <v>62</v>
      </c>
      <c r="G81" s="1">
        <v>2008</v>
      </c>
      <c r="H81" s="5" t="s">
        <v>78</v>
      </c>
      <c r="Q81" s="1"/>
      <c r="Z81" s="1"/>
      <c r="AF81" s="1"/>
      <c r="AQ81" s="1" t="str">
        <f t="shared" si="1"/>
        <v>D01_16_30</v>
      </c>
    </row>
    <row r="82" spans="1:43" s="22" customFormat="1" ht="12.75" x14ac:dyDescent="0.2">
      <c r="A82" s="20" t="s">
        <v>59</v>
      </c>
      <c r="B82" s="21">
        <v>17</v>
      </c>
      <c r="C82" s="24">
        <v>30</v>
      </c>
      <c r="D82" s="22" t="s">
        <v>60</v>
      </c>
      <c r="E82" s="22" t="s">
        <v>61</v>
      </c>
      <c r="F82" s="22" t="s">
        <v>62</v>
      </c>
      <c r="G82" s="22">
        <v>2004</v>
      </c>
      <c r="H82" s="24" t="s">
        <v>78</v>
      </c>
      <c r="I82" s="24"/>
      <c r="W82" s="23"/>
      <c r="Z82" s="28"/>
      <c r="AA82" s="24"/>
      <c r="AQ82" s="1" t="str">
        <f t="shared" si="1"/>
        <v>D01_17_30</v>
      </c>
    </row>
    <row r="83" spans="1:43" ht="12.75" x14ac:dyDescent="0.2">
      <c r="A83" s="2" t="s">
        <v>59</v>
      </c>
      <c r="B83" s="3">
        <v>17</v>
      </c>
      <c r="C83" s="5">
        <v>30</v>
      </c>
      <c r="D83" s="1" t="s">
        <v>60</v>
      </c>
      <c r="E83" s="1" t="s">
        <v>61</v>
      </c>
      <c r="F83" s="1" t="s">
        <v>62</v>
      </c>
      <c r="G83" s="1">
        <v>2005</v>
      </c>
      <c r="H83" s="5" t="s">
        <v>78</v>
      </c>
      <c r="Q83" s="1"/>
      <c r="Z83" s="1"/>
      <c r="AF83" s="1"/>
      <c r="AQ83" s="1" t="str">
        <f t="shared" si="1"/>
        <v>D01_17_30</v>
      </c>
    </row>
    <row r="84" spans="1:43" ht="12.75" x14ac:dyDescent="0.2">
      <c r="A84" s="2" t="s">
        <v>59</v>
      </c>
      <c r="B84" s="3">
        <v>17</v>
      </c>
      <c r="C84" s="5">
        <v>30</v>
      </c>
      <c r="D84" s="1" t="s">
        <v>60</v>
      </c>
      <c r="E84" s="1" t="s">
        <v>61</v>
      </c>
      <c r="F84" s="1" t="s">
        <v>62</v>
      </c>
      <c r="G84" s="1">
        <v>2006</v>
      </c>
      <c r="H84" s="5" t="s">
        <v>78</v>
      </c>
      <c r="Q84" s="1"/>
      <c r="Z84" s="1"/>
      <c r="AF84" s="1"/>
      <c r="AQ84" s="1" t="str">
        <f t="shared" si="1"/>
        <v>D01_17_30</v>
      </c>
    </row>
    <row r="85" spans="1:43" ht="12.75" x14ac:dyDescent="0.2">
      <c r="A85" s="2" t="s">
        <v>59</v>
      </c>
      <c r="B85" s="3">
        <v>17</v>
      </c>
      <c r="C85" s="5">
        <v>30</v>
      </c>
      <c r="D85" s="1" t="s">
        <v>60</v>
      </c>
      <c r="E85" s="1" t="s">
        <v>61</v>
      </c>
      <c r="F85" s="1" t="s">
        <v>62</v>
      </c>
      <c r="G85" s="1">
        <v>2007</v>
      </c>
      <c r="H85" s="5" t="s">
        <v>78</v>
      </c>
      <c r="Q85" s="1"/>
      <c r="Z85" s="1"/>
      <c r="AF85" s="1"/>
      <c r="AQ85" s="1" t="str">
        <f t="shared" si="1"/>
        <v>D01_17_30</v>
      </c>
    </row>
    <row r="86" spans="1:43" ht="12.75" x14ac:dyDescent="0.2">
      <c r="A86" s="2" t="s">
        <v>59</v>
      </c>
      <c r="B86" s="3">
        <v>17</v>
      </c>
      <c r="C86" s="5">
        <v>30</v>
      </c>
      <c r="D86" s="1" t="s">
        <v>60</v>
      </c>
      <c r="E86" s="1" t="s">
        <v>61</v>
      </c>
      <c r="F86" s="1" t="s">
        <v>62</v>
      </c>
      <c r="G86" s="1">
        <v>2008</v>
      </c>
      <c r="H86" s="5" t="s">
        <v>78</v>
      </c>
      <c r="Q86" s="1"/>
      <c r="Z86" s="1"/>
      <c r="AF86" s="1"/>
      <c r="AQ86" s="1" t="str">
        <f t="shared" si="1"/>
        <v>D01_17_30</v>
      </c>
    </row>
    <row r="87" spans="1:43" s="22" customFormat="1" ht="12.75" x14ac:dyDescent="0.2">
      <c r="A87" s="20" t="s">
        <v>59</v>
      </c>
      <c r="B87" s="21">
        <v>18</v>
      </c>
      <c r="C87" s="24">
        <v>30</v>
      </c>
      <c r="D87" s="22" t="s">
        <v>60</v>
      </c>
      <c r="E87" s="22" t="s">
        <v>61</v>
      </c>
      <c r="F87" s="22" t="s">
        <v>62</v>
      </c>
      <c r="G87" s="22">
        <v>2004</v>
      </c>
      <c r="H87" s="24" t="s">
        <v>78</v>
      </c>
      <c r="I87" s="24"/>
      <c r="W87" s="23"/>
      <c r="AA87" s="24"/>
      <c r="AQ87" s="1" t="str">
        <f t="shared" si="1"/>
        <v>D01_18_30</v>
      </c>
    </row>
    <row r="88" spans="1:43" ht="12.75" x14ac:dyDescent="0.2">
      <c r="A88" s="2" t="s">
        <v>59</v>
      </c>
      <c r="B88" s="3">
        <v>18</v>
      </c>
      <c r="C88" s="5">
        <v>30</v>
      </c>
      <c r="D88" s="1" t="s">
        <v>60</v>
      </c>
      <c r="E88" s="1" t="s">
        <v>61</v>
      </c>
      <c r="F88" s="1" t="s">
        <v>62</v>
      </c>
      <c r="G88" s="1">
        <v>2005</v>
      </c>
      <c r="H88" s="5" t="s">
        <v>78</v>
      </c>
      <c r="Q88" s="1"/>
      <c r="Z88" s="1"/>
      <c r="AF88" s="1"/>
      <c r="AQ88" s="1" t="str">
        <f t="shared" si="1"/>
        <v>D01_18_30</v>
      </c>
    </row>
    <row r="89" spans="1:43" ht="12.75" x14ac:dyDescent="0.2">
      <c r="A89" s="2" t="s">
        <v>59</v>
      </c>
      <c r="B89" s="3">
        <v>18</v>
      </c>
      <c r="C89" s="5">
        <v>30</v>
      </c>
      <c r="D89" s="1" t="s">
        <v>60</v>
      </c>
      <c r="E89" s="1" t="s">
        <v>61</v>
      </c>
      <c r="F89" s="1" t="s">
        <v>62</v>
      </c>
      <c r="G89" s="1">
        <v>2006</v>
      </c>
      <c r="H89" s="5" t="s">
        <v>78</v>
      </c>
      <c r="Q89" s="1"/>
      <c r="Z89" s="1"/>
      <c r="AF89" s="1"/>
      <c r="AQ89" s="1" t="str">
        <f t="shared" si="1"/>
        <v>D01_18_30</v>
      </c>
    </row>
    <row r="90" spans="1:43" ht="12.75" x14ac:dyDescent="0.2">
      <c r="A90" s="2" t="s">
        <v>59</v>
      </c>
      <c r="B90" s="3">
        <v>18</v>
      </c>
      <c r="C90" s="5">
        <v>30</v>
      </c>
      <c r="D90" s="1" t="s">
        <v>60</v>
      </c>
      <c r="E90" s="1" t="s">
        <v>61</v>
      </c>
      <c r="F90" s="1" t="s">
        <v>62</v>
      </c>
      <c r="G90" s="1">
        <v>2007</v>
      </c>
      <c r="H90" s="5" t="s">
        <v>78</v>
      </c>
      <c r="Q90" s="1"/>
      <c r="Z90" s="1"/>
      <c r="AF90" s="1"/>
      <c r="AQ90" s="1" t="str">
        <f t="shared" si="1"/>
        <v>D01_18_30</v>
      </c>
    </row>
    <row r="91" spans="1:43" ht="12.75" x14ac:dyDescent="0.2">
      <c r="A91" s="2" t="s">
        <v>59</v>
      </c>
      <c r="B91" s="3">
        <v>18</v>
      </c>
      <c r="C91" s="5">
        <v>30</v>
      </c>
      <c r="D91" s="1" t="s">
        <v>60</v>
      </c>
      <c r="E91" s="1" t="s">
        <v>61</v>
      </c>
      <c r="F91" s="1" t="s">
        <v>62</v>
      </c>
      <c r="G91" s="1">
        <v>2008</v>
      </c>
      <c r="H91" s="5" t="s">
        <v>78</v>
      </c>
      <c r="Q91" s="1"/>
      <c r="Z91" s="1"/>
      <c r="AF91" s="1"/>
      <c r="AQ91" s="1" t="str">
        <f t="shared" si="1"/>
        <v>D01_18_30</v>
      </c>
    </row>
    <row r="92" spans="1:43" s="22" customFormat="1" ht="12.75" x14ac:dyDescent="0.2">
      <c r="A92" s="20" t="s">
        <v>59</v>
      </c>
      <c r="B92" s="21">
        <v>19</v>
      </c>
      <c r="C92" s="24">
        <v>30</v>
      </c>
      <c r="D92" s="22" t="s">
        <v>60</v>
      </c>
      <c r="E92" s="22" t="s">
        <v>61</v>
      </c>
      <c r="F92" s="22" t="s">
        <v>62</v>
      </c>
      <c r="G92" s="22">
        <v>2004</v>
      </c>
      <c r="H92" s="24" t="s">
        <v>78</v>
      </c>
      <c r="I92" s="24"/>
      <c r="W92" s="23"/>
      <c r="AA92" s="24"/>
      <c r="AQ92" s="1" t="str">
        <f t="shared" si="1"/>
        <v>D01_19_30</v>
      </c>
    </row>
    <row r="93" spans="1:43" ht="12.75" x14ac:dyDescent="0.2">
      <c r="A93" s="2" t="s">
        <v>59</v>
      </c>
      <c r="B93" s="3">
        <v>19</v>
      </c>
      <c r="C93" s="5">
        <v>30</v>
      </c>
      <c r="D93" s="1" t="s">
        <v>60</v>
      </c>
      <c r="E93" s="1" t="s">
        <v>61</v>
      </c>
      <c r="F93" s="1" t="s">
        <v>62</v>
      </c>
      <c r="G93" s="1">
        <v>2005</v>
      </c>
      <c r="H93" s="5" t="s">
        <v>78</v>
      </c>
      <c r="Q93" s="1"/>
      <c r="Z93" s="1"/>
      <c r="AF93" s="1"/>
      <c r="AQ93" s="1" t="str">
        <f t="shared" si="1"/>
        <v>D01_19_30</v>
      </c>
    </row>
    <row r="94" spans="1:43" ht="12.75" x14ac:dyDescent="0.2">
      <c r="A94" s="2" t="s">
        <v>59</v>
      </c>
      <c r="B94" s="3">
        <v>19</v>
      </c>
      <c r="C94" s="5">
        <v>30</v>
      </c>
      <c r="D94" s="1" t="s">
        <v>60</v>
      </c>
      <c r="E94" s="1" t="s">
        <v>61</v>
      </c>
      <c r="F94" s="1" t="s">
        <v>62</v>
      </c>
      <c r="G94" s="1">
        <v>2006</v>
      </c>
      <c r="H94" s="5" t="s">
        <v>78</v>
      </c>
      <c r="Q94" s="1"/>
      <c r="Z94" s="1"/>
      <c r="AF94" s="1"/>
      <c r="AQ94" s="1" t="str">
        <f t="shared" si="1"/>
        <v>D01_19_30</v>
      </c>
    </row>
    <row r="95" spans="1:43" ht="12.75" x14ac:dyDescent="0.2">
      <c r="A95" s="2" t="s">
        <v>59</v>
      </c>
      <c r="B95" s="3">
        <v>19</v>
      </c>
      <c r="C95" s="5">
        <v>30</v>
      </c>
      <c r="D95" s="1" t="s">
        <v>60</v>
      </c>
      <c r="E95" s="1" t="s">
        <v>61</v>
      </c>
      <c r="F95" s="1" t="s">
        <v>62</v>
      </c>
      <c r="G95" s="1">
        <v>2007</v>
      </c>
      <c r="H95" s="5" t="s">
        <v>78</v>
      </c>
      <c r="Q95" s="1"/>
      <c r="Z95" s="1"/>
      <c r="AF95" s="1"/>
      <c r="AQ95" s="1" t="str">
        <f t="shared" si="1"/>
        <v>D01_19_30</v>
      </c>
    </row>
    <row r="96" spans="1:43" ht="12.75" x14ac:dyDescent="0.2">
      <c r="A96" s="2" t="s">
        <v>59</v>
      </c>
      <c r="B96" s="3">
        <v>19</v>
      </c>
      <c r="C96" s="5">
        <v>30</v>
      </c>
      <c r="D96" s="1" t="s">
        <v>60</v>
      </c>
      <c r="E96" s="1" t="s">
        <v>61</v>
      </c>
      <c r="F96" s="1" t="s">
        <v>62</v>
      </c>
      <c r="G96" s="1">
        <v>2008</v>
      </c>
      <c r="H96" s="5" t="s">
        <v>78</v>
      </c>
      <c r="Q96" s="1"/>
      <c r="Z96" s="1"/>
      <c r="AF96" s="1"/>
      <c r="AQ96" s="1" t="str">
        <f t="shared" si="1"/>
        <v>D01_19_30</v>
      </c>
    </row>
    <row r="97" spans="1:43" s="22" customFormat="1" ht="12.75" x14ac:dyDescent="0.2">
      <c r="A97" s="20" t="s">
        <v>59</v>
      </c>
      <c r="B97" s="21">
        <v>20</v>
      </c>
      <c r="C97" s="24">
        <v>30</v>
      </c>
      <c r="D97" s="22" t="s">
        <v>60</v>
      </c>
      <c r="E97" s="22" t="s">
        <v>61</v>
      </c>
      <c r="F97" s="22" t="s">
        <v>62</v>
      </c>
      <c r="G97" s="22">
        <v>2004</v>
      </c>
      <c r="H97" s="24" t="s">
        <v>78</v>
      </c>
      <c r="I97" s="24"/>
      <c r="W97" s="23"/>
      <c r="Z97" s="28"/>
      <c r="AA97" s="24"/>
      <c r="AQ97" s="1" t="str">
        <f t="shared" si="1"/>
        <v>D01_20_30</v>
      </c>
    </row>
    <row r="98" spans="1:43" ht="12.75" x14ac:dyDescent="0.2">
      <c r="A98" s="2" t="s">
        <v>59</v>
      </c>
      <c r="B98" s="3">
        <v>20</v>
      </c>
      <c r="C98" s="5">
        <v>30</v>
      </c>
      <c r="D98" s="1" t="s">
        <v>60</v>
      </c>
      <c r="E98" s="1" t="s">
        <v>61</v>
      </c>
      <c r="F98" s="1" t="s">
        <v>62</v>
      </c>
      <c r="G98" s="1">
        <v>2005</v>
      </c>
      <c r="H98" s="5" t="s">
        <v>78</v>
      </c>
      <c r="Q98" s="1"/>
      <c r="Z98" s="1"/>
      <c r="AF98" s="1"/>
      <c r="AQ98" s="1" t="str">
        <f t="shared" si="1"/>
        <v>D01_20_30</v>
      </c>
    </row>
    <row r="99" spans="1:43" ht="12.75" x14ac:dyDescent="0.2">
      <c r="A99" s="2" t="s">
        <v>59</v>
      </c>
      <c r="B99" s="3">
        <v>20</v>
      </c>
      <c r="C99" s="5">
        <v>30</v>
      </c>
      <c r="D99" s="1" t="s">
        <v>60</v>
      </c>
      <c r="E99" s="1" t="s">
        <v>61</v>
      </c>
      <c r="F99" s="1" t="s">
        <v>62</v>
      </c>
      <c r="G99" s="1">
        <v>2006</v>
      </c>
      <c r="H99" s="5" t="s">
        <v>78</v>
      </c>
      <c r="Q99" s="1"/>
      <c r="Z99" s="1"/>
      <c r="AF99" s="1"/>
      <c r="AQ99" s="1" t="str">
        <f t="shared" si="1"/>
        <v>D01_20_30</v>
      </c>
    </row>
    <row r="100" spans="1:43" ht="12.75" x14ac:dyDescent="0.2">
      <c r="A100" s="2" t="s">
        <v>59</v>
      </c>
      <c r="B100" s="3">
        <v>20</v>
      </c>
      <c r="C100" s="5">
        <v>30</v>
      </c>
      <c r="D100" s="1" t="s">
        <v>60</v>
      </c>
      <c r="E100" s="1" t="s">
        <v>61</v>
      </c>
      <c r="F100" s="1" t="s">
        <v>62</v>
      </c>
      <c r="G100" s="1">
        <v>2007</v>
      </c>
      <c r="H100" s="5" t="s">
        <v>78</v>
      </c>
      <c r="Q100" s="1"/>
      <c r="Z100" s="1"/>
      <c r="AF100" s="1"/>
      <c r="AQ100" s="1" t="str">
        <f t="shared" si="1"/>
        <v>D01_20_30</v>
      </c>
    </row>
    <row r="101" spans="1:43" ht="12.75" x14ac:dyDescent="0.2">
      <c r="A101" s="2" t="s">
        <v>59</v>
      </c>
      <c r="B101" s="3">
        <v>20</v>
      </c>
      <c r="C101" s="5">
        <v>30</v>
      </c>
      <c r="D101" s="1" t="s">
        <v>60</v>
      </c>
      <c r="E101" s="1" t="s">
        <v>61</v>
      </c>
      <c r="F101" s="1" t="s">
        <v>62</v>
      </c>
      <c r="G101" s="1">
        <v>2008</v>
      </c>
      <c r="H101" s="5" t="s">
        <v>78</v>
      </c>
      <c r="Q101" s="1"/>
      <c r="Z101" s="1"/>
      <c r="AF101" s="1"/>
      <c r="AQ101" s="1" t="str">
        <f t="shared" si="1"/>
        <v>D01_20_30</v>
      </c>
    </row>
    <row r="102" spans="1:43" s="22" customFormat="1" ht="12.75" x14ac:dyDescent="0.2">
      <c r="A102" s="20" t="s">
        <v>59</v>
      </c>
      <c r="B102" s="21">
        <v>21</v>
      </c>
      <c r="C102" s="24">
        <v>30</v>
      </c>
      <c r="D102" s="22" t="s">
        <v>60</v>
      </c>
      <c r="E102" s="22" t="s">
        <v>61</v>
      </c>
      <c r="F102" s="22" t="s">
        <v>62</v>
      </c>
      <c r="G102" s="22">
        <v>2004</v>
      </c>
      <c r="H102" s="24" t="s">
        <v>78</v>
      </c>
      <c r="I102" s="24"/>
      <c r="W102" s="23"/>
      <c r="AA102" s="24"/>
      <c r="AQ102" s="1" t="str">
        <f t="shared" si="1"/>
        <v>D01_21_30</v>
      </c>
    </row>
    <row r="103" spans="1:43" ht="12.75" x14ac:dyDescent="0.2">
      <c r="A103" s="2" t="s">
        <v>59</v>
      </c>
      <c r="B103" s="3">
        <v>21</v>
      </c>
      <c r="C103" s="5">
        <v>30</v>
      </c>
      <c r="D103" s="1" t="s">
        <v>60</v>
      </c>
      <c r="E103" s="1" t="s">
        <v>61</v>
      </c>
      <c r="F103" s="1" t="s">
        <v>62</v>
      </c>
      <c r="G103" s="1">
        <v>2005</v>
      </c>
      <c r="H103" s="5" t="s">
        <v>78</v>
      </c>
      <c r="Q103" s="1"/>
      <c r="Z103" s="1"/>
      <c r="AF103" s="1"/>
      <c r="AQ103" s="1" t="str">
        <f t="shared" si="1"/>
        <v>D01_21_30</v>
      </c>
    </row>
    <row r="104" spans="1:43" ht="12.75" x14ac:dyDescent="0.2">
      <c r="A104" s="2" t="s">
        <v>59</v>
      </c>
      <c r="B104" s="3">
        <v>21</v>
      </c>
      <c r="C104" s="5">
        <v>30</v>
      </c>
      <c r="D104" s="1" t="s">
        <v>60</v>
      </c>
      <c r="E104" s="1" t="s">
        <v>61</v>
      </c>
      <c r="F104" s="1" t="s">
        <v>62</v>
      </c>
      <c r="G104" s="1">
        <v>2006</v>
      </c>
      <c r="H104" s="5" t="s">
        <v>78</v>
      </c>
      <c r="Q104" s="1"/>
      <c r="Z104" s="1"/>
      <c r="AF104" s="1"/>
      <c r="AQ104" s="1" t="str">
        <f t="shared" si="1"/>
        <v>D01_21_30</v>
      </c>
    </row>
    <row r="105" spans="1:43" ht="12.75" x14ac:dyDescent="0.2">
      <c r="A105" s="2" t="s">
        <v>59</v>
      </c>
      <c r="B105" s="3">
        <v>21</v>
      </c>
      <c r="C105" s="5">
        <v>30</v>
      </c>
      <c r="D105" s="1" t="s">
        <v>60</v>
      </c>
      <c r="E105" s="1" t="s">
        <v>61</v>
      </c>
      <c r="F105" s="1" t="s">
        <v>62</v>
      </c>
      <c r="G105" s="1">
        <v>2007</v>
      </c>
      <c r="H105" s="5" t="s">
        <v>78</v>
      </c>
      <c r="Q105" s="1"/>
      <c r="Z105" s="1"/>
      <c r="AF105" s="1"/>
      <c r="AQ105" s="1" t="str">
        <f t="shared" si="1"/>
        <v>D01_21_30</v>
      </c>
    </row>
    <row r="106" spans="1:43" ht="12.75" x14ac:dyDescent="0.2">
      <c r="A106" s="2" t="s">
        <v>59</v>
      </c>
      <c r="B106" s="3">
        <v>21</v>
      </c>
      <c r="C106" s="5">
        <v>30</v>
      </c>
      <c r="D106" s="1" t="s">
        <v>60</v>
      </c>
      <c r="E106" s="1" t="s">
        <v>61</v>
      </c>
      <c r="F106" s="1" t="s">
        <v>62</v>
      </c>
      <c r="G106" s="1">
        <v>2008</v>
      </c>
      <c r="H106" s="5" t="s">
        <v>78</v>
      </c>
      <c r="Q106" s="1"/>
      <c r="Z106" s="1"/>
      <c r="AF106" s="1"/>
      <c r="AQ106" s="1" t="str">
        <f t="shared" si="1"/>
        <v>D01_21_30</v>
      </c>
    </row>
    <row r="107" spans="1:43" s="22" customFormat="1" ht="12.75" x14ac:dyDescent="0.2">
      <c r="A107" s="20" t="s">
        <v>59</v>
      </c>
      <c r="B107" s="21">
        <v>22</v>
      </c>
      <c r="C107" s="24">
        <v>30</v>
      </c>
      <c r="D107" s="22" t="s">
        <v>60</v>
      </c>
      <c r="E107" s="22" t="s">
        <v>61</v>
      </c>
      <c r="F107" s="22" t="s">
        <v>62</v>
      </c>
      <c r="G107" s="22">
        <v>2004</v>
      </c>
      <c r="H107" s="24" t="s">
        <v>78</v>
      </c>
      <c r="I107" s="24"/>
      <c r="W107" s="23"/>
      <c r="AA107" s="24"/>
      <c r="AQ107" s="1" t="str">
        <f t="shared" si="1"/>
        <v>D01_22_30</v>
      </c>
    </row>
    <row r="108" spans="1:43" ht="12.75" x14ac:dyDescent="0.2">
      <c r="A108" s="2" t="s">
        <v>59</v>
      </c>
      <c r="B108" s="3">
        <v>22</v>
      </c>
      <c r="C108" s="5">
        <v>30</v>
      </c>
      <c r="D108" s="1" t="s">
        <v>60</v>
      </c>
      <c r="E108" s="1" t="s">
        <v>61</v>
      </c>
      <c r="F108" s="1" t="s">
        <v>62</v>
      </c>
      <c r="G108" s="1">
        <v>2005</v>
      </c>
      <c r="H108" s="5" t="s">
        <v>78</v>
      </c>
      <c r="Q108" s="1"/>
      <c r="Z108" s="1"/>
      <c r="AF108" s="1"/>
      <c r="AQ108" s="1" t="str">
        <f t="shared" si="1"/>
        <v>D01_22_30</v>
      </c>
    </row>
    <row r="109" spans="1:43" ht="12.75" x14ac:dyDescent="0.2">
      <c r="A109" s="2" t="s">
        <v>59</v>
      </c>
      <c r="B109" s="3">
        <v>22</v>
      </c>
      <c r="C109" s="5">
        <v>30</v>
      </c>
      <c r="D109" s="1" t="s">
        <v>60</v>
      </c>
      <c r="E109" s="1" t="s">
        <v>61</v>
      </c>
      <c r="F109" s="1" t="s">
        <v>62</v>
      </c>
      <c r="G109" s="1">
        <v>2006</v>
      </c>
      <c r="H109" s="5" t="s">
        <v>78</v>
      </c>
      <c r="Q109" s="1"/>
      <c r="Z109" s="1"/>
      <c r="AF109" s="1"/>
      <c r="AQ109" s="1" t="str">
        <f t="shared" si="1"/>
        <v>D01_22_30</v>
      </c>
    </row>
    <row r="110" spans="1:43" ht="12.75" x14ac:dyDescent="0.2">
      <c r="A110" s="2" t="s">
        <v>59</v>
      </c>
      <c r="B110" s="3">
        <v>22</v>
      </c>
      <c r="C110" s="5">
        <v>30</v>
      </c>
      <c r="D110" s="1" t="s">
        <v>60</v>
      </c>
      <c r="E110" s="1" t="s">
        <v>61</v>
      </c>
      <c r="F110" s="1" t="s">
        <v>62</v>
      </c>
      <c r="G110" s="1">
        <v>2007</v>
      </c>
      <c r="H110" s="5" t="s">
        <v>78</v>
      </c>
      <c r="Q110" s="1"/>
      <c r="Z110" s="1"/>
      <c r="AF110" s="1"/>
      <c r="AQ110" s="1" t="str">
        <f t="shared" si="1"/>
        <v>D01_22_30</v>
      </c>
    </row>
    <row r="111" spans="1:43" ht="12.75" x14ac:dyDescent="0.2">
      <c r="A111" s="2" t="s">
        <v>59</v>
      </c>
      <c r="B111" s="3">
        <v>22</v>
      </c>
      <c r="C111" s="5">
        <v>30</v>
      </c>
      <c r="D111" s="1" t="s">
        <v>60</v>
      </c>
      <c r="E111" s="1" t="s">
        <v>61</v>
      </c>
      <c r="F111" s="1" t="s">
        <v>62</v>
      </c>
      <c r="G111" s="1">
        <v>2008</v>
      </c>
      <c r="H111" s="5" t="s">
        <v>78</v>
      </c>
      <c r="Q111" s="1"/>
      <c r="Z111" s="1"/>
      <c r="AF111" s="1"/>
      <c r="AQ111" s="1" t="str">
        <f t="shared" si="1"/>
        <v>D01_22_30</v>
      </c>
    </row>
    <row r="112" spans="1:43" s="22" customFormat="1" ht="12.75" x14ac:dyDescent="0.2">
      <c r="A112" s="20" t="s">
        <v>59</v>
      </c>
      <c r="B112" s="21">
        <v>23</v>
      </c>
      <c r="C112" s="24">
        <v>30</v>
      </c>
      <c r="D112" s="22" t="s">
        <v>60</v>
      </c>
      <c r="E112" s="22" t="s">
        <v>61</v>
      </c>
      <c r="F112" s="22" t="s">
        <v>62</v>
      </c>
      <c r="G112" s="22">
        <v>2004</v>
      </c>
      <c r="H112" s="24" t="s">
        <v>78</v>
      </c>
      <c r="I112" s="24"/>
      <c r="W112" s="23"/>
      <c r="AA112" s="24"/>
      <c r="AQ112" s="1" t="str">
        <f t="shared" si="1"/>
        <v>D01_23_30</v>
      </c>
    </row>
    <row r="113" spans="1:43" ht="12.75" x14ac:dyDescent="0.2">
      <c r="A113" s="2" t="s">
        <v>59</v>
      </c>
      <c r="B113" s="3">
        <v>23</v>
      </c>
      <c r="C113" s="5">
        <v>30</v>
      </c>
      <c r="D113" s="1" t="s">
        <v>60</v>
      </c>
      <c r="E113" s="1" t="s">
        <v>61</v>
      </c>
      <c r="F113" s="1" t="s">
        <v>62</v>
      </c>
      <c r="G113" s="1">
        <v>2005</v>
      </c>
      <c r="H113" s="5" t="s">
        <v>78</v>
      </c>
      <c r="Q113" s="1"/>
      <c r="Z113" s="1"/>
      <c r="AF113" s="1"/>
      <c r="AQ113" s="1" t="str">
        <f t="shared" si="1"/>
        <v>D01_23_30</v>
      </c>
    </row>
    <row r="114" spans="1:43" ht="12.75" x14ac:dyDescent="0.2">
      <c r="A114" s="2" t="s">
        <v>59</v>
      </c>
      <c r="B114" s="3">
        <v>23</v>
      </c>
      <c r="C114" s="5">
        <v>30</v>
      </c>
      <c r="D114" s="1" t="s">
        <v>60</v>
      </c>
      <c r="E114" s="1" t="s">
        <v>61</v>
      </c>
      <c r="F114" s="1" t="s">
        <v>62</v>
      </c>
      <c r="G114" s="1">
        <v>2006</v>
      </c>
      <c r="H114" s="5" t="s">
        <v>78</v>
      </c>
      <c r="Q114" s="1"/>
      <c r="Z114" s="1"/>
      <c r="AF114" s="1"/>
      <c r="AQ114" s="1" t="str">
        <f t="shared" si="1"/>
        <v>D01_23_30</v>
      </c>
    </row>
    <row r="115" spans="1:43" ht="12.75" x14ac:dyDescent="0.2">
      <c r="A115" s="2" t="s">
        <v>59</v>
      </c>
      <c r="B115" s="3">
        <v>23</v>
      </c>
      <c r="C115" s="5">
        <v>30</v>
      </c>
      <c r="D115" s="1" t="s">
        <v>60</v>
      </c>
      <c r="E115" s="1" t="s">
        <v>61</v>
      </c>
      <c r="F115" s="1" t="s">
        <v>62</v>
      </c>
      <c r="G115" s="1">
        <v>2007</v>
      </c>
      <c r="H115" s="5" t="s">
        <v>78</v>
      </c>
      <c r="Q115" s="1"/>
      <c r="Z115" s="1"/>
      <c r="AF115" s="1"/>
      <c r="AQ115" s="1" t="str">
        <f t="shared" si="1"/>
        <v>D01_23_30</v>
      </c>
    </row>
    <row r="116" spans="1:43" ht="12.75" x14ac:dyDescent="0.2">
      <c r="A116" s="2" t="s">
        <v>59</v>
      </c>
      <c r="B116" s="3">
        <v>23</v>
      </c>
      <c r="C116" s="5">
        <v>30</v>
      </c>
      <c r="D116" s="1" t="s">
        <v>60</v>
      </c>
      <c r="E116" s="1" t="s">
        <v>61</v>
      </c>
      <c r="F116" s="1" t="s">
        <v>62</v>
      </c>
      <c r="G116" s="1">
        <v>2008</v>
      </c>
      <c r="H116" s="5" t="s">
        <v>78</v>
      </c>
      <c r="Q116" s="1"/>
      <c r="Z116" s="1"/>
      <c r="AF116" s="1"/>
      <c r="AQ116" s="1" t="str">
        <f t="shared" si="1"/>
        <v>D01_23_30</v>
      </c>
    </row>
    <row r="117" spans="1:43" s="22" customFormat="1" ht="12.75" x14ac:dyDescent="0.2">
      <c r="A117" s="20" t="s">
        <v>59</v>
      </c>
      <c r="B117" s="21">
        <v>24</v>
      </c>
      <c r="C117" s="24">
        <v>30</v>
      </c>
      <c r="D117" s="22" t="s">
        <v>60</v>
      </c>
      <c r="E117" s="22" t="s">
        <v>61</v>
      </c>
      <c r="F117" s="22" t="s">
        <v>62</v>
      </c>
      <c r="G117" s="22">
        <v>2004</v>
      </c>
      <c r="H117" s="24" t="s">
        <v>78</v>
      </c>
      <c r="I117" s="24"/>
      <c r="W117" s="23"/>
      <c r="AA117" s="24"/>
      <c r="AQ117" s="1" t="str">
        <f t="shared" si="1"/>
        <v>D01_24_30</v>
      </c>
    </row>
    <row r="118" spans="1:43" ht="12.75" x14ac:dyDescent="0.2">
      <c r="A118" s="2" t="s">
        <v>59</v>
      </c>
      <c r="B118" s="3">
        <v>24</v>
      </c>
      <c r="C118" s="5">
        <v>30</v>
      </c>
      <c r="D118" s="1" t="s">
        <v>60</v>
      </c>
      <c r="E118" s="1" t="s">
        <v>61</v>
      </c>
      <c r="F118" s="1" t="s">
        <v>62</v>
      </c>
      <c r="G118" s="1">
        <v>2005</v>
      </c>
      <c r="H118" s="5" t="s">
        <v>78</v>
      </c>
      <c r="Q118" s="1"/>
      <c r="Z118" s="1"/>
      <c r="AF118" s="1"/>
      <c r="AQ118" s="1" t="str">
        <f t="shared" si="1"/>
        <v>D01_24_30</v>
      </c>
    </row>
    <row r="119" spans="1:43" ht="12.75" x14ac:dyDescent="0.2">
      <c r="A119" s="2" t="s">
        <v>59</v>
      </c>
      <c r="B119" s="3">
        <v>24</v>
      </c>
      <c r="C119" s="5">
        <v>30</v>
      </c>
      <c r="D119" s="1" t="s">
        <v>60</v>
      </c>
      <c r="E119" s="1" t="s">
        <v>61</v>
      </c>
      <c r="F119" s="1" t="s">
        <v>62</v>
      </c>
      <c r="G119" s="1">
        <v>2006</v>
      </c>
      <c r="H119" s="5" t="s">
        <v>78</v>
      </c>
      <c r="Q119" s="1"/>
      <c r="Z119" s="1"/>
      <c r="AF119" s="1"/>
      <c r="AQ119" s="1" t="str">
        <f t="shared" si="1"/>
        <v>D01_24_30</v>
      </c>
    </row>
    <row r="120" spans="1:43" ht="12.75" x14ac:dyDescent="0.2">
      <c r="A120" s="2" t="s">
        <v>59</v>
      </c>
      <c r="B120" s="3">
        <v>24</v>
      </c>
      <c r="C120" s="5">
        <v>30</v>
      </c>
      <c r="D120" s="1" t="s">
        <v>60</v>
      </c>
      <c r="E120" s="1" t="s">
        <v>61</v>
      </c>
      <c r="F120" s="1" t="s">
        <v>62</v>
      </c>
      <c r="G120" s="1">
        <v>2007</v>
      </c>
      <c r="H120" s="5" t="s">
        <v>78</v>
      </c>
      <c r="Q120" s="1"/>
      <c r="Z120" s="1"/>
      <c r="AF120" s="1"/>
      <c r="AQ120" s="1" t="str">
        <f t="shared" si="1"/>
        <v>D01_24_30</v>
      </c>
    </row>
    <row r="121" spans="1:43" ht="12.75" x14ac:dyDescent="0.2">
      <c r="A121" s="2" t="s">
        <v>59</v>
      </c>
      <c r="B121" s="3">
        <v>24</v>
      </c>
      <c r="C121" s="5">
        <v>30</v>
      </c>
      <c r="D121" s="1" t="s">
        <v>60</v>
      </c>
      <c r="E121" s="1" t="s">
        <v>61</v>
      </c>
      <c r="F121" s="1" t="s">
        <v>62</v>
      </c>
      <c r="G121" s="1">
        <v>2008</v>
      </c>
      <c r="H121" s="5" t="s">
        <v>78</v>
      </c>
      <c r="Q121" s="1"/>
      <c r="Z121" s="1"/>
      <c r="AF121" s="1"/>
      <c r="AQ121" s="1" t="str">
        <f t="shared" si="1"/>
        <v>D01_24_30</v>
      </c>
    </row>
    <row r="122" spans="1:43" s="22" customFormat="1" ht="12.75" x14ac:dyDescent="0.2">
      <c r="A122" s="20" t="s">
        <v>59</v>
      </c>
      <c r="B122" s="21">
        <v>25</v>
      </c>
      <c r="C122" s="24">
        <v>30</v>
      </c>
      <c r="D122" s="22" t="s">
        <v>60</v>
      </c>
      <c r="E122" s="22" t="s">
        <v>61</v>
      </c>
      <c r="F122" s="22" t="s">
        <v>62</v>
      </c>
      <c r="G122" s="22">
        <v>2004</v>
      </c>
      <c r="H122" s="24" t="s">
        <v>78</v>
      </c>
      <c r="I122" s="24"/>
      <c r="W122" s="23"/>
      <c r="Z122" s="28"/>
      <c r="AA122" s="24"/>
      <c r="AQ122" s="1" t="str">
        <f t="shared" si="1"/>
        <v>D01_25_30</v>
      </c>
    </row>
    <row r="123" spans="1:43" ht="12.75" x14ac:dyDescent="0.2">
      <c r="A123" s="2" t="s">
        <v>59</v>
      </c>
      <c r="B123" s="3">
        <v>25</v>
      </c>
      <c r="C123" s="5">
        <v>30</v>
      </c>
      <c r="D123" s="1" t="s">
        <v>60</v>
      </c>
      <c r="E123" s="1" t="s">
        <v>61</v>
      </c>
      <c r="F123" s="1" t="s">
        <v>62</v>
      </c>
      <c r="G123" s="1">
        <v>2005</v>
      </c>
      <c r="H123" s="5" t="s">
        <v>78</v>
      </c>
      <c r="Q123" s="1"/>
      <c r="Z123" s="1"/>
      <c r="AF123" s="1"/>
      <c r="AQ123" s="1" t="str">
        <f t="shared" si="1"/>
        <v>D01_25_30</v>
      </c>
    </row>
    <row r="124" spans="1:43" ht="12.75" x14ac:dyDescent="0.2">
      <c r="A124" s="2" t="s">
        <v>59</v>
      </c>
      <c r="B124" s="3">
        <v>25</v>
      </c>
      <c r="C124" s="5">
        <v>30</v>
      </c>
      <c r="D124" s="1" t="s">
        <v>60</v>
      </c>
      <c r="E124" s="1" t="s">
        <v>61</v>
      </c>
      <c r="F124" s="1" t="s">
        <v>62</v>
      </c>
      <c r="G124" s="1">
        <v>2006</v>
      </c>
      <c r="H124" s="5" t="s">
        <v>78</v>
      </c>
      <c r="Q124" s="1"/>
      <c r="Z124" s="1"/>
      <c r="AF124" s="1"/>
      <c r="AQ124" s="1" t="str">
        <f t="shared" si="1"/>
        <v>D01_25_30</v>
      </c>
    </row>
    <row r="125" spans="1:43" ht="12.75" x14ac:dyDescent="0.2">
      <c r="A125" s="2" t="s">
        <v>59</v>
      </c>
      <c r="B125" s="3">
        <v>25</v>
      </c>
      <c r="C125" s="5">
        <v>30</v>
      </c>
      <c r="D125" s="1" t="s">
        <v>60</v>
      </c>
      <c r="E125" s="1" t="s">
        <v>61</v>
      </c>
      <c r="F125" s="1" t="s">
        <v>62</v>
      </c>
      <c r="G125" s="1">
        <v>2007</v>
      </c>
      <c r="H125" s="5" t="s">
        <v>78</v>
      </c>
      <c r="Q125" s="1"/>
      <c r="Z125" s="1"/>
      <c r="AF125" s="1"/>
      <c r="AQ125" s="1" t="str">
        <f t="shared" si="1"/>
        <v>D01_25_30</v>
      </c>
    </row>
    <row r="126" spans="1:43" ht="12.75" x14ac:dyDescent="0.2">
      <c r="A126" s="2" t="s">
        <v>59</v>
      </c>
      <c r="B126" s="3">
        <v>25</v>
      </c>
      <c r="C126" s="5">
        <v>30</v>
      </c>
      <c r="D126" s="1" t="s">
        <v>60</v>
      </c>
      <c r="E126" s="1" t="s">
        <v>61</v>
      </c>
      <c r="F126" s="1" t="s">
        <v>62</v>
      </c>
      <c r="G126" s="1">
        <v>2008</v>
      </c>
      <c r="H126" s="5" t="s">
        <v>78</v>
      </c>
      <c r="Q126" s="1"/>
      <c r="Z126" s="1"/>
      <c r="AF126" s="1"/>
      <c r="AQ126" s="1" t="str">
        <f t="shared" si="1"/>
        <v>D01_25_30</v>
      </c>
    </row>
    <row r="127" spans="1:43" s="22" customFormat="1" ht="12.75" x14ac:dyDescent="0.2">
      <c r="A127" s="20" t="s">
        <v>59</v>
      </c>
      <c r="B127" s="21">
        <v>26</v>
      </c>
      <c r="C127" s="24">
        <v>30</v>
      </c>
      <c r="D127" s="22" t="s">
        <v>60</v>
      </c>
      <c r="E127" s="22" t="s">
        <v>61</v>
      </c>
      <c r="F127" s="22" t="s">
        <v>62</v>
      </c>
      <c r="G127" s="22">
        <v>2004</v>
      </c>
      <c r="H127" s="24" t="s">
        <v>78</v>
      </c>
      <c r="I127" s="24"/>
      <c r="W127" s="23"/>
      <c r="AA127" s="24"/>
      <c r="AQ127" s="1" t="str">
        <f t="shared" si="1"/>
        <v>D01_26_30</v>
      </c>
    </row>
    <row r="128" spans="1:43" ht="12.75" x14ac:dyDescent="0.2">
      <c r="A128" s="2" t="s">
        <v>59</v>
      </c>
      <c r="B128" s="3">
        <v>26</v>
      </c>
      <c r="C128" s="5">
        <v>30</v>
      </c>
      <c r="D128" s="1" t="s">
        <v>60</v>
      </c>
      <c r="E128" s="1" t="s">
        <v>61</v>
      </c>
      <c r="F128" s="1" t="s">
        <v>62</v>
      </c>
      <c r="G128" s="1">
        <v>2005</v>
      </c>
      <c r="H128" s="5" t="s">
        <v>78</v>
      </c>
      <c r="Q128" s="1"/>
      <c r="Z128" s="1"/>
      <c r="AF128" s="1"/>
      <c r="AQ128" s="1" t="str">
        <f t="shared" si="1"/>
        <v>D01_26_30</v>
      </c>
    </row>
    <row r="129" spans="1:43" ht="12.75" x14ac:dyDescent="0.2">
      <c r="A129" s="2" t="s">
        <v>59</v>
      </c>
      <c r="B129" s="3">
        <v>26</v>
      </c>
      <c r="C129" s="5">
        <v>30</v>
      </c>
      <c r="D129" s="1" t="s">
        <v>60</v>
      </c>
      <c r="E129" s="1" t="s">
        <v>61</v>
      </c>
      <c r="F129" s="1" t="s">
        <v>62</v>
      </c>
      <c r="G129" s="1">
        <v>2006</v>
      </c>
      <c r="H129" s="5" t="s">
        <v>78</v>
      </c>
      <c r="Q129" s="1"/>
      <c r="Z129" s="1"/>
      <c r="AF129" s="1"/>
      <c r="AQ129" s="1" t="str">
        <f t="shared" si="1"/>
        <v>D01_26_30</v>
      </c>
    </row>
    <row r="130" spans="1:43" ht="12.75" x14ac:dyDescent="0.2">
      <c r="A130" s="2" t="s">
        <v>59</v>
      </c>
      <c r="B130" s="3">
        <v>26</v>
      </c>
      <c r="C130" s="5">
        <v>30</v>
      </c>
      <c r="D130" s="1" t="s">
        <v>60</v>
      </c>
      <c r="E130" s="1" t="s">
        <v>61</v>
      </c>
      <c r="F130" s="1" t="s">
        <v>62</v>
      </c>
      <c r="G130" s="1">
        <v>2007</v>
      </c>
      <c r="H130" s="5" t="s">
        <v>78</v>
      </c>
      <c r="Q130" s="1"/>
      <c r="Z130" s="1"/>
      <c r="AF130" s="1"/>
      <c r="AQ130" s="1" t="str">
        <f t="shared" si="1"/>
        <v>D01_26_30</v>
      </c>
    </row>
    <row r="131" spans="1:43" ht="12.75" x14ac:dyDescent="0.2">
      <c r="A131" s="2" t="s">
        <v>59</v>
      </c>
      <c r="B131" s="3">
        <v>26</v>
      </c>
      <c r="C131" s="5">
        <v>30</v>
      </c>
      <c r="D131" s="1" t="s">
        <v>60</v>
      </c>
      <c r="E131" s="1" t="s">
        <v>61</v>
      </c>
      <c r="F131" s="1" t="s">
        <v>62</v>
      </c>
      <c r="G131" s="1">
        <v>2008</v>
      </c>
      <c r="H131" s="5" t="s">
        <v>78</v>
      </c>
      <c r="Q131" s="1"/>
      <c r="Z131" s="1"/>
      <c r="AF131" s="1"/>
      <c r="AQ131" s="1" t="str">
        <f t="shared" ref="AQ131:AQ194" si="2">CONCATENATE(LEFT(A131,1),CONCATENATE(RIGHT(A131,2),"_",CONCATENATE(B131),"_",CONCATENATE(C131)))</f>
        <v>D01_26_30</v>
      </c>
    </row>
    <row r="132" spans="1:43" s="22" customFormat="1" ht="12.75" x14ac:dyDescent="0.2">
      <c r="A132" s="20" t="s">
        <v>59</v>
      </c>
      <c r="B132" s="21">
        <v>27</v>
      </c>
      <c r="C132" s="24">
        <v>30</v>
      </c>
      <c r="D132" s="22" t="s">
        <v>60</v>
      </c>
      <c r="E132" s="22" t="s">
        <v>61</v>
      </c>
      <c r="F132" s="22" t="s">
        <v>62</v>
      </c>
      <c r="G132" s="22">
        <v>2004</v>
      </c>
      <c r="H132" s="24" t="s">
        <v>78</v>
      </c>
      <c r="I132" s="24"/>
      <c r="W132" s="23"/>
      <c r="AA132" s="24"/>
      <c r="AQ132" s="1" t="str">
        <f t="shared" si="2"/>
        <v>D01_27_30</v>
      </c>
    </row>
    <row r="133" spans="1:43" ht="12.75" x14ac:dyDescent="0.2">
      <c r="A133" s="2" t="s">
        <v>59</v>
      </c>
      <c r="B133" s="3">
        <v>27</v>
      </c>
      <c r="C133" s="5">
        <v>30</v>
      </c>
      <c r="D133" s="1" t="s">
        <v>60</v>
      </c>
      <c r="E133" s="1" t="s">
        <v>61</v>
      </c>
      <c r="F133" s="1" t="s">
        <v>62</v>
      </c>
      <c r="G133" s="1">
        <v>2005</v>
      </c>
      <c r="H133" s="5" t="s">
        <v>78</v>
      </c>
      <c r="Q133" s="1"/>
      <c r="Z133" s="1"/>
      <c r="AF133" s="1"/>
      <c r="AQ133" s="1" t="str">
        <f t="shared" si="2"/>
        <v>D01_27_30</v>
      </c>
    </row>
    <row r="134" spans="1:43" ht="12.75" x14ac:dyDescent="0.2">
      <c r="A134" s="2" t="s">
        <v>59</v>
      </c>
      <c r="B134" s="3">
        <v>27</v>
      </c>
      <c r="C134" s="5">
        <v>30</v>
      </c>
      <c r="D134" s="1" t="s">
        <v>60</v>
      </c>
      <c r="E134" s="1" t="s">
        <v>61</v>
      </c>
      <c r="F134" s="1" t="s">
        <v>62</v>
      </c>
      <c r="G134" s="1">
        <v>2006</v>
      </c>
      <c r="H134" s="5" t="s">
        <v>78</v>
      </c>
      <c r="Q134" s="1"/>
      <c r="Z134" s="1"/>
      <c r="AF134" s="1"/>
      <c r="AQ134" s="1" t="str">
        <f t="shared" si="2"/>
        <v>D01_27_30</v>
      </c>
    </row>
    <row r="135" spans="1:43" ht="12.75" x14ac:dyDescent="0.2">
      <c r="A135" s="2" t="s">
        <v>59</v>
      </c>
      <c r="B135" s="3">
        <v>27</v>
      </c>
      <c r="C135" s="5">
        <v>30</v>
      </c>
      <c r="D135" s="1" t="s">
        <v>60</v>
      </c>
      <c r="E135" s="1" t="s">
        <v>61</v>
      </c>
      <c r="F135" s="1" t="s">
        <v>62</v>
      </c>
      <c r="G135" s="1">
        <v>2007</v>
      </c>
      <c r="H135" s="5" t="s">
        <v>78</v>
      </c>
      <c r="Q135" s="1"/>
      <c r="Z135" s="1"/>
      <c r="AF135" s="1"/>
      <c r="AQ135" s="1" t="str">
        <f t="shared" si="2"/>
        <v>D01_27_30</v>
      </c>
    </row>
    <row r="136" spans="1:43" ht="12.75" x14ac:dyDescent="0.2">
      <c r="A136" s="2" t="s">
        <v>59</v>
      </c>
      <c r="B136" s="3">
        <v>27</v>
      </c>
      <c r="C136" s="5">
        <v>30</v>
      </c>
      <c r="D136" s="1" t="s">
        <v>60</v>
      </c>
      <c r="E136" s="1" t="s">
        <v>61</v>
      </c>
      <c r="F136" s="1" t="s">
        <v>62</v>
      </c>
      <c r="G136" s="1">
        <v>2008</v>
      </c>
      <c r="H136" s="5" t="s">
        <v>78</v>
      </c>
      <c r="Q136" s="1"/>
      <c r="Z136" s="1"/>
      <c r="AF136" s="1"/>
      <c r="AQ136" s="1" t="str">
        <f t="shared" si="2"/>
        <v>D01_27_30</v>
      </c>
    </row>
    <row r="137" spans="1:43" s="22" customFormat="1" ht="12.75" x14ac:dyDescent="0.2">
      <c r="A137" s="20" t="s">
        <v>59</v>
      </c>
      <c r="B137" s="21">
        <v>28</v>
      </c>
      <c r="C137" s="24">
        <v>30</v>
      </c>
      <c r="D137" s="22" t="s">
        <v>60</v>
      </c>
      <c r="E137" s="22" t="s">
        <v>61</v>
      </c>
      <c r="F137" s="22" t="s">
        <v>62</v>
      </c>
      <c r="G137" s="22">
        <v>2004</v>
      </c>
      <c r="H137" s="24" t="s">
        <v>78</v>
      </c>
      <c r="I137" s="24"/>
      <c r="W137" s="23"/>
      <c r="AA137" s="24"/>
      <c r="AQ137" s="1" t="str">
        <f t="shared" si="2"/>
        <v>D01_28_30</v>
      </c>
    </row>
    <row r="138" spans="1:43" ht="12.75" x14ac:dyDescent="0.2">
      <c r="A138" s="2" t="s">
        <v>59</v>
      </c>
      <c r="B138" s="3">
        <v>28</v>
      </c>
      <c r="C138" s="5">
        <v>30</v>
      </c>
      <c r="D138" s="1" t="s">
        <v>60</v>
      </c>
      <c r="E138" s="1" t="s">
        <v>61</v>
      </c>
      <c r="F138" s="1" t="s">
        <v>62</v>
      </c>
      <c r="G138" s="1">
        <v>2005</v>
      </c>
      <c r="H138" s="5" t="s">
        <v>78</v>
      </c>
      <c r="Q138" s="1"/>
      <c r="Z138" s="1"/>
      <c r="AF138" s="1"/>
      <c r="AQ138" s="1" t="str">
        <f t="shared" si="2"/>
        <v>D01_28_30</v>
      </c>
    </row>
    <row r="139" spans="1:43" ht="12.75" x14ac:dyDescent="0.2">
      <c r="A139" s="2" t="s">
        <v>59</v>
      </c>
      <c r="B139" s="3">
        <v>28</v>
      </c>
      <c r="C139" s="5">
        <v>30</v>
      </c>
      <c r="D139" s="1" t="s">
        <v>60</v>
      </c>
      <c r="E139" s="1" t="s">
        <v>61</v>
      </c>
      <c r="F139" s="1" t="s">
        <v>62</v>
      </c>
      <c r="G139" s="1">
        <v>2006</v>
      </c>
      <c r="H139" s="5" t="s">
        <v>78</v>
      </c>
      <c r="Q139" s="1"/>
      <c r="Z139" s="1"/>
      <c r="AF139" s="1"/>
      <c r="AQ139" s="1" t="str">
        <f t="shared" si="2"/>
        <v>D01_28_30</v>
      </c>
    </row>
    <row r="140" spans="1:43" ht="12.75" x14ac:dyDescent="0.2">
      <c r="A140" s="2" t="s">
        <v>59</v>
      </c>
      <c r="B140" s="3">
        <v>28</v>
      </c>
      <c r="C140" s="5">
        <v>30</v>
      </c>
      <c r="D140" s="1" t="s">
        <v>60</v>
      </c>
      <c r="E140" s="1" t="s">
        <v>61</v>
      </c>
      <c r="F140" s="1" t="s">
        <v>62</v>
      </c>
      <c r="G140" s="1">
        <v>2007</v>
      </c>
      <c r="H140" s="5" t="s">
        <v>78</v>
      </c>
      <c r="Q140" s="1"/>
      <c r="Z140" s="1"/>
      <c r="AF140" s="1"/>
      <c r="AQ140" s="1" t="str">
        <f t="shared" si="2"/>
        <v>D01_28_30</v>
      </c>
    </row>
    <row r="141" spans="1:43" ht="12.75" x14ac:dyDescent="0.2">
      <c r="A141" s="2" t="s">
        <v>59</v>
      </c>
      <c r="B141" s="3">
        <v>28</v>
      </c>
      <c r="C141" s="5">
        <v>30</v>
      </c>
      <c r="D141" s="1" t="s">
        <v>60</v>
      </c>
      <c r="E141" s="1" t="s">
        <v>61</v>
      </c>
      <c r="F141" s="1" t="s">
        <v>62</v>
      </c>
      <c r="G141" s="1">
        <v>2008</v>
      </c>
      <c r="H141" s="5" t="s">
        <v>78</v>
      </c>
      <c r="Q141" s="1"/>
      <c r="Z141" s="1"/>
      <c r="AF141" s="1"/>
      <c r="AQ141" s="1" t="str">
        <f t="shared" si="2"/>
        <v>D01_28_30</v>
      </c>
    </row>
    <row r="142" spans="1:43" s="22" customFormat="1" ht="12.75" x14ac:dyDescent="0.2">
      <c r="A142" s="20" t="s">
        <v>59</v>
      </c>
      <c r="B142" s="21">
        <v>29</v>
      </c>
      <c r="C142" s="24">
        <v>30</v>
      </c>
      <c r="D142" s="22" t="s">
        <v>60</v>
      </c>
      <c r="E142" s="22" t="s">
        <v>61</v>
      </c>
      <c r="F142" s="22" t="s">
        <v>62</v>
      </c>
      <c r="G142" s="22">
        <v>2004</v>
      </c>
      <c r="H142" s="24" t="s">
        <v>78</v>
      </c>
      <c r="I142" s="24"/>
      <c r="W142" s="23"/>
      <c r="AA142" s="24"/>
      <c r="AQ142" s="1" t="str">
        <f t="shared" si="2"/>
        <v>D01_29_30</v>
      </c>
    </row>
    <row r="143" spans="1:43" ht="12.75" x14ac:dyDescent="0.2">
      <c r="A143" s="2" t="s">
        <v>59</v>
      </c>
      <c r="B143" s="3">
        <v>29</v>
      </c>
      <c r="C143" s="5">
        <v>30</v>
      </c>
      <c r="D143" s="1" t="s">
        <v>60</v>
      </c>
      <c r="E143" s="1" t="s">
        <v>61</v>
      </c>
      <c r="F143" s="1" t="s">
        <v>62</v>
      </c>
      <c r="G143" s="1">
        <v>2005</v>
      </c>
      <c r="H143" s="5" t="s">
        <v>78</v>
      </c>
      <c r="Q143" s="1"/>
      <c r="Z143" s="1"/>
      <c r="AF143" s="1"/>
      <c r="AQ143" s="1" t="str">
        <f t="shared" si="2"/>
        <v>D01_29_30</v>
      </c>
    </row>
    <row r="144" spans="1:43" ht="12.75" x14ac:dyDescent="0.2">
      <c r="A144" s="2" t="s">
        <v>59</v>
      </c>
      <c r="B144" s="3">
        <v>29</v>
      </c>
      <c r="C144" s="5">
        <v>30</v>
      </c>
      <c r="D144" s="1" t="s">
        <v>60</v>
      </c>
      <c r="E144" s="1" t="s">
        <v>61</v>
      </c>
      <c r="F144" s="1" t="s">
        <v>62</v>
      </c>
      <c r="G144" s="1">
        <v>2006</v>
      </c>
      <c r="H144" s="5" t="s">
        <v>78</v>
      </c>
      <c r="Q144" s="1"/>
      <c r="Z144" s="1"/>
      <c r="AF144" s="1"/>
      <c r="AQ144" s="1" t="str">
        <f t="shared" si="2"/>
        <v>D01_29_30</v>
      </c>
    </row>
    <row r="145" spans="1:43" ht="12.75" x14ac:dyDescent="0.2">
      <c r="A145" s="2" t="s">
        <v>59</v>
      </c>
      <c r="B145" s="3">
        <v>29</v>
      </c>
      <c r="C145" s="5">
        <v>30</v>
      </c>
      <c r="D145" s="1" t="s">
        <v>60</v>
      </c>
      <c r="E145" s="1" t="s">
        <v>61</v>
      </c>
      <c r="F145" s="1" t="s">
        <v>62</v>
      </c>
      <c r="G145" s="1">
        <v>2007</v>
      </c>
      <c r="H145" s="5" t="s">
        <v>78</v>
      </c>
      <c r="Q145" s="1"/>
      <c r="Z145" s="1"/>
      <c r="AF145" s="1"/>
      <c r="AQ145" s="1" t="str">
        <f t="shared" si="2"/>
        <v>D01_29_30</v>
      </c>
    </row>
    <row r="146" spans="1:43" ht="12.75" x14ac:dyDescent="0.2">
      <c r="A146" s="2" t="s">
        <v>59</v>
      </c>
      <c r="B146" s="3">
        <v>29</v>
      </c>
      <c r="C146" s="5">
        <v>30</v>
      </c>
      <c r="D146" s="1" t="s">
        <v>60</v>
      </c>
      <c r="E146" s="1" t="s">
        <v>61</v>
      </c>
      <c r="F146" s="1" t="s">
        <v>62</v>
      </c>
      <c r="G146" s="1">
        <v>2008</v>
      </c>
      <c r="H146" s="5" t="s">
        <v>78</v>
      </c>
      <c r="Q146" s="1"/>
      <c r="Z146" s="1"/>
      <c r="AF146" s="1"/>
      <c r="AQ146" s="1" t="str">
        <f t="shared" si="2"/>
        <v>D01_29_30</v>
      </c>
    </row>
    <row r="147" spans="1:43" s="22" customFormat="1" ht="12.75" x14ac:dyDescent="0.2">
      <c r="A147" s="20" t="s">
        <v>59</v>
      </c>
      <c r="B147" s="21">
        <v>30</v>
      </c>
      <c r="C147" s="24">
        <v>30</v>
      </c>
      <c r="D147" s="22" t="s">
        <v>60</v>
      </c>
      <c r="E147" s="22" t="s">
        <v>61</v>
      </c>
      <c r="F147" s="22" t="s">
        <v>62</v>
      </c>
      <c r="G147" s="22">
        <v>2004</v>
      </c>
      <c r="H147" s="24" t="s">
        <v>78</v>
      </c>
      <c r="I147" s="24"/>
      <c r="W147" s="23"/>
      <c r="AA147" s="24"/>
      <c r="AQ147" s="1" t="str">
        <f t="shared" si="2"/>
        <v>D01_30_30</v>
      </c>
    </row>
    <row r="148" spans="1:43" ht="12.75" x14ac:dyDescent="0.2">
      <c r="A148" s="2" t="s">
        <v>59</v>
      </c>
      <c r="B148" s="3">
        <v>30</v>
      </c>
      <c r="C148" s="5">
        <v>30</v>
      </c>
      <c r="D148" s="1" t="s">
        <v>60</v>
      </c>
      <c r="E148" s="1" t="s">
        <v>61</v>
      </c>
      <c r="F148" s="1" t="s">
        <v>62</v>
      </c>
      <c r="G148" s="1">
        <v>2005</v>
      </c>
      <c r="H148" s="5" t="s">
        <v>78</v>
      </c>
      <c r="Q148" s="1"/>
      <c r="Z148" s="1"/>
      <c r="AF148" s="1"/>
      <c r="AQ148" s="1" t="str">
        <f t="shared" si="2"/>
        <v>D01_30_30</v>
      </c>
    </row>
    <row r="149" spans="1:43" ht="12.75" x14ac:dyDescent="0.2">
      <c r="A149" s="2" t="s">
        <v>59</v>
      </c>
      <c r="B149" s="3">
        <v>30</v>
      </c>
      <c r="C149" s="5">
        <v>30</v>
      </c>
      <c r="D149" s="1" t="s">
        <v>60</v>
      </c>
      <c r="E149" s="1" t="s">
        <v>61</v>
      </c>
      <c r="F149" s="1" t="s">
        <v>62</v>
      </c>
      <c r="G149" s="1">
        <v>2006</v>
      </c>
      <c r="H149" s="5" t="s">
        <v>78</v>
      </c>
      <c r="Q149" s="1"/>
      <c r="Z149" s="1"/>
      <c r="AF149" s="1"/>
      <c r="AQ149" s="1" t="str">
        <f t="shared" si="2"/>
        <v>D01_30_30</v>
      </c>
    </row>
    <row r="150" spans="1:43" ht="12.75" x14ac:dyDescent="0.2">
      <c r="A150" s="2" t="s">
        <v>59</v>
      </c>
      <c r="B150" s="3">
        <v>30</v>
      </c>
      <c r="C150" s="5">
        <v>30</v>
      </c>
      <c r="D150" s="1" t="s">
        <v>60</v>
      </c>
      <c r="E150" s="1" t="s">
        <v>61</v>
      </c>
      <c r="F150" s="1" t="s">
        <v>62</v>
      </c>
      <c r="G150" s="1">
        <v>2007</v>
      </c>
      <c r="H150" s="5" t="s">
        <v>78</v>
      </c>
      <c r="Q150" s="1"/>
      <c r="Z150" s="1"/>
      <c r="AF150" s="1"/>
      <c r="AQ150" s="1" t="str">
        <f t="shared" si="2"/>
        <v>D01_30_30</v>
      </c>
    </row>
    <row r="151" spans="1:43" ht="12.75" x14ac:dyDescent="0.2">
      <c r="A151" s="2" t="s">
        <v>59</v>
      </c>
      <c r="B151" s="3">
        <v>30</v>
      </c>
      <c r="C151" s="5">
        <v>30</v>
      </c>
      <c r="D151" s="1" t="s">
        <v>60</v>
      </c>
      <c r="E151" s="1" t="s">
        <v>61</v>
      </c>
      <c r="F151" s="1" t="s">
        <v>62</v>
      </c>
      <c r="G151" s="1">
        <v>2008</v>
      </c>
      <c r="H151" s="5" t="s">
        <v>78</v>
      </c>
      <c r="Q151" s="1"/>
      <c r="Z151" s="1"/>
      <c r="AF151" s="1"/>
      <c r="AQ151" s="1" t="str">
        <f t="shared" si="2"/>
        <v>D01_30_30</v>
      </c>
    </row>
    <row r="152" spans="1:43" s="22" customFormat="1" ht="12.75" x14ac:dyDescent="0.2">
      <c r="A152" s="20" t="s">
        <v>59</v>
      </c>
      <c r="B152" s="21">
        <v>31</v>
      </c>
      <c r="C152" s="24">
        <v>30</v>
      </c>
      <c r="D152" s="22" t="s">
        <v>60</v>
      </c>
      <c r="E152" s="22" t="s">
        <v>61</v>
      </c>
      <c r="F152" s="22" t="s">
        <v>62</v>
      </c>
      <c r="G152" s="22">
        <v>2004</v>
      </c>
      <c r="H152" s="24" t="s">
        <v>78</v>
      </c>
      <c r="I152" s="24"/>
      <c r="W152" s="23"/>
      <c r="AA152" s="24"/>
      <c r="AQ152" s="1" t="str">
        <f t="shared" si="2"/>
        <v>D01_31_30</v>
      </c>
    </row>
    <row r="153" spans="1:43" ht="12.75" x14ac:dyDescent="0.2">
      <c r="A153" s="2" t="s">
        <v>59</v>
      </c>
      <c r="B153" s="3">
        <v>31</v>
      </c>
      <c r="C153" s="5">
        <v>30</v>
      </c>
      <c r="D153" s="1" t="s">
        <v>60</v>
      </c>
      <c r="E153" s="1" t="s">
        <v>61</v>
      </c>
      <c r="F153" s="1" t="s">
        <v>62</v>
      </c>
      <c r="G153" s="1">
        <v>2005</v>
      </c>
      <c r="H153" s="5" t="s">
        <v>78</v>
      </c>
      <c r="Q153" s="1"/>
      <c r="Z153" s="1"/>
      <c r="AF153" s="1"/>
      <c r="AQ153" s="1" t="str">
        <f t="shared" si="2"/>
        <v>D01_31_30</v>
      </c>
    </row>
    <row r="154" spans="1:43" ht="12.75" x14ac:dyDescent="0.2">
      <c r="A154" s="2" t="s">
        <v>59</v>
      </c>
      <c r="B154" s="3">
        <v>31</v>
      </c>
      <c r="C154" s="5">
        <v>30</v>
      </c>
      <c r="D154" s="1" t="s">
        <v>60</v>
      </c>
      <c r="E154" s="1" t="s">
        <v>61</v>
      </c>
      <c r="F154" s="1" t="s">
        <v>62</v>
      </c>
      <c r="G154" s="1">
        <v>2006</v>
      </c>
      <c r="H154" s="5" t="s">
        <v>78</v>
      </c>
      <c r="Q154" s="1"/>
      <c r="Z154" s="1"/>
      <c r="AF154" s="1"/>
      <c r="AQ154" s="1" t="str">
        <f t="shared" si="2"/>
        <v>D01_31_30</v>
      </c>
    </row>
    <row r="155" spans="1:43" ht="12.75" x14ac:dyDescent="0.2">
      <c r="A155" s="2" t="s">
        <v>59</v>
      </c>
      <c r="B155" s="3">
        <v>31</v>
      </c>
      <c r="C155" s="5">
        <v>30</v>
      </c>
      <c r="D155" s="1" t="s">
        <v>60</v>
      </c>
      <c r="E155" s="1" t="s">
        <v>61</v>
      </c>
      <c r="F155" s="1" t="s">
        <v>62</v>
      </c>
      <c r="G155" s="1">
        <v>2007</v>
      </c>
      <c r="H155" s="5" t="s">
        <v>78</v>
      </c>
      <c r="Q155" s="1"/>
      <c r="Z155" s="1"/>
      <c r="AF155" s="1"/>
      <c r="AQ155" s="1" t="str">
        <f t="shared" si="2"/>
        <v>D01_31_30</v>
      </c>
    </row>
    <row r="156" spans="1:43" ht="12.75" x14ac:dyDescent="0.2">
      <c r="A156" s="2" t="s">
        <v>59</v>
      </c>
      <c r="B156" s="3">
        <v>31</v>
      </c>
      <c r="C156" s="5">
        <v>30</v>
      </c>
      <c r="D156" s="1" t="s">
        <v>60</v>
      </c>
      <c r="E156" s="1" t="s">
        <v>61</v>
      </c>
      <c r="F156" s="1" t="s">
        <v>62</v>
      </c>
      <c r="G156" s="1">
        <v>2008</v>
      </c>
      <c r="H156" s="5" t="s">
        <v>78</v>
      </c>
      <c r="Q156" s="1"/>
      <c r="Z156" s="1"/>
      <c r="AF156" s="1"/>
      <c r="AQ156" s="1" t="str">
        <f t="shared" si="2"/>
        <v>D01_31_30</v>
      </c>
    </row>
    <row r="157" spans="1:43" s="22" customFormat="1" ht="12.75" x14ac:dyDescent="0.2">
      <c r="A157" s="20" t="s">
        <v>59</v>
      </c>
      <c r="B157" s="21">
        <v>32</v>
      </c>
      <c r="C157" s="24">
        <v>30</v>
      </c>
      <c r="D157" s="22" t="s">
        <v>60</v>
      </c>
      <c r="E157" s="22" t="s">
        <v>61</v>
      </c>
      <c r="F157" s="22" t="s">
        <v>62</v>
      </c>
      <c r="G157" s="22">
        <v>2004</v>
      </c>
      <c r="H157" s="24" t="s">
        <v>78</v>
      </c>
      <c r="I157" s="24"/>
      <c r="W157" s="23"/>
      <c r="AA157" s="24"/>
      <c r="AQ157" s="1" t="str">
        <f t="shared" si="2"/>
        <v>D01_32_30</v>
      </c>
    </row>
    <row r="158" spans="1:43" ht="12.75" x14ac:dyDescent="0.2">
      <c r="A158" s="2" t="s">
        <v>59</v>
      </c>
      <c r="B158" s="3">
        <v>32</v>
      </c>
      <c r="C158" s="5">
        <v>30</v>
      </c>
      <c r="D158" s="1" t="s">
        <v>60</v>
      </c>
      <c r="E158" s="1" t="s">
        <v>61</v>
      </c>
      <c r="F158" s="1" t="s">
        <v>62</v>
      </c>
      <c r="G158" s="1">
        <v>2005</v>
      </c>
      <c r="H158" s="5" t="s">
        <v>78</v>
      </c>
      <c r="Q158" s="1"/>
      <c r="Z158" s="1"/>
      <c r="AF158" s="1"/>
      <c r="AQ158" s="1" t="str">
        <f t="shared" si="2"/>
        <v>D01_32_30</v>
      </c>
    </row>
    <row r="159" spans="1:43" ht="12.75" x14ac:dyDescent="0.2">
      <c r="A159" s="2" t="s">
        <v>59</v>
      </c>
      <c r="B159" s="3">
        <v>32</v>
      </c>
      <c r="C159" s="5">
        <v>30</v>
      </c>
      <c r="D159" s="1" t="s">
        <v>60</v>
      </c>
      <c r="E159" s="1" t="s">
        <v>61</v>
      </c>
      <c r="F159" s="1" t="s">
        <v>62</v>
      </c>
      <c r="G159" s="1">
        <v>2006</v>
      </c>
      <c r="H159" s="5" t="s">
        <v>78</v>
      </c>
      <c r="Q159" s="1"/>
      <c r="Z159" s="1"/>
      <c r="AF159" s="1"/>
      <c r="AQ159" s="1" t="str">
        <f t="shared" si="2"/>
        <v>D01_32_30</v>
      </c>
    </row>
    <row r="160" spans="1:43" ht="12.75" x14ac:dyDescent="0.2">
      <c r="A160" s="2" t="s">
        <v>59</v>
      </c>
      <c r="B160" s="3">
        <v>32</v>
      </c>
      <c r="C160" s="5">
        <v>30</v>
      </c>
      <c r="D160" s="1" t="s">
        <v>60</v>
      </c>
      <c r="E160" s="1" t="s">
        <v>61</v>
      </c>
      <c r="F160" s="1" t="s">
        <v>62</v>
      </c>
      <c r="G160" s="1">
        <v>2007</v>
      </c>
      <c r="H160" s="5" t="s">
        <v>78</v>
      </c>
      <c r="Q160" s="1"/>
      <c r="Z160" s="1"/>
      <c r="AF160" s="1"/>
      <c r="AQ160" s="1" t="str">
        <f t="shared" si="2"/>
        <v>D01_32_30</v>
      </c>
    </row>
    <row r="161" spans="1:43" ht="12.75" x14ac:dyDescent="0.2">
      <c r="A161" s="2" t="s">
        <v>59</v>
      </c>
      <c r="B161" s="3">
        <v>32</v>
      </c>
      <c r="C161" s="5">
        <v>30</v>
      </c>
      <c r="D161" s="1" t="s">
        <v>60</v>
      </c>
      <c r="E161" s="1" t="s">
        <v>61</v>
      </c>
      <c r="F161" s="1" t="s">
        <v>62</v>
      </c>
      <c r="G161" s="1">
        <v>2008</v>
      </c>
      <c r="H161" s="5" t="s">
        <v>78</v>
      </c>
      <c r="Q161" s="1"/>
      <c r="Z161" s="1"/>
      <c r="AF161" s="1"/>
      <c r="AQ161" s="1" t="str">
        <f t="shared" si="2"/>
        <v>D01_32_30</v>
      </c>
    </row>
    <row r="162" spans="1:43" s="22" customFormat="1" ht="12.75" x14ac:dyDescent="0.2">
      <c r="A162" s="20" t="s">
        <v>59</v>
      </c>
      <c r="B162" s="21">
        <v>33</v>
      </c>
      <c r="C162" s="24">
        <v>30</v>
      </c>
      <c r="D162" s="22" t="s">
        <v>60</v>
      </c>
      <c r="E162" s="22" t="s">
        <v>61</v>
      </c>
      <c r="F162" s="22" t="s">
        <v>62</v>
      </c>
      <c r="G162" s="22">
        <v>2004</v>
      </c>
      <c r="H162" s="24" t="s">
        <v>78</v>
      </c>
      <c r="I162" s="24"/>
      <c r="W162" s="23"/>
      <c r="AA162" s="24"/>
      <c r="AQ162" s="1" t="str">
        <f t="shared" si="2"/>
        <v>D01_33_30</v>
      </c>
    </row>
    <row r="163" spans="1:43" ht="12.75" x14ac:dyDescent="0.2">
      <c r="A163" s="2" t="s">
        <v>59</v>
      </c>
      <c r="B163" s="3">
        <v>33</v>
      </c>
      <c r="C163" s="5">
        <v>30</v>
      </c>
      <c r="D163" s="1" t="s">
        <v>60</v>
      </c>
      <c r="E163" s="1" t="s">
        <v>61</v>
      </c>
      <c r="F163" s="1" t="s">
        <v>62</v>
      </c>
      <c r="G163" s="1">
        <v>2005</v>
      </c>
      <c r="H163" s="5" t="s">
        <v>78</v>
      </c>
      <c r="Q163" s="1"/>
      <c r="Z163" s="1"/>
      <c r="AF163" s="1"/>
      <c r="AQ163" s="1" t="str">
        <f t="shared" si="2"/>
        <v>D01_33_30</v>
      </c>
    </row>
    <row r="164" spans="1:43" ht="12.75" x14ac:dyDescent="0.2">
      <c r="A164" s="2" t="s">
        <v>59</v>
      </c>
      <c r="B164" s="3">
        <v>33</v>
      </c>
      <c r="C164" s="5">
        <v>30</v>
      </c>
      <c r="D164" s="1" t="s">
        <v>60</v>
      </c>
      <c r="E164" s="1" t="s">
        <v>61</v>
      </c>
      <c r="F164" s="1" t="s">
        <v>62</v>
      </c>
      <c r="G164" s="1">
        <v>2006</v>
      </c>
      <c r="H164" s="5" t="s">
        <v>78</v>
      </c>
      <c r="Q164" s="1"/>
      <c r="Z164" s="1"/>
      <c r="AF164" s="1"/>
      <c r="AQ164" s="1" t="str">
        <f t="shared" si="2"/>
        <v>D01_33_30</v>
      </c>
    </row>
    <row r="165" spans="1:43" ht="12.75" x14ac:dyDescent="0.2">
      <c r="A165" s="2" t="s">
        <v>59</v>
      </c>
      <c r="B165" s="3">
        <v>33</v>
      </c>
      <c r="C165" s="5">
        <v>30</v>
      </c>
      <c r="D165" s="1" t="s">
        <v>60</v>
      </c>
      <c r="E165" s="1" t="s">
        <v>61</v>
      </c>
      <c r="F165" s="1" t="s">
        <v>62</v>
      </c>
      <c r="G165" s="1">
        <v>2007</v>
      </c>
      <c r="H165" s="5" t="s">
        <v>78</v>
      </c>
      <c r="Q165" s="1"/>
      <c r="Z165" s="1"/>
      <c r="AF165" s="1"/>
      <c r="AQ165" s="1" t="str">
        <f t="shared" si="2"/>
        <v>D01_33_30</v>
      </c>
    </row>
    <row r="166" spans="1:43" ht="12.75" x14ac:dyDescent="0.2">
      <c r="A166" s="2" t="s">
        <v>59</v>
      </c>
      <c r="B166" s="3">
        <v>33</v>
      </c>
      <c r="C166" s="5">
        <v>30</v>
      </c>
      <c r="D166" s="1" t="s">
        <v>60</v>
      </c>
      <c r="E166" s="1" t="s">
        <v>61</v>
      </c>
      <c r="F166" s="1" t="s">
        <v>62</v>
      </c>
      <c r="G166" s="1">
        <v>2008</v>
      </c>
      <c r="H166" s="5" t="s">
        <v>78</v>
      </c>
      <c r="Q166" s="1"/>
      <c r="Z166" s="1"/>
      <c r="AF166" s="1"/>
      <c r="AQ166" s="1" t="str">
        <f t="shared" si="2"/>
        <v>D01_33_30</v>
      </c>
    </row>
    <row r="167" spans="1:43" s="22" customFormat="1" ht="12.75" x14ac:dyDescent="0.2">
      <c r="A167" s="20" t="s">
        <v>59</v>
      </c>
      <c r="B167" s="21">
        <v>34</v>
      </c>
      <c r="C167" s="24">
        <v>30</v>
      </c>
      <c r="D167" s="22" t="s">
        <v>60</v>
      </c>
      <c r="E167" s="22" t="s">
        <v>61</v>
      </c>
      <c r="F167" s="22" t="s">
        <v>62</v>
      </c>
      <c r="G167" s="22">
        <v>2004</v>
      </c>
      <c r="H167" s="24" t="s">
        <v>78</v>
      </c>
      <c r="I167" s="24"/>
      <c r="W167" s="23"/>
      <c r="AA167" s="24"/>
      <c r="AQ167" s="1" t="str">
        <f t="shared" si="2"/>
        <v>D01_34_30</v>
      </c>
    </row>
    <row r="168" spans="1:43" ht="12.75" x14ac:dyDescent="0.2">
      <c r="A168" s="2" t="s">
        <v>59</v>
      </c>
      <c r="B168" s="3">
        <v>34</v>
      </c>
      <c r="C168" s="5">
        <v>30</v>
      </c>
      <c r="D168" s="1" t="s">
        <v>60</v>
      </c>
      <c r="E168" s="1" t="s">
        <v>61</v>
      </c>
      <c r="F168" s="1" t="s">
        <v>62</v>
      </c>
      <c r="G168" s="1">
        <v>2005</v>
      </c>
      <c r="H168" s="5" t="s">
        <v>78</v>
      </c>
      <c r="Q168" s="1"/>
      <c r="Z168" s="1"/>
      <c r="AF168" s="1"/>
      <c r="AQ168" s="1" t="str">
        <f t="shared" si="2"/>
        <v>D01_34_30</v>
      </c>
    </row>
    <row r="169" spans="1:43" ht="12.75" x14ac:dyDescent="0.2">
      <c r="A169" s="2" t="s">
        <v>59</v>
      </c>
      <c r="B169" s="3">
        <v>34</v>
      </c>
      <c r="C169" s="5">
        <v>30</v>
      </c>
      <c r="D169" s="1" t="s">
        <v>60</v>
      </c>
      <c r="E169" s="1" t="s">
        <v>61</v>
      </c>
      <c r="F169" s="1" t="s">
        <v>62</v>
      </c>
      <c r="G169" s="1">
        <v>2006</v>
      </c>
      <c r="H169" s="5" t="s">
        <v>78</v>
      </c>
      <c r="Q169" s="1"/>
      <c r="Z169" s="1"/>
      <c r="AF169" s="1"/>
      <c r="AQ169" s="1" t="str">
        <f t="shared" si="2"/>
        <v>D01_34_30</v>
      </c>
    </row>
    <row r="170" spans="1:43" ht="12.75" x14ac:dyDescent="0.2">
      <c r="A170" s="2" t="s">
        <v>59</v>
      </c>
      <c r="B170" s="3">
        <v>34</v>
      </c>
      <c r="C170" s="5">
        <v>30</v>
      </c>
      <c r="D170" s="1" t="s">
        <v>60</v>
      </c>
      <c r="E170" s="1" t="s">
        <v>61</v>
      </c>
      <c r="F170" s="1" t="s">
        <v>62</v>
      </c>
      <c r="G170" s="1">
        <v>2007</v>
      </c>
      <c r="H170" s="5" t="s">
        <v>78</v>
      </c>
      <c r="Q170" s="1"/>
      <c r="Z170" s="1"/>
      <c r="AF170" s="1"/>
      <c r="AQ170" s="1" t="str">
        <f t="shared" si="2"/>
        <v>D01_34_30</v>
      </c>
    </row>
    <row r="171" spans="1:43" ht="12.75" x14ac:dyDescent="0.2">
      <c r="A171" s="2" t="s">
        <v>59</v>
      </c>
      <c r="B171" s="3">
        <v>34</v>
      </c>
      <c r="C171" s="5">
        <v>30</v>
      </c>
      <c r="D171" s="1" t="s">
        <v>60</v>
      </c>
      <c r="E171" s="1" t="s">
        <v>61</v>
      </c>
      <c r="F171" s="1" t="s">
        <v>62</v>
      </c>
      <c r="G171" s="1">
        <v>2008</v>
      </c>
      <c r="H171" s="5" t="s">
        <v>78</v>
      </c>
      <c r="Q171" s="1"/>
      <c r="Z171" s="1"/>
      <c r="AF171" s="1"/>
      <c r="AQ171" s="1" t="str">
        <f t="shared" si="2"/>
        <v>D01_34_30</v>
      </c>
    </row>
    <row r="172" spans="1:43" s="22" customFormat="1" ht="12.75" x14ac:dyDescent="0.2">
      <c r="A172" s="20" t="s">
        <v>59</v>
      </c>
      <c r="B172" s="21">
        <v>35</v>
      </c>
      <c r="C172" s="24">
        <v>30</v>
      </c>
      <c r="D172" s="22" t="s">
        <v>60</v>
      </c>
      <c r="E172" s="22" t="s">
        <v>61</v>
      </c>
      <c r="F172" s="22" t="s">
        <v>62</v>
      </c>
      <c r="G172" s="22">
        <v>2004</v>
      </c>
      <c r="H172" s="24" t="s">
        <v>78</v>
      </c>
      <c r="I172" s="24"/>
      <c r="W172" s="23"/>
      <c r="AA172" s="24"/>
      <c r="AQ172" s="1" t="str">
        <f t="shared" si="2"/>
        <v>D01_35_30</v>
      </c>
    </row>
    <row r="173" spans="1:43" ht="12.75" x14ac:dyDescent="0.2">
      <c r="A173" s="2" t="s">
        <v>59</v>
      </c>
      <c r="B173" s="3">
        <v>35</v>
      </c>
      <c r="C173" s="5">
        <v>30</v>
      </c>
      <c r="D173" s="1" t="s">
        <v>60</v>
      </c>
      <c r="E173" s="1" t="s">
        <v>61</v>
      </c>
      <c r="F173" s="1" t="s">
        <v>62</v>
      </c>
      <c r="G173" s="1">
        <v>2005</v>
      </c>
      <c r="H173" s="5" t="s">
        <v>78</v>
      </c>
      <c r="Q173" s="1"/>
      <c r="Z173" s="1"/>
      <c r="AF173" s="1"/>
      <c r="AQ173" s="1" t="str">
        <f t="shared" si="2"/>
        <v>D01_35_30</v>
      </c>
    </row>
    <row r="174" spans="1:43" ht="12.75" x14ac:dyDescent="0.2">
      <c r="A174" s="2" t="s">
        <v>59</v>
      </c>
      <c r="B174" s="3">
        <v>35</v>
      </c>
      <c r="C174" s="5">
        <v>30</v>
      </c>
      <c r="D174" s="1" t="s">
        <v>60</v>
      </c>
      <c r="E174" s="1" t="s">
        <v>61</v>
      </c>
      <c r="F174" s="1" t="s">
        <v>62</v>
      </c>
      <c r="G174" s="1">
        <v>2006</v>
      </c>
      <c r="H174" s="5" t="s">
        <v>78</v>
      </c>
      <c r="Q174" s="1"/>
      <c r="Z174" s="1"/>
      <c r="AF174" s="1"/>
      <c r="AQ174" s="1" t="str">
        <f t="shared" si="2"/>
        <v>D01_35_30</v>
      </c>
    </row>
    <row r="175" spans="1:43" ht="12.75" x14ac:dyDescent="0.2">
      <c r="A175" s="2" t="s">
        <v>59</v>
      </c>
      <c r="B175" s="3">
        <v>35</v>
      </c>
      <c r="C175" s="5">
        <v>30</v>
      </c>
      <c r="D175" s="1" t="s">
        <v>60</v>
      </c>
      <c r="E175" s="1" t="s">
        <v>61</v>
      </c>
      <c r="F175" s="1" t="s">
        <v>62</v>
      </c>
      <c r="G175" s="1">
        <v>2007</v>
      </c>
      <c r="H175" s="5" t="s">
        <v>78</v>
      </c>
      <c r="Q175" s="1"/>
      <c r="Z175" s="1"/>
      <c r="AF175" s="1"/>
      <c r="AQ175" s="1" t="str">
        <f t="shared" si="2"/>
        <v>D01_35_30</v>
      </c>
    </row>
    <row r="176" spans="1:43" ht="12.75" x14ac:dyDescent="0.2">
      <c r="A176" s="2" t="s">
        <v>59</v>
      </c>
      <c r="B176" s="3">
        <v>35</v>
      </c>
      <c r="C176" s="5">
        <v>30</v>
      </c>
      <c r="D176" s="1" t="s">
        <v>60</v>
      </c>
      <c r="E176" s="1" t="s">
        <v>61</v>
      </c>
      <c r="F176" s="1" t="s">
        <v>62</v>
      </c>
      <c r="G176" s="1">
        <v>2008</v>
      </c>
      <c r="H176" s="5" t="s">
        <v>78</v>
      </c>
      <c r="Q176" s="1"/>
      <c r="Z176" s="1"/>
      <c r="AF176" s="1"/>
      <c r="AQ176" s="1" t="str">
        <f t="shared" si="2"/>
        <v>D01_35_30</v>
      </c>
    </row>
    <row r="177" spans="1:43" s="22" customFormat="1" ht="12.75" x14ac:dyDescent="0.2">
      <c r="A177" s="20" t="s">
        <v>59</v>
      </c>
      <c r="B177" s="21">
        <v>36</v>
      </c>
      <c r="C177" s="24">
        <v>30</v>
      </c>
      <c r="D177" s="22" t="s">
        <v>60</v>
      </c>
      <c r="E177" s="22" t="s">
        <v>61</v>
      </c>
      <c r="F177" s="22" t="s">
        <v>62</v>
      </c>
      <c r="G177" s="22">
        <v>2004</v>
      </c>
      <c r="H177" s="24" t="s">
        <v>78</v>
      </c>
      <c r="I177" s="24"/>
      <c r="W177" s="23"/>
      <c r="AA177" s="24"/>
      <c r="AQ177" s="1" t="str">
        <f t="shared" si="2"/>
        <v>D01_36_30</v>
      </c>
    </row>
    <row r="178" spans="1:43" ht="12.75" x14ac:dyDescent="0.2">
      <c r="A178" s="2" t="s">
        <v>59</v>
      </c>
      <c r="B178" s="3">
        <v>36</v>
      </c>
      <c r="C178" s="5">
        <v>30</v>
      </c>
      <c r="D178" s="1" t="s">
        <v>60</v>
      </c>
      <c r="E178" s="1" t="s">
        <v>61</v>
      </c>
      <c r="F178" s="1" t="s">
        <v>62</v>
      </c>
      <c r="G178" s="1">
        <v>2005</v>
      </c>
      <c r="H178" s="5" t="s">
        <v>78</v>
      </c>
      <c r="Q178" s="1"/>
      <c r="Z178" s="1"/>
      <c r="AF178" s="1"/>
      <c r="AQ178" s="1" t="str">
        <f t="shared" si="2"/>
        <v>D01_36_30</v>
      </c>
    </row>
    <row r="179" spans="1:43" ht="12.75" x14ac:dyDescent="0.2">
      <c r="A179" s="2" t="s">
        <v>59</v>
      </c>
      <c r="B179" s="3">
        <v>36</v>
      </c>
      <c r="C179" s="5">
        <v>30</v>
      </c>
      <c r="D179" s="1" t="s">
        <v>60</v>
      </c>
      <c r="E179" s="1" t="s">
        <v>61</v>
      </c>
      <c r="F179" s="1" t="s">
        <v>62</v>
      </c>
      <c r="G179" s="1">
        <v>2006</v>
      </c>
      <c r="H179" s="5" t="s">
        <v>78</v>
      </c>
      <c r="Q179" s="1"/>
      <c r="Z179" s="1"/>
      <c r="AF179" s="1"/>
      <c r="AQ179" s="1" t="str">
        <f t="shared" si="2"/>
        <v>D01_36_30</v>
      </c>
    </row>
    <row r="180" spans="1:43" ht="12.75" x14ac:dyDescent="0.2">
      <c r="A180" s="2" t="s">
        <v>59</v>
      </c>
      <c r="B180" s="3">
        <v>36</v>
      </c>
      <c r="C180" s="5">
        <v>30</v>
      </c>
      <c r="D180" s="1" t="s">
        <v>60</v>
      </c>
      <c r="E180" s="1" t="s">
        <v>61</v>
      </c>
      <c r="F180" s="1" t="s">
        <v>62</v>
      </c>
      <c r="G180" s="1">
        <v>2007</v>
      </c>
      <c r="H180" s="5" t="s">
        <v>78</v>
      </c>
      <c r="Q180" s="1"/>
      <c r="Z180" s="1"/>
      <c r="AF180" s="1"/>
      <c r="AQ180" s="1" t="str">
        <f t="shared" si="2"/>
        <v>D01_36_30</v>
      </c>
    </row>
    <row r="181" spans="1:43" ht="12.75" x14ac:dyDescent="0.2">
      <c r="A181" s="2" t="s">
        <v>59</v>
      </c>
      <c r="B181" s="3">
        <v>36</v>
      </c>
      <c r="C181" s="5">
        <v>30</v>
      </c>
      <c r="D181" s="1" t="s">
        <v>60</v>
      </c>
      <c r="E181" s="1" t="s">
        <v>61</v>
      </c>
      <c r="F181" s="1" t="s">
        <v>62</v>
      </c>
      <c r="G181" s="1">
        <v>2008</v>
      </c>
      <c r="H181" s="5" t="s">
        <v>78</v>
      </c>
      <c r="Q181" s="1"/>
      <c r="Z181" s="1"/>
      <c r="AF181" s="1"/>
      <c r="AQ181" s="1" t="str">
        <f t="shared" si="2"/>
        <v>D01_36_30</v>
      </c>
    </row>
    <row r="182" spans="1:43" s="22" customFormat="1" ht="12.75" x14ac:dyDescent="0.2">
      <c r="A182" s="20" t="s">
        <v>59</v>
      </c>
      <c r="B182" s="21">
        <v>37</v>
      </c>
      <c r="C182" s="24">
        <v>30</v>
      </c>
      <c r="D182" s="22" t="s">
        <v>60</v>
      </c>
      <c r="E182" s="22" t="s">
        <v>61</v>
      </c>
      <c r="F182" s="22" t="s">
        <v>62</v>
      </c>
      <c r="G182" s="22">
        <v>2004</v>
      </c>
      <c r="H182" s="24" t="s">
        <v>78</v>
      </c>
      <c r="I182" s="24"/>
      <c r="W182" s="23"/>
      <c r="AA182" s="24"/>
      <c r="AQ182" s="1" t="str">
        <f t="shared" si="2"/>
        <v>D01_37_30</v>
      </c>
    </row>
    <row r="183" spans="1:43" ht="12.75" x14ac:dyDescent="0.2">
      <c r="A183" s="2" t="s">
        <v>59</v>
      </c>
      <c r="B183" s="3">
        <v>37</v>
      </c>
      <c r="C183" s="5">
        <v>30</v>
      </c>
      <c r="D183" s="1" t="s">
        <v>60</v>
      </c>
      <c r="E183" s="1" t="s">
        <v>61</v>
      </c>
      <c r="F183" s="1" t="s">
        <v>62</v>
      </c>
      <c r="G183" s="1">
        <v>2005</v>
      </c>
      <c r="H183" s="5" t="s">
        <v>78</v>
      </c>
      <c r="Q183" s="1"/>
      <c r="Z183" s="1"/>
      <c r="AF183" s="1"/>
      <c r="AQ183" s="1" t="str">
        <f t="shared" si="2"/>
        <v>D01_37_30</v>
      </c>
    </row>
    <row r="184" spans="1:43" ht="12.75" x14ac:dyDescent="0.2">
      <c r="A184" s="2" t="s">
        <v>59</v>
      </c>
      <c r="B184" s="3">
        <v>37</v>
      </c>
      <c r="C184" s="5">
        <v>30</v>
      </c>
      <c r="D184" s="1" t="s">
        <v>60</v>
      </c>
      <c r="E184" s="1" t="s">
        <v>61</v>
      </c>
      <c r="F184" s="1" t="s">
        <v>62</v>
      </c>
      <c r="G184" s="1">
        <v>2006</v>
      </c>
      <c r="H184" s="5" t="s">
        <v>78</v>
      </c>
      <c r="Q184" s="1"/>
      <c r="Z184" s="1"/>
      <c r="AF184" s="1"/>
      <c r="AQ184" s="1" t="str">
        <f t="shared" si="2"/>
        <v>D01_37_30</v>
      </c>
    </row>
    <row r="185" spans="1:43" ht="12.75" x14ac:dyDescent="0.2">
      <c r="A185" s="2" t="s">
        <v>59</v>
      </c>
      <c r="B185" s="3">
        <v>37</v>
      </c>
      <c r="C185" s="5">
        <v>30</v>
      </c>
      <c r="D185" s="1" t="s">
        <v>60</v>
      </c>
      <c r="E185" s="1" t="s">
        <v>61</v>
      </c>
      <c r="F185" s="1" t="s">
        <v>62</v>
      </c>
      <c r="G185" s="1">
        <v>2007</v>
      </c>
      <c r="H185" s="5" t="s">
        <v>78</v>
      </c>
      <c r="Q185" s="1"/>
      <c r="Z185" s="1"/>
      <c r="AF185" s="1"/>
      <c r="AQ185" s="1" t="str">
        <f t="shared" si="2"/>
        <v>D01_37_30</v>
      </c>
    </row>
    <row r="186" spans="1:43" ht="12.75" x14ac:dyDescent="0.2">
      <c r="A186" s="2" t="s">
        <v>59</v>
      </c>
      <c r="B186" s="3">
        <v>37</v>
      </c>
      <c r="C186" s="5">
        <v>30</v>
      </c>
      <c r="D186" s="1" t="s">
        <v>60</v>
      </c>
      <c r="E186" s="1" t="s">
        <v>61</v>
      </c>
      <c r="F186" s="1" t="s">
        <v>62</v>
      </c>
      <c r="G186" s="1">
        <v>2008</v>
      </c>
      <c r="H186" s="5" t="s">
        <v>78</v>
      </c>
      <c r="Q186" s="1"/>
      <c r="Z186" s="1"/>
      <c r="AF186" s="1"/>
      <c r="AQ186" s="1" t="str">
        <f t="shared" si="2"/>
        <v>D01_37_30</v>
      </c>
    </row>
    <row r="187" spans="1:43" s="22" customFormat="1" ht="12.75" x14ac:dyDescent="0.2">
      <c r="A187" s="20" t="s">
        <v>59</v>
      </c>
      <c r="B187" s="21">
        <v>38</v>
      </c>
      <c r="C187" s="24">
        <v>30</v>
      </c>
      <c r="D187" s="22" t="s">
        <v>60</v>
      </c>
      <c r="E187" s="22" t="s">
        <v>61</v>
      </c>
      <c r="F187" s="22" t="s">
        <v>62</v>
      </c>
      <c r="G187" s="22">
        <v>2004</v>
      </c>
      <c r="H187" s="24" t="s">
        <v>78</v>
      </c>
      <c r="I187" s="24"/>
      <c r="W187" s="23"/>
      <c r="AA187" s="24"/>
      <c r="AQ187" s="1" t="str">
        <f t="shared" si="2"/>
        <v>D01_38_30</v>
      </c>
    </row>
    <row r="188" spans="1:43" ht="12.75" x14ac:dyDescent="0.2">
      <c r="A188" s="2" t="s">
        <v>59</v>
      </c>
      <c r="B188" s="3">
        <v>38</v>
      </c>
      <c r="C188" s="5">
        <v>30</v>
      </c>
      <c r="D188" s="1" t="s">
        <v>60</v>
      </c>
      <c r="E188" s="1" t="s">
        <v>61</v>
      </c>
      <c r="F188" s="1" t="s">
        <v>62</v>
      </c>
      <c r="G188" s="1">
        <v>2005</v>
      </c>
      <c r="H188" s="5" t="s">
        <v>78</v>
      </c>
      <c r="Q188" s="1"/>
      <c r="Z188" s="1"/>
      <c r="AF188" s="1"/>
      <c r="AQ188" s="1" t="str">
        <f t="shared" si="2"/>
        <v>D01_38_30</v>
      </c>
    </row>
    <row r="189" spans="1:43" ht="12.75" x14ac:dyDescent="0.2">
      <c r="A189" s="2" t="s">
        <v>59</v>
      </c>
      <c r="B189" s="3">
        <v>38</v>
      </c>
      <c r="C189" s="5">
        <v>30</v>
      </c>
      <c r="D189" s="1" t="s">
        <v>60</v>
      </c>
      <c r="E189" s="1" t="s">
        <v>61</v>
      </c>
      <c r="F189" s="1" t="s">
        <v>62</v>
      </c>
      <c r="G189" s="1">
        <v>2006</v>
      </c>
      <c r="H189" s="5" t="s">
        <v>78</v>
      </c>
      <c r="Q189" s="1"/>
      <c r="Z189" s="1"/>
      <c r="AF189" s="1"/>
      <c r="AQ189" s="1" t="str">
        <f t="shared" si="2"/>
        <v>D01_38_30</v>
      </c>
    </row>
    <row r="190" spans="1:43" ht="12.75" x14ac:dyDescent="0.2">
      <c r="A190" s="2" t="s">
        <v>59</v>
      </c>
      <c r="B190" s="3">
        <v>38</v>
      </c>
      <c r="C190" s="5">
        <v>30</v>
      </c>
      <c r="D190" s="1" t="s">
        <v>60</v>
      </c>
      <c r="E190" s="1" t="s">
        <v>61</v>
      </c>
      <c r="F190" s="1" t="s">
        <v>62</v>
      </c>
      <c r="G190" s="1">
        <v>2007</v>
      </c>
      <c r="H190" s="5" t="s">
        <v>78</v>
      </c>
      <c r="Q190" s="1"/>
      <c r="Z190" s="1"/>
      <c r="AF190" s="1"/>
      <c r="AQ190" s="1" t="str">
        <f t="shared" si="2"/>
        <v>D01_38_30</v>
      </c>
    </row>
    <row r="191" spans="1:43" ht="12.75" x14ac:dyDescent="0.2">
      <c r="A191" s="2" t="s">
        <v>59</v>
      </c>
      <c r="B191" s="3">
        <v>38</v>
      </c>
      <c r="C191" s="5">
        <v>30</v>
      </c>
      <c r="D191" s="1" t="s">
        <v>60</v>
      </c>
      <c r="E191" s="1" t="s">
        <v>61</v>
      </c>
      <c r="F191" s="1" t="s">
        <v>62</v>
      </c>
      <c r="G191" s="1">
        <v>2008</v>
      </c>
      <c r="H191" s="5" t="s">
        <v>78</v>
      </c>
      <c r="Q191" s="1"/>
      <c r="Z191" s="1"/>
      <c r="AF191" s="1"/>
      <c r="AQ191" s="1" t="str">
        <f t="shared" si="2"/>
        <v>D01_38_30</v>
      </c>
    </row>
    <row r="192" spans="1:43" s="22" customFormat="1" ht="12.75" x14ac:dyDescent="0.2">
      <c r="A192" s="20" t="s">
        <v>59</v>
      </c>
      <c r="B192" s="21">
        <v>39</v>
      </c>
      <c r="C192" s="24">
        <v>30</v>
      </c>
      <c r="D192" s="22" t="s">
        <v>60</v>
      </c>
      <c r="E192" s="22" t="s">
        <v>61</v>
      </c>
      <c r="F192" s="22" t="s">
        <v>62</v>
      </c>
      <c r="G192" s="22">
        <v>2004</v>
      </c>
      <c r="H192" s="24" t="s">
        <v>78</v>
      </c>
      <c r="I192" s="24"/>
      <c r="W192" s="23"/>
      <c r="AA192" s="24"/>
      <c r="AQ192" s="1" t="str">
        <f t="shared" si="2"/>
        <v>D01_39_30</v>
      </c>
    </row>
    <row r="193" spans="1:43" ht="12.75" x14ac:dyDescent="0.2">
      <c r="A193" s="2" t="s">
        <v>59</v>
      </c>
      <c r="B193" s="3">
        <v>39</v>
      </c>
      <c r="C193" s="5">
        <v>30</v>
      </c>
      <c r="D193" s="1" t="s">
        <v>60</v>
      </c>
      <c r="E193" s="1" t="s">
        <v>61</v>
      </c>
      <c r="F193" s="1" t="s">
        <v>62</v>
      </c>
      <c r="G193" s="1">
        <v>2005</v>
      </c>
      <c r="H193" s="5" t="s">
        <v>78</v>
      </c>
      <c r="Q193" s="1"/>
      <c r="Z193" s="1"/>
      <c r="AF193" s="1"/>
      <c r="AQ193" s="1" t="str">
        <f t="shared" si="2"/>
        <v>D01_39_30</v>
      </c>
    </row>
    <row r="194" spans="1:43" ht="12.75" x14ac:dyDescent="0.2">
      <c r="A194" s="2" t="s">
        <v>59</v>
      </c>
      <c r="B194" s="3">
        <v>39</v>
      </c>
      <c r="C194" s="5">
        <v>30</v>
      </c>
      <c r="D194" s="1" t="s">
        <v>60</v>
      </c>
      <c r="E194" s="1" t="s">
        <v>61</v>
      </c>
      <c r="F194" s="1" t="s">
        <v>62</v>
      </c>
      <c r="G194" s="1">
        <v>2006</v>
      </c>
      <c r="H194" s="5" t="s">
        <v>78</v>
      </c>
      <c r="Q194" s="1"/>
      <c r="Z194" s="1"/>
      <c r="AF194" s="1"/>
      <c r="AQ194" s="1" t="str">
        <f t="shared" si="2"/>
        <v>D01_39_30</v>
      </c>
    </row>
    <row r="195" spans="1:43" ht="12.75" x14ac:dyDescent="0.2">
      <c r="A195" s="2" t="s">
        <v>59</v>
      </c>
      <c r="B195" s="3">
        <v>39</v>
      </c>
      <c r="C195" s="5">
        <v>30</v>
      </c>
      <c r="D195" s="1" t="s">
        <v>60</v>
      </c>
      <c r="E195" s="1" t="s">
        <v>61</v>
      </c>
      <c r="F195" s="1" t="s">
        <v>62</v>
      </c>
      <c r="G195" s="1">
        <v>2007</v>
      </c>
      <c r="H195" s="5" t="s">
        <v>78</v>
      </c>
      <c r="Q195" s="1"/>
      <c r="Z195" s="1"/>
      <c r="AF195" s="1"/>
      <c r="AQ195" s="1" t="str">
        <f t="shared" ref="AQ195:AQ258" si="3">CONCATENATE(LEFT(A195,1),CONCATENATE(RIGHT(A195,2),"_",CONCATENATE(B195),"_",CONCATENATE(C195)))</f>
        <v>D01_39_30</v>
      </c>
    </row>
    <row r="196" spans="1:43" ht="12.75" x14ac:dyDescent="0.2">
      <c r="A196" s="2" t="s">
        <v>59</v>
      </c>
      <c r="B196" s="3">
        <v>39</v>
      </c>
      <c r="C196" s="5">
        <v>30</v>
      </c>
      <c r="D196" s="1" t="s">
        <v>60</v>
      </c>
      <c r="E196" s="1" t="s">
        <v>61</v>
      </c>
      <c r="F196" s="1" t="s">
        <v>62</v>
      </c>
      <c r="G196" s="1">
        <v>2008</v>
      </c>
      <c r="H196" s="5" t="s">
        <v>78</v>
      </c>
      <c r="Q196" s="1"/>
      <c r="Z196" s="1"/>
      <c r="AF196" s="1"/>
      <c r="AQ196" s="1" t="str">
        <f t="shared" si="3"/>
        <v>D01_39_30</v>
      </c>
    </row>
    <row r="197" spans="1:43" s="22" customFormat="1" ht="12.75" x14ac:dyDescent="0.2">
      <c r="A197" s="20" t="s">
        <v>59</v>
      </c>
      <c r="B197" s="21">
        <v>40</v>
      </c>
      <c r="C197" s="24">
        <v>30</v>
      </c>
      <c r="D197" s="22" t="s">
        <v>60</v>
      </c>
      <c r="E197" s="22" t="s">
        <v>61</v>
      </c>
      <c r="F197" s="22" t="s">
        <v>62</v>
      </c>
      <c r="G197" s="22">
        <v>2004</v>
      </c>
      <c r="H197" s="24" t="s">
        <v>78</v>
      </c>
      <c r="I197" s="24"/>
      <c r="W197" s="23"/>
      <c r="AA197" s="24"/>
      <c r="AQ197" s="1" t="str">
        <f t="shared" si="3"/>
        <v>D01_40_30</v>
      </c>
    </row>
    <row r="198" spans="1:43" ht="12.75" x14ac:dyDescent="0.2">
      <c r="A198" s="2" t="s">
        <v>59</v>
      </c>
      <c r="B198" s="3">
        <v>40</v>
      </c>
      <c r="C198" s="5">
        <v>30</v>
      </c>
      <c r="D198" s="1" t="s">
        <v>60</v>
      </c>
      <c r="E198" s="1" t="s">
        <v>61</v>
      </c>
      <c r="F198" s="1" t="s">
        <v>62</v>
      </c>
      <c r="G198" s="1">
        <v>2005</v>
      </c>
      <c r="H198" s="5" t="s">
        <v>78</v>
      </c>
      <c r="Q198" s="1"/>
      <c r="Z198" s="1"/>
      <c r="AF198" s="1"/>
      <c r="AQ198" s="1" t="str">
        <f t="shared" si="3"/>
        <v>D01_40_30</v>
      </c>
    </row>
    <row r="199" spans="1:43" ht="12.75" x14ac:dyDescent="0.2">
      <c r="A199" s="2" t="s">
        <v>59</v>
      </c>
      <c r="B199" s="3">
        <v>40</v>
      </c>
      <c r="C199" s="5">
        <v>30</v>
      </c>
      <c r="D199" s="1" t="s">
        <v>60</v>
      </c>
      <c r="E199" s="1" t="s">
        <v>61</v>
      </c>
      <c r="F199" s="1" t="s">
        <v>62</v>
      </c>
      <c r="G199" s="1">
        <v>2006</v>
      </c>
      <c r="H199" s="5" t="s">
        <v>78</v>
      </c>
      <c r="Q199" s="1"/>
      <c r="Z199" s="1"/>
      <c r="AF199" s="1"/>
      <c r="AQ199" s="1" t="str">
        <f t="shared" si="3"/>
        <v>D01_40_30</v>
      </c>
    </row>
    <row r="200" spans="1:43" ht="12.75" x14ac:dyDescent="0.2">
      <c r="A200" s="2" t="s">
        <v>59</v>
      </c>
      <c r="B200" s="3">
        <v>40</v>
      </c>
      <c r="C200" s="5">
        <v>30</v>
      </c>
      <c r="D200" s="1" t="s">
        <v>60</v>
      </c>
      <c r="E200" s="1" t="s">
        <v>61</v>
      </c>
      <c r="F200" s="1" t="s">
        <v>62</v>
      </c>
      <c r="G200" s="1">
        <v>2007</v>
      </c>
      <c r="H200" s="5" t="s">
        <v>78</v>
      </c>
      <c r="Q200" s="1"/>
      <c r="Z200" s="1"/>
      <c r="AF200" s="1"/>
      <c r="AQ200" s="1" t="str">
        <f t="shared" si="3"/>
        <v>D01_40_30</v>
      </c>
    </row>
    <row r="201" spans="1:43" ht="12.75" x14ac:dyDescent="0.2">
      <c r="A201" s="2" t="s">
        <v>59</v>
      </c>
      <c r="B201" s="3">
        <v>40</v>
      </c>
      <c r="C201" s="5">
        <v>30</v>
      </c>
      <c r="D201" s="1" t="s">
        <v>60</v>
      </c>
      <c r="E201" s="1" t="s">
        <v>61</v>
      </c>
      <c r="F201" s="1" t="s">
        <v>62</v>
      </c>
      <c r="G201" s="1">
        <v>2008</v>
      </c>
      <c r="H201" s="5" t="s">
        <v>78</v>
      </c>
      <c r="Q201" s="1"/>
      <c r="Z201" s="1"/>
      <c r="AF201" s="1"/>
      <c r="AQ201" s="1" t="str">
        <f t="shared" si="3"/>
        <v>D01_40_30</v>
      </c>
    </row>
    <row r="202" spans="1:43" s="22" customFormat="1" ht="12.75" x14ac:dyDescent="0.2">
      <c r="A202" s="20" t="s">
        <v>59</v>
      </c>
      <c r="B202" s="21">
        <v>41</v>
      </c>
      <c r="C202" s="24">
        <v>30</v>
      </c>
      <c r="D202" s="22" t="s">
        <v>60</v>
      </c>
      <c r="E202" s="22" t="s">
        <v>61</v>
      </c>
      <c r="F202" s="22" t="s">
        <v>62</v>
      </c>
      <c r="G202" s="22">
        <v>2004</v>
      </c>
      <c r="H202" s="24" t="s">
        <v>78</v>
      </c>
      <c r="I202" s="24"/>
      <c r="Q202" s="20"/>
      <c r="W202" s="23"/>
      <c r="AA202" s="24"/>
      <c r="AQ202" s="1" t="str">
        <f t="shared" si="3"/>
        <v>D01_41_30</v>
      </c>
    </row>
    <row r="203" spans="1:43" ht="12.75" x14ac:dyDescent="0.2">
      <c r="A203" s="2" t="s">
        <v>59</v>
      </c>
      <c r="B203" s="3">
        <v>41</v>
      </c>
      <c r="C203" s="5">
        <v>30</v>
      </c>
      <c r="D203" s="1" t="s">
        <v>60</v>
      </c>
      <c r="E203" s="1" t="s">
        <v>61</v>
      </c>
      <c r="F203" s="1" t="s">
        <v>62</v>
      </c>
      <c r="G203" s="1">
        <v>2005</v>
      </c>
      <c r="H203" s="5" t="s">
        <v>78</v>
      </c>
      <c r="Z203" s="1"/>
      <c r="AF203" s="1"/>
      <c r="AQ203" s="1" t="str">
        <f t="shared" si="3"/>
        <v>D01_41_30</v>
      </c>
    </row>
    <row r="204" spans="1:43" ht="12.75" x14ac:dyDescent="0.2">
      <c r="A204" s="2" t="s">
        <v>59</v>
      </c>
      <c r="B204" s="3">
        <v>41</v>
      </c>
      <c r="C204" s="5">
        <v>30</v>
      </c>
      <c r="D204" s="1" t="s">
        <v>60</v>
      </c>
      <c r="E204" s="1" t="s">
        <v>61</v>
      </c>
      <c r="F204" s="1" t="s">
        <v>62</v>
      </c>
      <c r="G204" s="1">
        <v>2006</v>
      </c>
      <c r="H204" s="5" t="s">
        <v>78</v>
      </c>
      <c r="Z204" s="1"/>
      <c r="AF204" s="1"/>
      <c r="AQ204" s="1" t="str">
        <f t="shared" si="3"/>
        <v>D01_41_30</v>
      </c>
    </row>
    <row r="205" spans="1:43" ht="12.75" x14ac:dyDescent="0.2">
      <c r="A205" s="2" t="s">
        <v>59</v>
      </c>
      <c r="B205" s="3">
        <v>41</v>
      </c>
      <c r="C205" s="5">
        <v>30</v>
      </c>
      <c r="D205" s="1" t="s">
        <v>60</v>
      </c>
      <c r="E205" s="1" t="s">
        <v>61</v>
      </c>
      <c r="F205" s="1" t="s">
        <v>62</v>
      </c>
      <c r="G205" s="1">
        <v>2007</v>
      </c>
      <c r="H205" s="5" t="s">
        <v>78</v>
      </c>
      <c r="Z205" s="1"/>
      <c r="AF205" s="1"/>
      <c r="AQ205" s="1" t="str">
        <f t="shared" si="3"/>
        <v>D01_41_30</v>
      </c>
    </row>
    <row r="206" spans="1:43" ht="12.75" x14ac:dyDescent="0.2">
      <c r="A206" s="2" t="s">
        <v>59</v>
      </c>
      <c r="B206" s="3">
        <v>41</v>
      </c>
      <c r="C206" s="5">
        <v>30</v>
      </c>
      <c r="D206" s="1" t="s">
        <v>60</v>
      </c>
      <c r="E206" s="1" t="s">
        <v>61</v>
      </c>
      <c r="F206" s="1" t="s">
        <v>62</v>
      </c>
      <c r="G206" s="1">
        <v>2008</v>
      </c>
      <c r="H206" s="5" t="s">
        <v>78</v>
      </c>
      <c r="Z206" s="1"/>
      <c r="AF206" s="1"/>
      <c r="AQ206" s="1" t="str">
        <f t="shared" si="3"/>
        <v>D01_41_30</v>
      </c>
    </row>
    <row r="207" spans="1:43" s="22" customFormat="1" ht="12.75" x14ac:dyDescent="0.2">
      <c r="A207" s="20" t="s">
        <v>59</v>
      </c>
      <c r="B207" s="21">
        <v>42</v>
      </c>
      <c r="C207" s="24">
        <v>30</v>
      </c>
      <c r="D207" s="22" t="s">
        <v>60</v>
      </c>
      <c r="E207" s="22" t="s">
        <v>61</v>
      </c>
      <c r="F207" s="22" t="s">
        <v>62</v>
      </c>
      <c r="G207" s="22">
        <v>2004</v>
      </c>
      <c r="H207" s="24" t="s">
        <v>78</v>
      </c>
      <c r="I207" s="24"/>
      <c r="W207" s="23"/>
      <c r="AA207" s="24"/>
      <c r="AQ207" s="1" t="str">
        <f t="shared" si="3"/>
        <v>D01_42_30</v>
      </c>
    </row>
    <row r="208" spans="1:43" ht="12.75" x14ac:dyDescent="0.2">
      <c r="A208" s="2" t="s">
        <v>59</v>
      </c>
      <c r="B208" s="3">
        <v>42</v>
      </c>
      <c r="C208" s="5">
        <v>30</v>
      </c>
      <c r="D208" s="1" t="s">
        <v>60</v>
      </c>
      <c r="E208" s="1" t="s">
        <v>61</v>
      </c>
      <c r="F208" s="1" t="s">
        <v>62</v>
      </c>
      <c r="G208" s="1">
        <v>2005</v>
      </c>
      <c r="H208" s="5" t="s">
        <v>78</v>
      </c>
      <c r="Q208" s="1"/>
      <c r="Z208" s="1"/>
      <c r="AF208" s="1"/>
      <c r="AQ208" s="1" t="str">
        <f t="shared" si="3"/>
        <v>D01_42_30</v>
      </c>
    </row>
    <row r="209" spans="1:43" ht="12.75" x14ac:dyDescent="0.2">
      <c r="A209" s="2" t="s">
        <v>59</v>
      </c>
      <c r="B209" s="3">
        <v>42</v>
      </c>
      <c r="C209" s="5">
        <v>30</v>
      </c>
      <c r="D209" s="1" t="s">
        <v>60</v>
      </c>
      <c r="E209" s="1" t="s">
        <v>61</v>
      </c>
      <c r="F209" s="1" t="s">
        <v>62</v>
      </c>
      <c r="G209" s="1">
        <v>2006</v>
      </c>
      <c r="H209" s="5" t="s">
        <v>78</v>
      </c>
      <c r="Q209" s="1"/>
      <c r="Z209" s="1"/>
      <c r="AF209" s="1"/>
      <c r="AQ209" s="1" t="str">
        <f t="shared" si="3"/>
        <v>D01_42_30</v>
      </c>
    </row>
    <row r="210" spans="1:43" ht="12.75" x14ac:dyDescent="0.2">
      <c r="A210" s="2" t="s">
        <v>59</v>
      </c>
      <c r="B210" s="3">
        <v>42</v>
      </c>
      <c r="C210" s="5">
        <v>30</v>
      </c>
      <c r="D210" s="1" t="s">
        <v>60</v>
      </c>
      <c r="E210" s="1" t="s">
        <v>61</v>
      </c>
      <c r="F210" s="1" t="s">
        <v>62</v>
      </c>
      <c r="G210" s="1">
        <v>2007</v>
      </c>
      <c r="H210" s="5" t="s">
        <v>78</v>
      </c>
      <c r="Q210" s="1"/>
      <c r="Z210" s="1"/>
      <c r="AF210" s="1"/>
      <c r="AQ210" s="1" t="str">
        <f t="shared" si="3"/>
        <v>D01_42_30</v>
      </c>
    </row>
    <row r="211" spans="1:43" ht="12.75" x14ac:dyDescent="0.2">
      <c r="A211" s="2" t="s">
        <v>59</v>
      </c>
      <c r="B211" s="3">
        <v>42</v>
      </c>
      <c r="C211" s="5">
        <v>30</v>
      </c>
      <c r="D211" s="1" t="s">
        <v>60</v>
      </c>
      <c r="E211" s="1" t="s">
        <v>61</v>
      </c>
      <c r="F211" s="1" t="s">
        <v>62</v>
      </c>
      <c r="G211" s="1">
        <v>2008</v>
      </c>
      <c r="H211" s="5" t="s">
        <v>78</v>
      </c>
      <c r="Q211" s="1"/>
      <c r="Z211" s="1"/>
      <c r="AF211" s="1"/>
      <c r="AQ211" s="1" t="str">
        <f t="shared" si="3"/>
        <v>D01_42_30</v>
      </c>
    </row>
    <row r="212" spans="1:43" s="22" customFormat="1" ht="12.75" x14ac:dyDescent="0.2">
      <c r="A212" s="20" t="s">
        <v>59</v>
      </c>
      <c r="B212" s="21">
        <v>43</v>
      </c>
      <c r="C212" s="24">
        <v>30</v>
      </c>
      <c r="D212" s="22" t="s">
        <v>60</v>
      </c>
      <c r="E212" s="22" t="s">
        <v>61</v>
      </c>
      <c r="F212" s="22" t="s">
        <v>62</v>
      </c>
      <c r="G212" s="22">
        <v>2004</v>
      </c>
      <c r="H212" s="24" t="s">
        <v>78</v>
      </c>
      <c r="I212" s="24"/>
      <c r="W212" s="23"/>
      <c r="AA212" s="24"/>
      <c r="AQ212" s="1" t="str">
        <f t="shared" si="3"/>
        <v>D01_43_30</v>
      </c>
    </row>
    <row r="213" spans="1:43" ht="12.75" x14ac:dyDescent="0.2">
      <c r="A213" s="2" t="s">
        <v>59</v>
      </c>
      <c r="B213" s="3">
        <v>43</v>
      </c>
      <c r="C213" s="5">
        <v>30</v>
      </c>
      <c r="D213" s="1" t="s">
        <v>60</v>
      </c>
      <c r="E213" s="1" t="s">
        <v>61</v>
      </c>
      <c r="F213" s="1" t="s">
        <v>62</v>
      </c>
      <c r="G213" s="1">
        <v>2005</v>
      </c>
      <c r="H213" s="5" t="s">
        <v>78</v>
      </c>
      <c r="Q213" s="1"/>
      <c r="Z213" s="1"/>
      <c r="AF213" s="1"/>
      <c r="AQ213" s="1" t="str">
        <f t="shared" si="3"/>
        <v>D01_43_30</v>
      </c>
    </row>
    <row r="214" spans="1:43" ht="12.75" x14ac:dyDescent="0.2">
      <c r="A214" s="2" t="s">
        <v>59</v>
      </c>
      <c r="B214" s="3">
        <v>43</v>
      </c>
      <c r="C214" s="5">
        <v>30</v>
      </c>
      <c r="D214" s="1" t="s">
        <v>60</v>
      </c>
      <c r="E214" s="1" t="s">
        <v>61</v>
      </c>
      <c r="F214" s="1" t="s">
        <v>62</v>
      </c>
      <c r="G214" s="1">
        <v>2006</v>
      </c>
      <c r="H214" s="5" t="s">
        <v>78</v>
      </c>
      <c r="Q214" s="1"/>
      <c r="Z214" s="1"/>
      <c r="AF214" s="1"/>
      <c r="AQ214" s="1" t="str">
        <f t="shared" si="3"/>
        <v>D01_43_30</v>
      </c>
    </row>
    <row r="215" spans="1:43" ht="12.75" x14ac:dyDescent="0.2">
      <c r="A215" s="2" t="s">
        <v>59</v>
      </c>
      <c r="B215" s="3">
        <v>43</v>
      </c>
      <c r="C215" s="5">
        <v>30</v>
      </c>
      <c r="D215" s="1" t="s">
        <v>60</v>
      </c>
      <c r="E215" s="1" t="s">
        <v>61</v>
      </c>
      <c r="F215" s="1" t="s">
        <v>62</v>
      </c>
      <c r="G215" s="1">
        <v>2007</v>
      </c>
      <c r="H215" s="5" t="s">
        <v>78</v>
      </c>
      <c r="Q215" s="1"/>
      <c r="Z215" s="1"/>
      <c r="AF215" s="1"/>
      <c r="AQ215" s="1" t="str">
        <f t="shared" si="3"/>
        <v>D01_43_30</v>
      </c>
    </row>
    <row r="216" spans="1:43" ht="12.75" x14ac:dyDescent="0.2">
      <c r="A216" s="2" t="s">
        <v>59</v>
      </c>
      <c r="B216" s="3">
        <v>43</v>
      </c>
      <c r="C216" s="5">
        <v>30</v>
      </c>
      <c r="D216" s="1" t="s">
        <v>60</v>
      </c>
      <c r="E216" s="1" t="s">
        <v>61</v>
      </c>
      <c r="F216" s="1" t="s">
        <v>62</v>
      </c>
      <c r="G216" s="1">
        <v>2008</v>
      </c>
      <c r="H216" s="5" t="s">
        <v>78</v>
      </c>
      <c r="Q216" s="1"/>
      <c r="Z216" s="1"/>
      <c r="AF216" s="1"/>
      <c r="AQ216" s="1" t="str">
        <f t="shared" si="3"/>
        <v>D01_43_30</v>
      </c>
    </row>
    <row r="217" spans="1:43" s="22" customFormat="1" ht="15" customHeight="1" x14ac:dyDescent="0.2">
      <c r="A217" s="20" t="s">
        <v>59</v>
      </c>
      <c r="B217" s="21">
        <v>44</v>
      </c>
      <c r="C217" s="24">
        <v>30</v>
      </c>
      <c r="D217" s="22" t="s">
        <v>60</v>
      </c>
      <c r="E217" s="22" t="s">
        <v>61</v>
      </c>
      <c r="F217" s="22" t="s">
        <v>62</v>
      </c>
      <c r="G217" s="22">
        <v>2004</v>
      </c>
      <c r="H217" s="24" t="s">
        <v>78</v>
      </c>
      <c r="I217" s="24"/>
      <c r="J217" s="22">
        <v>28</v>
      </c>
      <c r="K217" s="22">
        <f>J217-22</f>
        <v>6</v>
      </c>
      <c r="L217" s="22">
        <f>J217-46</f>
        <v>-18</v>
      </c>
      <c r="M217" s="22">
        <f>J217-71</f>
        <v>-43</v>
      </c>
      <c r="N217" s="22">
        <f>J217-87</f>
        <v>-59</v>
      </c>
      <c r="O217" s="22">
        <v>4</v>
      </c>
      <c r="S217" s="22">
        <v>2</v>
      </c>
      <c r="T217" s="22">
        <v>228</v>
      </c>
      <c r="U217" s="22">
        <v>25</v>
      </c>
      <c r="V217" s="22">
        <v>72</v>
      </c>
      <c r="W217" s="23">
        <f>(V217+(Z217*AB217))/U217</f>
        <v>2.936666666666667</v>
      </c>
      <c r="X217" s="22">
        <v>2</v>
      </c>
      <c r="Y217" s="22">
        <v>34</v>
      </c>
      <c r="Z217" s="23">
        <f>Y217/(U217-AB217)</f>
        <v>1.4166666666666667</v>
      </c>
      <c r="AA217" s="24">
        <f>Z217*100/W217</f>
        <v>48.240635641316686</v>
      </c>
      <c r="AB217" s="22">
        <v>1</v>
      </c>
      <c r="AC217" s="22">
        <f>AB217*100/U217</f>
        <v>4</v>
      </c>
      <c r="AD217" s="22">
        <v>0</v>
      </c>
      <c r="AE217" s="22">
        <f>AD217*100/U217</f>
        <v>0</v>
      </c>
      <c r="AF217" s="22">
        <v>10</v>
      </c>
      <c r="AG217" s="22">
        <f>AF217*100/U217</f>
        <v>40</v>
      </c>
      <c r="AH217" s="22" t="s">
        <v>71</v>
      </c>
      <c r="AI217" s="22">
        <v>11</v>
      </c>
      <c r="AJ217" s="22">
        <v>2</v>
      </c>
      <c r="AK217" s="22">
        <v>2</v>
      </c>
      <c r="AL217" s="22">
        <v>3</v>
      </c>
      <c r="AM217" s="22">
        <v>3</v>
      </c>
      <c r="AN217" s="22">
        <v>2</v>
      </c>
      <c r="AQ217" s="1" t="str">
        <f t="shared" si="3"/>
        <v>D01_44_30</v>
      </c>
    </row>
    <row r="218" spans="1:43" ht="12.75" x14ac:dyDescent="0.2">
      <c r="A218" s="2" t="s">
        <v>59</v>
      </c>
      <c r="B218" s="3">
        <v>44</v>
      </c>
      <c r="C218" s="5">
        <v>30</v>
      </c>
      <c r="D218" s="1" t="s">
        <v>60</v>
      </c>
      <c r="E218" s="1" t="s">
        <v>61</v>
      </c>
      <c r="F218" s="1" t="s">
        <v>62</v>
      </c>
      <c r="G218" s="1">
        <v>2005</v>
      </c>
      <c r="H218" s="5" t="s">
        <v>78</v>
      </c>
      <c r="Q218" s="1"/>
      <c r="Z218" s="1"/>
      <c r="AF218" s="1"/>
      <c r="AQ218" s="1" t="str">
        <f t="shared" si="3"/>
        <v>D01_44_30</v>
      </c>
    </row>
    <row r="219" spans="1:43" ht="12.75" x14ac:dyDescent="0.2">
      <c r="A219" s="2" t="s">
        <v>59</v>
      </c>
      <c r="B219" s="3">
        <v>44</v>
      </c>
      <c r="C219" s="5">
        <v>30</v>
      </c>
      <c r="D219" s="1" t="s">
        <v>60</v>
      </c>
      <c r="E219" s="1" t="s">
        <v>61</v>
      </c>
      <c r="F219" s="1" t="s">
        <v>62</v>
      </c>
      <c r="G219" s="1">
        <v>2006</v>
      </c>
      <c r="H219" s="5" t="s">
        <v>78</v>
      </c>
      <c r="Q219" s="1"/>
      <c r="Z219" s="1"/>
      <c r="AF219" s="1"/>
      <c r="AQ219" s="1" t="str">
        <f t="shared" si="3"/>
        <v>D01_44_30</v>
      </c>
    </row>
    <row r="220" spans="1:43" ht="12.75" x14ac:dyDescent="0.2">
      <c r="A220" s="2" t="s">
        <v>59</v>
      </c>
      <c r="B220" s="3">
        <v>44</v>
      </c>
      <c r="C220" s="5">
        <v>30</v>
      </c>
      <c r="D220" s="1" t="s">
        <v>60</v>
      </c>
      <c r="E220" s="1" t="s">
        <v>61</v>
      </c>
      <c r="F220" s="1" t="s">
        <v>62</v>
      </c>
      <c r="G220" s="1">
        <v>2007</v>
      </c>
      <c r="H220" s="5" t="s">
        <v>78</v>
      </c>
      <c r="Q220" s="1"/>
      <c r="Z220" s="1"/>
      <c r="AF220" s="1"/>
      <c r="AQ220" s="1" t="str">
        <f t="shared" si="3"/>
        <v>D01_44_30</v>
      </c>
    </row>
    <row r="221" spans="1:43" ht="12.75" x14ac:dyDescent="0.2">
      <c r="A221" s="2" t="s">
        <v>59</v>
      </c>
      <c r="B221" s="3">
        <v>44</v>
      </c>
      <c r="C221" s="5">
        <v>30</v>
      </c>
      <c r="D221" s="1" t="s">
        <v>60</v>
      </c>
      <c r="E221" s="1" t="s">
        <v>61</v>
      </c>
      <c r="F221" s="1" t="s">
        <v>62</v>
      </c>
      <c r="G221" s="1">
        <v>2008</v>
      </c>
      <c r="H221" s="5" t="s">
        <v>78</v>
      </c>
      <c r="Q221" s="1"/>
      <c r="Z221" s="1"/>
      <c r="AF221" s="1"/>
      <c r="AQ221" s="1" t="str">
        <f t="shared" si="3"/>
        <v>D01_44_30</v>
      </c>
    </row>
    <row r="222" spans="1:43" s="22" customFormat="1" ht="12.75" x14ac:dyDescent="0.2">
      <c r="A222" s="20" t="s">
        <v>59</v>
      </c>
      <c r="B222" s="21">
        <v>45</v>
      </c>
      <c r="C222" s="24">
        <v>30</v>
      </c>
      <c r="D222" s="22" t="s">
        <v>60</v>
      </c>
      <c r="E222" s="22" t="s">
        <v>61</v>
      </c>
      <c r="F222" s="22" t="s">
        <v>62</v>
      </c>
      <c r="G222" s="22">
        <v>2004</v>
      </c>
      <c r="H222" s="24" t="s">
        <v>78</v>
      </c>
      <c r="I222" s="24"/>
      <c r="W222" s="23"/>
      <c r="AA222" s="24"/>
      <c r="AQ222" s="1" t="str">
        <f t="shared" si="3"/>
        <v>D01_45_30</v>
      </c>
    </row>
    <row r="223" spans="1:43" ht="12.75" x14ac:dyDescent="0.2">
      <c r="A223" s="2" t="s">
        <v>59</v>
      </c>
      <c r="B223" s="3">
        <v>45</v>
      </c>
      <c r="C223" s="5">
        <v>30</v>
      </c>
      <c r="D223" s="1" t="s">
        <v>60</v>
      </c>
      <c r="E223" s="1" t="s">
        <v>61</v>
      </c>
      <c r="F223" s="1" t="s">
        <v>62</v>
      </c>
      <c r="G223" s="1">
        <v>2005</v>
      </c>
      <c r="H223" s="5" t="s">
        <v>78</v>
      </c>
      <c r="Q223" s="1"/>
      <c r="Z223" s="1"/>
      <c r="AF223" s="1"/>
      <c r="AQ223" s="1" t="str">
        <f t="shared" si="3"/>
        <v>D01_45_30</v>
      </c>
    </row>
    <row r="224" spans="1:43" ht="12.75" x14ac:dyDescent="0.2">
      <c r="A224" s="2" t="s">
        <v>59</v>
      </c>
      <c r="B224" s="3">
        <v>45</v>
      </c>
      <c r="C224" s="5">
        <v>30</v>
      </c>
      <c r="D224" s="1" t="s">
        <v>60</v>
      </c>
      <c r="E224" s="1" t="s">
        <v>61</v>
      </c>
      <c r="F224" s="1" t="s">
        <v>62</v>
      </c>
      <c r="G224" s="1">
        <v>2006</v>
      </c>
      <c r="H224" s="5" t="s">
        <v>78</v>
      </c>
      <c r="Q224" s="1"/>
      <c r="Z224" s="1"/>
      <c r="AF224" s="1"/>
      <c r="AQ224" s="1" t="str">
        <f t="shared" si="3"/>
        <v>D01_45_30</v>
      </c>
    </row>
    <row r="225" spans="1:43" ht="12.75" x14ac:dyDescent="0.2">
      <c r="A225" s="2" t="s">
        <v>59</v>
      </c>
      <c r="B225" s="3">
        <v>45</v>
      </c>
      <c r="C225" s="5">
        <v>30</v>
      </c>
      <c r="D225" s="1" t="s">
        <v>60</v>
      </c>
      <c r="E225" s="1" t="s">
        <v>61</v>
      </c>
      <c r="F225" s="1" t="s">
        <v>62</v>
      </c>
      <c r="G225" s="1">
        <v>2007</v>
      </c>
      <c r="H225" s="5" t="s">
        <v>78</v>
      </c>
      <c r="Q225" s="1"/>
      <c r="Z225" s="1"/>
      <c r="AF225" s="1"/>
      <c r="AQ225" s="1" t="str">
        <f t="shared" si="3"/>
        <v>D01_45_30</v>
      </c>
    </row>
    <row r="226" spans="1:43" ht="12.75" x14ac:dyDescent="0.2">
      <c r="A226" s="2" t="s">
        <v>59</v>
      </c>
      <c r="B226" s="3">
        <v>45</v>
      </c>
      <c r="C226" s="5">
        <v>30</v>
      </c>
      <c r="D226" s="1" t="s">
        <v>60</v>
      </c>
      <c r="E226" s="1" t="s">
        <v>61</v>
      </c>
      <c r="F226" s="1" t="s">
        <v>62</v>
      </c>
      <c r="G226" s="1">
        <v>2008</v>
      </c>
      <c r="H226" s="5" t="s">
        <v>78</v>
      </c>
      <c r="Q226" s="1"/>
      <c r="Z226" s="1"/>
      <c r="AF226" s="1"/>
      <c r="AQ226" s="1" t="str">
        <f t="shared" si="3"/>
        <v>D01_45_30</v>
      </c>
    </row>
    <row r="227" spans="1:43" s="22" customFormat="1" ht="12.75" x14ac:dyDescent="0.2">
      <c r="A227" s="20" t="s">
        <v>59</v>
      </c>
      <c r="B227" s="21">
        <v>46</v>
      </c>
      <c r="C227" s="24">
        <v>30</v>
      </c>
      <c r="D227" s="22" t="s">
        <v>60</v>
      </c>
      <c r="E227" s="22" t="s">
        <v>61</v>
      </c>
      <c r="F227" s="22" t="s">
        <v>62</v>
      </c>
      <c r="G227" s="22">
        <v>2004</v>
      </c>
      <c r="H227" s="24" t="s">
        <v>78</v>
      </c>
      <c r="I227" s="24"/>
      <c r="W227" s="23"/>
      <c r="AA227" s="24"/>
      <c r="AQ227" s="1" t="str">
        <f t="shared" si="3"/>
        <v>D01_46_30</v>
      </c>
    </row>
    <row r="228" spans="1:43" ht="12.75" x14ac:dyDescent="0.2">
      <c r="A228" s="2" t="s">
        <v>59</v>
      </c>
      <c r="B228" s="3">
        <v>46</v>
      </c>
      <c r="C228" s="5">
        <v>30</v>
      </c>
      <c r="D228" s="1" t="s">
        <v>60</v>
      </c>
      <c r="E228" s="1" t="s">
        <v>61</v>
      </c>
      <c r="F228" s="1" t="s">
        <v>62</v>
      </c>
      <c r="G228" s="1">
        <v>2005</v>
      </c>
      <c r="H228" s="5" t="s">
        <v>78</v>
      </c>
      <c r="Q228" s="1"/>
      <c r="Z228" s="1"/>
      <c r="AF228" s="1"/>
      <c r="AQ228" s="1" t="str">
        <f t="shared" si="3"/>
        <v>D01_46_30</v>
      </c>
    </row>
    <row r="229" spans="1:43" ht="12.75" x14ac:dyDescent="0.2">
      <c r="A229" s="2" t="s">
        <v>59</v>
      </c>
      <c r="B229" s="3">
        <v>46</v>
      </c>
      <c r="C229" s="5">
        <v>30</v>
      </c>
      <c r="D229" s="1" t="s">
        <v>60</v>
      </c>
      <c r="E229" s="1" t="s">
        <v>61</v>
      </c>
      <c r="F229" s="1" t="s">
        <v>62</v>
      </c>
      <c r="G229" s="1">
        <v>2006</v>
      </c>
      <c r="H229" s="5" t="s">
        <v>78</v>
      </c>
      <c r="Q229" s="1"/>
      <c r="Z229" s="1"/>
      <c r="AF229" s="1"/>
      <c r="AQ229" s="1" t="str">
        <f t="shared" si="3"/>
        <v>D01_46_30</v>
      </c>
    </row>
    <row r="230" spans="1:43" ht="12.75" x14ac:dyDescent="0.2">
      <c r="A230" s="2" t="s">
        <v>59</v>
      </c>
      <c r="B230" s="3">
        <v>46</v>
      </c>
      <c r="C230" s="5">
        <v>30</v>
      </c>
      <c r="D230" s="1" t="s">
        <v>60</v>
      </c>
      <c r="E230" s="1" t="s">
        <v>61</v>
      </c>
      <c r="F230" s="1" t="s">
        <v>62</v>
      </c>
      <c r="G230" s="1">
        <v>2007</v>
      </c>
      <c r="H230" s="5" t="s">
        <v>78</v>
      </c>
      <c r="Q230" s="1"/>
      <c r="Z230" s="1"/>
      <c r="AF230" s="1"/>
      <c r="AQ230" s="1" t="str">
        <f t="shared" si="3"/>
        <v>D01_46_30</v>
      </c>
    </row>
    <row r="231" spans="1:43" ht="12.75" x14ac:dyDescent="0.2">
      <c r="A231" s="2" t="s">
        <v>59</v>
      </c>
      <c r="B231" s="3">
        <v>46</v>
      </c>
      <c r="C231" s="5">
        <v>30</v>
      </c>
      <c r="D231" s="1" t="s">
        <v>60</v>
      </c>
      <c r="E231" s="1" t="s">
        <v>61</v>
      </c>
      <c r="F231" s="1" t="s">
        <v>62</v>
      </c>
      <c r="G231" s="1">
        <v>2008</v>
      </c>
      <c r="H231" s="5" t="s">
        <v>78</v>
      </c>
      <c r="Q231" s="1"/>
      <c r="Z231" s="1"/>
      <c r="AF231" s="1"/>
      <c r="AQ231" s="1" t="str">
        <f t="shared" si="3"/>
        <v>D01_46_30</v>
      </c>
    </row>
    <row r="232" spans="1:43" s="22" customFormat="1" ht="12.75" x14ac:dyDescent="0.2">
      <c r="A232" s="20" t="s">
        <v>59</v>
      </c>
      <c r="B232" s="21">
        <v>47</v>
      </c>
      <c r="C232" s="24">
        <v>30</v>
      </c>
      <c r="D232" s="22" t="s">
        <v>60</v>
      </c>
      <c r="E232" s="22" t="s">
        <v>61</v>
      </c>
      <c r="F232" s="22" t="s">
        <v>62</v>
      </c>
      <c r="G232" s="22">
        <v>2004</v>
      </c>
      <c r="H232" s="24" t="s">
        <v>78</v>
      </c>
      <c r="I232" s="24"/>
      <c r="W232" s="23"/>
      <c r="AA232" s="24"/>
      <c r="AQ232" s="1" t="str">
        <f t="shared" si="3"/>
        <v>D01_47_30</v>
      </c>
    </row>
    <row r="233" spans="1:43" ht="12.75" x14ac:dyDescent="0.2">
      <c r="A233" s="2" t="s">
        <v>59</v>
      </c>
      <c r="B233" s="3">
        <v>47</v>
      </c>
      <c r="C233" s="5">
        <v>30</v>
      </c>
      <c r="D233" s="1" t="s">
        <v>60</v>
      </c>
      <c r="E233" s="1" t="s">
        <v>61</v>
      </c>
      <c r="F233" s="1" t="s">
        <v>62</v>
      </c>
      <c r="G233" s="1">
        <v>2005</v>
      </c>
      <c r="H233" s="5" t="s">
        <v>78</v>
      </c>
      <c r="Q233" s="1"/>
      <c r="Z233" s="1"/>
      <c r="AF233" s="1"/>
      <c r="AQ233" s="1" t="str">
        <f t="shared" si="3"/>
        <v>D01_47_30</v>
      </c>
    </row>
    <row r="234" spans="1:43" ht="12.75" x14ac:dyDescent="0.2">
      <c r="A234" s="2" t="s">
        <v>59</v>
      </c>
      <c r="B234" s="3">
        <v>47</v>
      </c>
      <c r="C234" s="5">
        <v>30</v>
      </c>
      <c r="D234" s="1" t="s">
        <v>60</v>
      </c>
      <c r="E234" s="1" t="s">
        <v>61</v>
      </c>
      <c r="F234" s="1" t="s">
        <v>62</v>
      </c>
      <c r="G234" s="1">
        <v>2006</v>
      </c>
      <c r="H234" s="5" t="s">
        <v>78</v>
      </c>
      <c r="Q234" s="1"/>
      <c r="Z234" s="1"/>
      <c r="AF234" s="1"/>
      <c r="AQ234" s="1" t="str">
        <f t="shared" si="3"/>
        <v>D01_47_30</v>
      </c>
    </row>
    <row r="235" spans="1:43" ht="12.75" x14ac:dyDescent="0.2">
      <c r="A235" s="2" t="s">
        <v>59</v>
      </c>
      <c r="B235" s="3">
        <v>47</v>
      </c>
      <c r="C235" s="5">
        <v>30</v>
      </c>
      <c r="D235" s="1" t="s">
        <v>60</v>
      </c>
      <c r="E235" s="1" t="s">
        <v>61</v>
      </c>
      <c r="F235" s="1" t="s">
        <v>62</v>
      </c>
      <c r="G235" s="1">
        <v>2007</v>
      </c>
      <c r="H235" s="5" t="s">
        <v>78</v>
      </c>
      <c r="Q235" s="1"/>
      <c r="Z235" s="1"/>
      <c r="AF235" s="1"/>
      <c r="AQ235" s="1" t="str">
        <f t="shared" si="3"/>
        <v>D01_47_30</v>
      </c>
    </row>
    <row r="236" spans="1:43" ht="12.75" x14ac:dyDescent="0.2">
      <c r="A236" s="2" t="s">
        <v>59</v>
      </c>
      <c r="B236" s="3">
        <v>47</v>
      </c>
      <c r="C236" s="5">
        <v>30</v>
      </c>
      <c r="D236" s="1" t="s">
        <v>60</v>
      </c>
      <c r="E236" s="1" t="s">
        <v>61</v>
      </c>
      <c r="F236" s="1" t="s">
        <v>62</v>
      </c>
      <c r="G236" s="1">
        <v>2008</v>
      </c>
      <c r="H236" s="5" t="s">
        <v>78</v>
      </c>
      <c r="Q236" s="1"/>
      <c r="Z236" s="1"/>
      <c r="AF236" s="1"/>
      <c r="AQ236" s="1" t="str">
        <f t="shared" si="3"/>
        <v>D01_47_30</v>
      </c>
    </row>
    <row r="237" spans="1:43" s="22" customFormat="1" ht="12.75" x14ac:dyDescent="0.2">
      <c r="A237" s="20" t="s">
        <v>59</v>
      </c>
      <c r="B237" s="21">
        <v>48</v>
      </c>
      <c r="C237" s="24">
        <v>30</v>
      </c>
      <c r="D237" s="22" t="s">
        <v>60</v>
      </c>
      <c r="E237" s="22" t="s">
        <v>61</v>
      </c>
      <c r="F237" s="22" t="s">
        <v>62</v>
      </c>
      <c r="G237" s="22">
        <v>2004</v>
      </c>
      <c r="H237" s="24" t="s">
        <v>78</v>
      </c>
      <c r="I237" s="24"/>
      <c r="W237" s="23"/>
      <c r="AA237" s="24"/>
      <c r="AQ237" s="1" t="str">
        <f t="shared" si="3"/>
        <v>D01_48_30</v>
      </c>
    </row>
    <row r="238" spans="1:43" ht="12.75" x14ac:dyDescent="0.2">
      <c r="A238" s="2" t="s">
        <v>59</v>
      </c>
      <c r="B238" s="3">
        <v>48</v>
      </c>
      <c r="C238" s="5">
        <v>30</v>
      </c>
      <c r="D238" s="1" t="s">
        <v>60</v>
      </c>
      <c r="E238" s="1" t="s">
        <v>61</v>
      </c>
      <c r="F238" s="1" t="s">
        <v>62</v>
      </c>
      <c r="G238" s="1">
        <v>2005</v>
      </c>
      <c r="H238" s="5" t="s">
        <v>78</v>
      </c>
      <c r="Q238" s="1"/>
      <c r="Z238" s="1"/>
      <c r="AF238" s="1"/>
      <c r="AQ238" s="1" t="str">
        <f t="shared" si="3"/>
        <v>D01_48_30</v>
      </c>
    </row>
    <row r="239" spans="1:43" ht="12.75" x14ac:dyDescent="0.2">
      <c r="A239" s="2" t="s">
        <v>59</v>
      </c>
      <c r="B239" s="3">
        <v>48</v>
      </c>
      <c r="C239" s="5">
        <v>30</v>
      </c>
      <c r="D239" s="1" t="s">
        <v>60</v>
      </c>
      <c r="E239" s="1" t="s">
        <v>61</v>
      </c>
      <c r="F239" s="1" t="s">
        <v>62</v>
      </c>
      <c r="G239" s="1">
        <v>2006</v>
      </c>
      <c r="H239" s="5" t="s">
        <v>78</v>
      </c>
      <c r="Q239" s="1"/>
      <c r="Z239" s="1"/>
      <c r="AF239" s="1"/>
      <c r="AQ239" s="1" t="str">
        <f t="shared" si="3"/>
        <v>D01_48_30</v>
      </c>
    </row>
    <row r="240" spans="1:43" ht="12.75" x14ac:dyDescent="0.2">
      <c r="A240" s="2" t="s">
        <v>59</v>
      </c>
      <c r="B240" s="3">
        <v>48</v>
      </c>
      <c r="C240" s="5">
        <v>30</v>
      </c>
      <c r="D240" s="1" t="s">
        <v>60</v>
      </c>
      <c r="E240" s="1" t="s">
        <v>61</v>
      </c>
      <c r="F240" s="1" t="s">
        <v>62</v>
      </c>
      <c r="G240" s="1">
        <v>2007</v>
      </c>
      <c r="H240" s="5" t="s">
        <v>78</v>
      </c>
      <c r="Q240" s="1"/>
      <c r="Z240" s="1"/>
      <c r="AF240" s="1"/>
      <c r="AQ240" s="1" t="str">
        <f t="shared" si="3"/>
        <v>D01_48_30</v>
      </c>
    </row>
    <row r="241" spans="1:43" ht="12.75" x14ac:dyDescent="0.2">
      <c r="A241" s="2" t="s">
        <v>59</v>
      </c>
      <c r="B241" s="3">
        <v>48</v>
      </c>
      <c r="C241" s="5">
        <v>30</v>
      </c>
      <c r="D241" s="1" t="s">
        <v>60</v>
      </c>
      <c r="E241" s="1" t="s">
        <v>61</v>
      </c>
      <c r="F241" s="1" t="s">
        <v>62</v>
      </c>
      <c r="G241" s="1">
        <v>2008</v>
      </c>
      <c r="H241" s="5" t="s">
        <v>78</v>
      </c>
      <c r="Q241" s="1"/>
      <c r="Z241" s="1"/>
      <c r="AF241" s="1"/>
      <c r="AQ241" s="1" t="str">
        <f t="shared" si="3"/>
        <v>D01_48_30</v>
      </c>
    </row>
    <row r="242" spans="1:43" s="22" customFormat="1" ht="12.75" x14ac:dyDescent="0.2">
      <c r="A242" s="20" t="s">
        <v>59</v>
      </c>
      <c r="B242" s="21">
        <v>49</v>
      </c>
      <c r="C242" s="24">
        <v>30</v>
      </c>
      <c r="D242" s="22" t="s">
        <v>60</v>
      </c>
      <c r="E242" s="22" t="s">
        <v>61</v>
      </c>
      <c r="F242" s="22" t="s">
        <v>62</v>
      </c>
      <c r="G242" s="22">
        <v>2004</v>
      </c>
      <c r="H242" s="24" t="s">
        <v>78</v>
      </c>
      <c r="I242" s="24"/>
      <c r="W242" s="23"/>
      <c r="AA242" s="24"/>
      <c r="AQ242" s="1" t="str">
        <f t="shared" si="3"/>
        <v>D01_49_30</v>
      </c>
    </row>
    <row r="243" spans="1:43" ht="12.75" x14ac:dyDescent="0.2">
      <c r="A243" s="2" t="s">
        <v>59</v>
      </c>
      <c r="B243" s="3">
        <v>49</v>
      </c>
      <c r="C243" s="5">
        <v>30</v>
      </c>
      <c r="D243" s="1" t="s">
        <v>60</v>
      </c>
      <c r="E243" s="1" t="s">
        <v>61</v>
      </c>
      <c r="F243" s="1" t="s">
        <v>62</v>
      </c>
      <c r="G243" s="1">
        <v>2005</v>
      </c>
      <c r="H243" s="5" t="s">
        <v>78</v>
      </c>
      <c r="Q243" s="1"/>
      <c r="Z243" s="1"/>
      <c r="AF243" s="1"/>
      <c r="AQ243" s="1" t="str">
        <f t="shared" si="3"/>
        <v>D01_49_30</v>
      </c>
    </row>
    <row r="244" spans="1:43" ht="12.75" x14ac:dyDescent="0.2">
      <c r="A244" s="2" t="s">
        <v>59</v>
      </c>
      <c r="B244" s="3">
        <v>49</v>
      </c>
      <c r="C244" s="5">
        <v>30</v>
      </c>
      <c r="D244" s="1" t="s">
        <v>60</v>
      </c>
      <c r="E244" s="1" t="s">
        <v>61</v>
      </c>
      <c r="F244" s="1" t="s">
        <v>62</v>
      </c>
      <c r="G244" s="1">
        <v>2006</v>
      </c>
      <c r="H244" s="5" t="s">
        <v>78</v>
      </c>
      <c r="Q244" s="1"/>
      <c r="Z244" s="1"/>
      <c r="AF244" s="1"/>
      <c r="AQ244" s="1" t="str">
        <f t="shared" si="3"/>
        <v>D01_49_30</v>
      </c>
    </row>
    <row r="245" spans="1:43" ht="12.75" x14ac:dyDescent="0.2">
      <c r="A245" s="2" t="s">
        <v>59</v>
      </c>
      <c r="B245" s="3">
        <v>49</v>
      </c>
      <c r="C245" s="5">
        <v>30</v>
      </c>
      <c r="D245" s="1" t="s">
        <v>60</v>
      </c>
      <c r="E245" s="1" t="s">
        <v>61</v>
      </c>
      <c r="F245" s="1" t="s">
        <v>62</v>
      </c>
      <c r="G245" s="1">
        <v>2007</v>
      </c>
      <c r="H245" s="5" t="s">
        <v>78</v>
      </c>
      <c r="Q245" s="1"/>
      <c r="Z245" s="1"/>
      <c r="AF245" s="1"/>
      <c r="AQ245" s="1" t="str">
        <f t="shared" si="3"/>
        <v>D01_49_30</v>
      </c>
    </row>
    <row r="246" spans="1:43" ht="12.75" x14ac:dyDescent="0.2">
      <c r="A246" s="2" t="s">
        <v>59</v>
      </c>
      <c r="B246" s="3">
        <v>49</v>
      </c>
      <c r="C246" s="5">
        <v>30</v>
      </c>
      <c r="D246" s="1" t="s">
        <v>60</v>
      </c>
      <c r="E246" s="1" t="s">
        <v>61</v>
      </c>
      <c r="F246" s="1" t="s">
        <v>62</v>
      </c>
      <c r="G246" s="1">
        <v>2008</v>
      </c>
      <c r="H246" s="5" t="s">
        <v>78</v>
      </c>
      <c r="Q246" s="1"/>
      <c r="Z246" s="1"/>
      <c r="AF246" s="1"/>
      <c r="AQ246" s="1" t="str">
        <f t="shared" si="3"/>
        <v>D01_49_30</v>
      </c>
    </row>
    <row r="247" spans="1:43" s="22" customFormat="1" ht="12.75" x14ac:dyDescent="0.2">
      <c r="A247" s="20" t="s">
        <v>59</v>
      </c>
      <c r="B247" s="21">
        <v>50</v>
      </c>
      <c r="C247" s="24">
        <v>30</v>
      </c>
      <c r="D247" s="22" t="s">
        <v>60</v>
      </c>
      <c r="E247" s="22" t="s">
        <v>61</v>
      </c>
      <c r="F247" s="22" t="s">
        <v>62</v>
      </c>
      <c r="G247" s="22">
        <v>2004</v>
      </c>
      <c r="H247" s="24" t="s">
        <v>78</v>
      </c>
      <c r="I247" s="24"/>
      <c r="W247" s="23"/>
      <c r="AA247" s="24"/>
      <c r="AQ247" s="1" t="str">
        <f t="shared" si="3"/>
        <v>D01_50_30</v>
      </c>
    </row>
    <row r="248" spans="1:43" ht="12.75" x14ac:dyDescent="0.2">
      <c r="A248" s="2" t="s">
        <v>59</v>
      </c>
      <c r="B248" s="3">
        <v>50</v>
      </c>
      <c r="C248" s="5">
        <v>30</v>
      </c>
      <c r="D248" s="1" t="s">
        <v>60</v>
      </c>
      <c r="E248" s="1" t="s">
        <v>61</v>
      </c>
      <c r="F248" s="1" t="s">
        <v>62</v>
      </c>
      <c r="G248" s="1">
        <v>2005</v>
      </c>
      <c r="H248" s="5" t="s">
        <v>78</v>
      </c>
      <c r="Q248" s="1"/>
      <c r="Z248" s="1"/>
      <c r="AF248" s="1"/>
      <c r="AQ248" s="1" t="str">
        <f t="shared" si="3"/>
        <v>D01_50_30</v>
      </c>
    </row>
    <row r="249" spans="1:43" ht="12.75" x14ac:dyDescent="0.2">
      <c r="A249" s="2" t="s">
        <v>59</v>
      </c>
      <c r="B249" s="3">
        <v>50</v>
      </c>
      <c r="C249" s="5">
        <v>30</v>
      </c>
      <c r="D249" s="1" t="s">
        <v>60</v>
      </c>
      <c r="E249" s="1" t="s">
        <v>61</v>
      </c>
      <c r="F249" s="1" t="s">
        <v>62</v>
      </c>
      <c r="G249" s="1">
        <v>2006</v>
      </c>
      <c r="H249" s="5" t="s">
        <v>78</v>
      </c>
      <c r="Q249" s="1"/>
      <c r="Z249" s="1"/>
      <c r="AF249" s="1"/>
      <c r="AQ249" s="1" t="str">
        <f t="shared" si="3"/>
        <v>D01_50_30</v>
      </c>
    </row>
    <row r="250" spans="1:43" ht="12.75" x14ac:dyDescent="0.2">
      <c r="A250" s="2" t="s">
        <v>59</v>
      </c>
      <c r="B250" s="3">
        <v>50</v>
      </c>
      <c r="C250" s="5">
        <v>30</v>
      </c>
      <c r="D250" s="1" t="s">
        <v>60</v>
      </c>
      <c r="E250" s="1" t="s">
        <v>61</v>
      </c>
      <c r="F250" s="1" t="s">
        <v>62</v>
      </c>
      <c r="G250" s="1">
        <v>2007</v>
      </c>
      <c r="H250" s="5" t="s">
        <v>78</v>
      </c>
      <c r="Q250" s="1"/>
      <c r="Z250" s="1"/>
      <c r="AF250" s="1"/>
      <c r="AQ250" s="1" t="str">
        <f t="shared" si="3"/>
        <v>D01_50_30</v>
      </c>
    </row>
    <row r="251" spans="1:43" ht="12.75" x14ac:dyDescent="0.2">
      <c r="A251" s="2" t="s">
        <v>59</v>
      </c>
      <c r="B251" s="3">
        <v>50</v>
      </c>
      <c r="C251" s="5">
        <v>30</v>
      </c>
      <c r="D251" s="1" t="s">
        <v>60</v>
      </c>
      <c r="E251" s="1" t="s">
        <v>61</v>
      </c>
      <c r="F251" s="1" t="s">
        <v>62</v>
      </c>
      <c r="G251" s="1">
        <v>2008</v>
      </c>
      <c r="H251" s="5" t="s">
        <v>78</v>
      </c>
      <c r="Q251" s="1"/>
      <c r="Z251" s="1"/>
      <c r="AF251" s="1"/>
      <c r="AQ251" s="1" t="str">
        <f t="shared" si="3"/>
        <v>D01_50_30</v>
      </c>
    </row>
    <row r="252" spans="1:43" s="22" customFormat="1" ht="12.75" x14ac:dyDescent="0.2">
      <c r="A252" s="20" t="s">
        <v>59</v>
      </c>
      <c r="B252" s="21">
        <v>51</v>
      </c>
      <c r="C252" s="24">
        <v>30</v>
      </c>
      <c r="D252" s="22" t="s">
        <v>60</v>
      </c>
      <c r="E252" s="22" t="s">
        <v>61</v>
      </c>
      <c r="F252" s="22" t="s">
        <v>62</v>
      </c>
      <c r="G252" s="22">
        <v>2004</v>
      </c>
      <c r="H252" s="24" t="s">
        <v>78</v>
      </c>
      <c r="I252" s="24"/>
      <c r="W252" s="23"/>
      <c r="AA252" s="24"/>
      <c r="AQ252" s="1" t="str">
        <f t="shared" si="3"/>
        <v>D01_51_30</v>
      </c>
    </row>
    <row r="253" spans="1:43" ht="12.75" x14ac:dyDescent="0.2">
      <c r="A253" s="2" t="s">
        <v>59</v>
      </c>
      <c r="B253" s="3">
        <v>51</v>
      </c>
      <c r="C253" s="5">
        <v>30</v>
      </c>
      <c r="D253" s="1" t="s">
        <v>60</v>
      </c>
      <c r="E253" s="1" t="s">
        <v>61</v>
      </c>
      <c r="F253" s="1" t="s">
        <v>62</v>
      </c>
      <c r="G253" s="1">
        <v>2005</v>
      </c>
      <c r="H253" s="5" t="s">
        <v>78</v>
      </c>
      <c r="Q253" s="1"/>
      <c r="Z253" s="1"/>
      <c r="AF253" s="1"/>
      <c r="AQ253" s="1" t="str">
        <f t="shared" si="3"/>
        <v>D01_51_30</v>
      </c>
    </row>
    <row r="254" spans="1:43" ht="12.75" x14ac:dyDescent="0.2">
      <c r="A254" s="2" t="s">
        <v>59</v>
      </c>
      <c r="B254" s="3">
        <v>51</v>
      </c>
      <c r="C254" s="5">
        <v>30</v>
      </c>
      <c r="D254" s="1" t="s">
        <v>60</v>
      </c>
      <c r="E254" s="1" t="s">
        <v>61</v>
      </c>
      <c r="F254" s="1" t="s">
        <v>62</v>
      </c>
      <c r="G254" s="1">
        <v>2006</v>
      </c>
      <c r="H254" s="5" t="s">
        <v>78</v>
      </c>
      <c r="Q254" s="1"/>
      <c r="Z254" s="1"/>
      <c r="AF254" s="1"/>
      <c r="AQ254" s="1" t="str">
        <f t="shared" si="3"/>
        <v>D01_51_30</v>
      </c>
    </row>
    <row r="255" spans="1:43" ht="12.75" x14ac:dyDescent="0.2">
      <c r="A255" s="2" t="s">
        <v>59</v>
      </c>
      <c r="B255" s="3">
        <v>51</v>
      </c>
      <c r="C255" s="5">
        <v>30</v>
      </c>
      <c r="D255" s="1" t="s">
        <v>60</v>
      </c>
      <c r="E255" s="1" t="s">
        <v>61</v>
      </c>
      <c r="F255" s="1" t="s">
        <v>62</v>
      </c>
      <c r="G255" s="1">
        <v>2007</v>
      </c>
      <c r="H255" s="5" t="s">
        <v>78</v>
      </c>
      <c r="Q255" s="1"/>
      <c r="Z255" s="1"/>
      <c r="AF255" s="1"/>
      <c r="AQ255" s="1" t="str">
        <f t="shared" si="3"/>
        <v>D01_51_30</v>
      </c>
    </row>
    <row r="256" spans="1:43" ht="12.75" x14ac:dyDescent="0.2">
      <c r="A256" s="2" t="s">
        <v>59</v>
      </c>
      <c r="B256" s="3">
        <v>51</v>
      </c>
      <c r="C256" s="5">
        <v>30</v>
      </c>
      <c r="D256" s="1" t="s">
        <v>60</v>
      </c>
      <c r="E256" s="1" t="s">
        <v>61</v>
      </c>
      <c r="F256" s="1" t="s">
        <v>62</v>
      </c>
      <c r="G256" s="1">
        <v>2008</v>
      </c>
      <c r="H256" s="5" t="s">
        <v>78</v>
      </c>
      <c r="Q256" s="1"/>
      <c r="Z256" s="1"/>
      <c r="AF256" s="1"/>
      <c r="AQ256" s="1" t="str">
        <f t="shared" si="3"/>
        <v>D01_51_30</v>
      </c>
    </row>
    <row r="257" spans="1:43" s="22" customFormat="1" ht="12.75" x14ac:dyDescent="0.2">
      <c r="A257" s="20" t="s">
        <v>59</v>
      </c>
      <c r="B257" s="21">
        <v>52</v>
      </c>
      <c r="C257" s="24">
        <v>30</v>
      </c>
      <c r="D257" s="22" t="s">
        <v>60</v>
      </c>
      <c r="E257" s="22" t="s">
        <v>61</v>
      </c>
      <c r="F257" s="22" t="s">
        <v>62</v>
      </c>
      <c r="G257" s="22">
        <v>2004</v>
      </c>
      <c r="H257" s="24" t="s">
        <v>78</v>
      </c>
      <c r="I257" s="24"/>
      <c r="W257" s="23"/>
      <c r="AA257" s="24"/>
      <c r="AQ257" s="1" t="str">
        <f t="shared" si="3"/>
        <v>D01_52_30</v>
      </c>
    </row>
    <row r="258" spans="1:43" ht="12.75" x14ac:dyDescent="0.2">
      <c r="A258" s="2" t="s">
        <v>59</v>
      </c>
      <c r="B258" s="3">
        <v>52</v>
      </c>
      <c r="C258" s="5">
        <v>30</v>
      </c>
      <c r="D258" s="1" t="s">
        <v>60</v>
      </c>
      <c r="E258" s="1" t="s">
        <v>61</v>
      </c>
      <c r="F258" s="1" t="s">
        <v>62</v>
      </c>
      <c r="G258" s="1">
        <v>2005</v>
      </c>
      <c r="H258" s="5" t="s">
        <v>78</v>
      </c>
      <c r="Q258" s="1"/>
      <c r="Z258" s="1"/>
      <c r="AF258" s="1"/>
      <c r="AQ258" s="1" t="str">
        <f t="shared" si="3"/>
        <v>D01_52_30</v>
      </c>
    </row>
    <row r="259" spans="1:43" ht="12.75" x14ac:dyDescent="0.2">
      <c r="A259" s="2" t="s">
        <v>59</v>
      </c>
      <c r="B259" s="3">
        <v>52</v>
      </c>
      <c r="C259" s="5">
        <v>30</v>
      </c>
      <c r="D259" s="1" t="s">
        <v>60</v>
      </c>
      <c r="E259" s="1" t="s">
        <v>61</v>
      </c>
      <c r="F259" s="1" t="s">
        <v>62</v>
      </c>
      <c r="G259" s="1">
        <v>2006</v>
      </c>
      <c r="H259" s="5" t="s">
        <v>78</v>
      </c>
      <c r="Q259" s="1"/>
      <c r="Z259" s="1"/>
      <c r="AF259" s="1"/>
      <c r="AQ259" s="1" t="str">
        <f t="shared" ref="AQ259:AQ322" si="4">CONCATENATE(LEFT(A259,1),CONCATENATE(RIGHT(A259,2),"_",CONCATENATE(B259),"_",CONCATENATE(C259)))</f>
        <v>D01_52_30</v>
      </c>
    </row>
    <row r="260" spans="1:43" ht="12.75" x14ac:dyDescent="0.2">
      <c r="A260" s="2" t="s">
        <v>59</v>
      </c>
      <c r="B260" s="3">
        <v>52</v>
      </c>
      <c r="C260" s="5">
        <v>30</v>
      </c>
      <c r="D260" s="1" t="s">
        <v>60</v>
      </c>
      <c r="E260" s="1" t="s">
        <v>61</v>
      </c>
      <c r="F260" s="1" t="s">
        <v>62</v>
      </c>
      <c r="G260" s="1">
        <v>2007</v>
      </c>
      <c r="H260" s="5" t="s">
        <v>78</v>
      </c>
      <c r="Q260" s="1"/>
      <c r="Z260" s="1"/>
      <c r="AF260" s="1"/>
      <c r="AQ260" s="1" t="str">
        <f t="shared" si="4"/>
        <v>D01_52_30</v>
      </c>
    </row>
    <row r="261" spans="1:43" ht="12.75" x14ac:dyDescent="0.2">
      <c r="A261" s="2" t="s">
        <v>59</v>
      </c>
      <c r="B261" s="3">
        <v>52</v>
      </c>
      <c r="C261" s="5">
        <v>30</v>
      </c>
      <c r="D261" s="1" t="s">
        <v>60</v>
      </c>
      <c r="E261" s="1" t="s">
        <v>61</v>
      </c>
      <c r="F261" s="1" t="s">
        <v>62</v>
      </c>
      <c r="G261" s="1">
        <v>2008</v>
      </c>
      <c r="H261" s="5" t="s">
        <v>78</v>
      </c>
      <c r="Q261" s="1"/>
      <c r="Z261" s="1"/>
      <c r="AF261" s="1"/>
      <c r="AQ261" s="1" t="str">
        <f t="shared" si="4"/>
        <v>D01_52_30</v>
      </c>
    </row>
    <row r="262" spans="1:43" s="22" customFormat="1" ht="12.75" x14ac:dyDescent="0.2">
      <c r="A262" s="20" t="s">
        <v>59</v>
      </c>
      <c r="B262" s="21">
        <v>53</v>
      </c>
      <c r="C262" s="24">
        <v>30</v>
      </c>
      <c r="D262" s="22" t="s">
        <v>60</v>
      </c>
      <c r="E262" s="22" t="s">
        <v>61</v>
      </c>
      <c r="F262" s="22" t="s">
        <v>62</v>
      </c>
      <c r="G262" s="22">
        <v>2004</v>
      </c>
      <c r="H262" s="24" t="s">
        <v>78</v>
      </c>
      <c r="I262" s="24"/>
      <c r="W262" s="23"/>
      <c r="AA262" s="24"/>
      <c r="AQ262" s="1" t="str">
        <f t="shared" si="4"/>
        <v>D01_53_30</v>
      </c>
    </row>
    <row r="263" spans="1:43" ht="12.75" x14ac:dyDescent="0.2">
      <c r="A263" s="2" t="s">
        <v>59</v>
      </c>
      <c r="B263" s="3">
        <v>53</v>
      </c>
      <c r="C263" s="5">
        <v>30</v>
      </c>
      <c r="D263" s="1" t="s">
        <v>60</v>
      </c>
      <c r="E263" s="1" t="s">
        <v>61</v>
      </c>
      <c r="F263" s="1" t="s">
        <v>62</v>
      </c>
      <c r="G263" s="1">
        <v>2005</v>
      </c>
      <c r="H263" s="5" t="s">
        <v>78</v>
      </c>
      <c r="Q263" s="1"/>
      <c r="Z263" s="1"/>
      <c r="AF263" s="1"/>
      <c r="AQ263" s="1" t="str">
        <f t="shared" si="4"/>
        <v>D01_53_30</v>
      </c>
    </row>
    <row r="264" spans="1:43" ht="12.75" x14ac:dyDescent="0.2">
      <c r="A264" s="2" t="s">
        <v>59</v>
      </c>
      <c r="B264" s="3">
        <v>53</v>
      </c>
      <c r="C264" s="5">
        <v>30</v>
      </c>
      <c r="D264" s="1" t="s">
        <v>60</v>
      </c>
      <c r="E264" s="1" t="s">
        <v>61</v>
      </c>
      <c r="F264" s="1" t="s">
        <v>62</v>
      </c>
      <c r="G264" s="1">
        <v>2006</v>
      </c>
      <c r="H264" s="5" t="s">
        <v>78</v>
      </c>
      <c r="Q264" s="1"/>
      <c r="Z264" s="1"/>
      <c r="AF264" s="1"/>
      <c r="AQ264" s="1" t="str">
        <f t="shared" si="4"/>
        <v>D01_53_30</v>
      </c>
    </row>
    <row r="265" spans="1:43" ht="12.75" x14ac:dyDescent="0.2">
      <c r="A265" s="2" t="s">
        <v>59</v>
      </c>
      <c r="B265" s="3">
        <v>53</v>
      </c>
      <c r="C265" s="5">
        <v>30</v>
      </c>
      <c r="D265" s="1" t="s">
        <v>60</v>
      </c>
      <c r="E265" s="1" t="s">
        <v>61</v>
      </c>
      <c r="F265" s="1" t="s">
        <v>62</v>
      </c>
      <c r="G265" s="1">
        <v>2007</v>
      </c>
      <c r="H265" s="5" t="s">
        <v>78</v>
      </c>
      <c r="Q265" s="1"/>
      <c r="Z265" s="1"/>
      <c r="AF265" s="1"/>
      <c r="AQ265" s="1" t="str">
        <f t="shared" si="4"/>
        <v>D01_53_30</v>
      </c>
    </row>
    <row r="266" spans="1:43" ht="12.75" x14ac:dyDescent="0.2">
      <c r="A266" s="2" t="s">
        <v>59</v>
      </c>
      <c r="B266" s="3">
        <v>53</v>
      </c>
      <c r="C266" s="5">
        <v>30</v>
      </c>
      <c r="D266" s="1" t="s">
        <v>60</v>
      </c>
      <c r="E266" s="1" t="s">
        <v>61</v>
      </c>
      <c r="F266" s="1" t="s">
        <v>62</v>
      </c>
      <c r="G266" s="1">
        <v>2008</v>
      </c>
      <c r="H266" s="5" t="s">
        <v>78</v>
      </c>
      <c r="Q266" s="1"/>
      <c r="Z266" s="1"/>
      <c r="AF266" s="1"/>
      <c r="AQ266" s="1" t="str">
        <f t="shared" si="4"/>
        <v>D01_53_30</v>
      </c>
    </row>
    <row r="267" spans="1:43" s="22" customFormat="1" ht="12.75" x14ac:dyDescent="0.2">
      <c r="A267" s="20" t="s">
        <v>59</v>
      </c>
      <c r="B267" s="21">
        <v>54</v>
      </c>
      <c r="C267" s="24">
        <v>30</v>
      </c>
      <c r="D267" s="22" t="s">
        <v>60</v>
      </c>
      <c r="E267" s="22" t="s">
        <v>61</v>
      </c>
      <c r="F267" s="22" t="s">
        <v>62</v>
      </c>
      <c r="G267" s="22">
        <v>2004</v>
      </c>
      <c r="H267" s="24" t="s">
        <v>78</v>
      </c>
      <c r="I267" s="24"/>
      <c r="W267" s="23"/>
      <c r="AA267" s="24"/>
      <c r="AQ267" s="1" t="str">
        <f t="shared" si="4"/>
        <v>D01_54_30</v>
      </c>
    </row>
    <row r="268" spans="1:43" ht="12.75" x14ac:dyDescent="0.2">
      <c r="A268" s="2" t="s">
        <v>59</v>
      </c>
      <c r="B268" s="3">
        <v>54</v>
      </c>
      <c r="C268" s="5">
        <v>30</v>
      </c>
      <c r="D268" s="1" t="s">
        <v>60</v>
      </c>
      <c r="E268" s="1" t="s">
        <v>61</v>
      </c>
      <c r="F268" s="1" t="s">
        <v>62</v>
      </c>
      <c r="G268" s="1">
        <v>2005</v>
      </c>
      <c r="H268" s="5" t="s">
        <v>78</v>
      </c>
      <c r="Q268" s="1"/>
      <c r="Z268" s="1"/>
      <c r="AF268" s="1"/>
      <c r="AQ268" s="1" t="str">
        <f t="shared" si="4"/>
        <v>D01_54_30</v>
      </c>
    </row>
    <row r="269" spans="1:43" ht="12.75" x14ac:dyDescent="0.2">
      <c r="A269" s="2" t="s">
        <v>59</v>
      </c>
      <c r="B269" s="3">
        <v>54</v>
      </c>
      <c r="C269" s="5">
        <v>30</v>
      </c>
      <c r="D269" s="1" t="s">
        <v>60</v>
      </c>
      <c r="E269" s="1" t="s">
        <v>61</v>
      </c>
      <c r="F269" s="1" t="s">
        <v>62</v>
      </c>
      <c r="G269" s="1">
        <v>2006</v>
      </c>
      <c r="H269" s="5" t="s">
        <v>78</v>
      </c>
      <c r="Q269" s="1"/>
      <c r="Z269" s="1"/>
      <c r="AF269" s="1"/>
      <c r="AQ269" s="1" t="str">
        <f t="shared" si="4"/>
        <v>D01_54_30</v>
      </c>
    </row>
    <row r="270" spans="1:43" ht="12.75" x14ac:dyDescent="0.2">
      <c r="A270" s="2" t="s">
        <v>59</v>
      </c>
      <c r="B270" s="3">
        <v>54</v>
      </c>
      <c r="C270" s="5">
        <v>30</v>
      </c>
      <c r="D270" s="1" t="s">
        <v>60</v>
      </c>
      <c r="E270" s="1" t="s">
        <v>61</v>
      </c>
      <c r="F270" s="1" t="s">
        <v>62</v>
      </c>
      <c r="G270" s="1">
        <v>2007</v>
      </c>
      <c r="H270" s="5" t="s">
        <v>78</v>
      </c>
      <c r="Q270" s="1"/>
      <c r="Z270" s="1"/>
      <c r="AF270" s="1"/>
      <c r="AQ270" s="1" t="str">
        <f t="shared" si="4"/>
        <v>D01_54_30</v>
      </c>
    </row>
    <row r="271" spans="1:43" ht="12.75" x14ac:dyDescent="0.2">
      <c r="A271" s="2" t="s">
        <v>59</v>
      </c>
      <c r="B271" s="3">
        <v>54</v>
      </c>
      <c r="C271" s="5">
        <v>30</v>
      </c>
      <c r="D271" s="1" t="s">
        <v>60</v>
      </c>
      <c r="E271" s="1" t="s">
        <v>61</v>
      </c>
      <c r="F271" s="1" t="s">
        <v>62</v>
      </c>
      <c r="G271" s="1">
        <v>2008</v>
      </c>
      <c r="H271" s="5" t="s">
        <v>78</v>
      </c>
      <c r="Q271" s="1"/>
      <c r="Z271" s="1"/>
      <c r="AF271" s="1"/>
      <c r="AQ271" s="1" t="str">
        <f t="shared" si="4"/>
        <v>D01_54_30</v>
      </c>
    </row>
    <row r="272" spans="1:43" s="22" customFormat="1" ht="12.75" x14ac:dyDescent="0.2">
      <c r="A272" s="20" t="s">
        <v>59</v>
      </c>
      <c r="B272" s="21">
        <v>55</v>
      </c>
      <c r="C272" s="24">
        <v>30</v>
      </c>
      <c r="D272" s="22" t="s">
        <v>60</v>
      </c>
      <c r="E272" s="22" t="s">
        <v>61</v>
      </c>
      <c r="F272" s="22" t="s">
        <v>62</v>
      </c>
      <c r="G272" s="22">
        <v>2004</v>
      </c>
      <c r="H272" s="24" t="s">
        <v>78</v>
      </c>
      <c r="I272" s="24"/>
      <c r="W272" s="23"/>
      <c r="Z272" s="28"/>
      <c r="AA272" s="24"/>
      <c r="AQ272" s="1" t="str">
        <f t="shared" si="4"/>
        <v>D01_55_30</v>
      </c>
    </row>
    <row r="273" spans="1:43" ht="12.75" x14ac:dyDescent="0.2">
      <c r="A273" s="2" t="s">
        <v>59</v>
      </c>
      <c r="B273" s="3">
        <v>55</v>
      </c>
      <c r="C273" s="5">
        <v>30</v>
      </c>
      <c r="D273" s="1" t="s">
        <v>60</v>
      </c>
      <c r="E273" s="1" t="s">
        <v>61</v>
      </c>
      <c r="F273" s="1" t="s">
        <v>62</v>
      </c>
      <c r="G273" s="1">
        <v>2005</v>
      </c>
      <c r="H273" s="5" t="s">
        <v>78</v>
      </c>
      <c r="Q273" s="1"/>
      <c r="Z273" s="1"/>
      <c r="AF273" s="1"/>
      <c r="AQ273" s="1" t="str">
        <f t="shared" si="4"/>
        <v>D01_55_30</v>
      </c>
    </row>
    <row r="274" spans="1:43" ht="12.75" x14ac:dyDescent="0.2">
      <c r="A274" s="2" t="s">
        <v>59</v>
      </c>
      <c r="B274" s="3">
        <v>55</v>
      </c>
      <c r="C274" s="5">
        <v>30</v>
      </c>
      <c r="D274" s="1" t="s">
        <v>60</v>
      </c>
      <c r="E274" s="1" t="s">
        <v>61</v>
      </c>
      <c r="F274" s="1" t="s">
        <v>62</v>
      </c>
      <c r="G274" s="1">
        <v>2006</v>
      </c>
      <c r="H274" s="5" t="s">
        <v>78</v>
      </c>
      <c r="Q274" s="1"/>
      <c r="Z274" s="1"/>
      <c r="AF274" s="1"/>
      <c r="AQ274" s="1" t="str">
        <f t="shared" si="4"/>
        <v>D01_55_30</v>
      </c>
    </row>
    <row r="275" spans="1:43" ht="12.75" x14ac:dyDescent="0.2">
      <c r="A275" s="2" t="s">
        <v>59</v>
      </c>
      <c r="B275" s="3">
        <v>55</v>
      </c>
      <c r="C275" s="5">
        <v>30</v>
      </c>
      <c r="D275" s="1" t="s">
        <v>60</v>
      </c>
      <c r="E275" s="1" t="s">
        <v>61</v>
      </c>
      <c r="F275" s="1" t="s">
        <v>62</v>
      </c>
      <c r="G275" s="1">
        <v>2007</v>
      </c>
      <c r="H275" s="5" t="s">
        <v>78</v>
      </c>
      <c r="Q275" s="1"/>
      <c r="Z275" s="1"/>
      <c r="AF275" s="1"/>
      <c r="AQ275" s="1" t="str">
        <f t="shared" si="4"/>
        <v>D01_55_30</v>
      </c>
    </row>
    <row r="276" spans="1:43" ht="12.75" x14ac:dyDescent="0.2">
      <c r="A276" s="2" t="s">
        <v>59</v>
      </c>
      <c r="B276" s="3">
        <v>55</v>
      </c>
      <c r="C276" s="5">
        <v>30</v>
      </c>
      <c r="D276" s="1" t="s">
        <v>60</v>
      </c>
      <c r="E276" s="1" t="s">
        <v>61</v>
      </c>
      <c r="F276" s="1" t="s">
        <v>62</v>
      </c>
      <c r="G276" s="1">
        <v>2008</v>
      </c>
      <c r="H276" s="5" t="s">
        <v>78</v>
      </c>
      <c r="Q276" s="1"/>
      <c r="Z276" s="1"/>
      <c r="AF276" s="1"/>
      <c r="AQ276" s="1" t="str">
        <f t="shared" si="4"/>
        <v>D01_55_30</v>
      </c>
    </row>
    <row r="277" spans="1:43" s="22" customFormat="1" ht="12.75" x14ac:dyDescent="0.2">
      <c r="A277" s="20" t="s">
        <v>59</v>
      </c>
      <c r="B277" s="21">
        <v>56</v>
      </c>
      <c r="C277" s="24">
        <v>30</v>
      </c>
      <c r="D277" s="22" t="s">
        <v>60</v>
      </c>
      <c r="E277" s="22" t="s">
        <v>61</v>
      </c>
      <c r="F277" s="22" t="s">
        <v>62</v>
      </c>
      <c r="G277" s="22">
        <v>2004</v>
      </c>
      <c r="H277" s="24" t="s">
        <v>78</v>
      </c>
      <c r="I277" s="24"/>
      <c r="W277" s="23"/>
      <c r="AA277" s="24"/>
      <c r="AQ277" s="1" t="str">
        <f t="shared" si="4"/>
        <v>D01_56_30</v>
      </c>
    </row>
    <row r="278" spans="1:43" ht="12.75" x14ac:dyDescent="0.2">
      <c r="A278" s="2" t="s">
        <v>59</v>
      </c>
      <c r="B278" s="3">
        <v>56</v>
      </c>
      <c r="C278" s="5">
        <v>30</v>
      </c>
      <c r="D278" s="1" t="s">
        <v>60</v>
      </c>
      <c r="E278" s="1" t="s">
        <v>61</v>
      </c>
      <c r="F278" s="1" t="s">
        <v>62</v>
      </c>
      <c r="G278" s="1">
        <v>2005</v>
      </c>
      <c r="H278" s="5" t="s">
        <v>78</v>
      </c>
      <c r="Q278" s="1"/>
      <c r="Z278" s="1"/>
      <c r="AF278" s="1"/>
      <c r="AQ278" s="1" t="str">
        <f t="shared" si="4"/>
        <v>D01_56_30</v>
      </c>
    </row>
    <row r="279" spans="1:43" ht="12.75" x14ac:dyDescent="0.2">
      <c r="A279" s="2" t="s">
        <v>59</v>
      </c>
      <c r="B279" s="3">
        <v>56</v>
      </c>
      <c r="C279" s="5">
        <v>30</v>
      </c>
      <c r="D279" s="1" t="s">
        <v>60</v>
      </c>
      <c r="E279" s="1" t="s">
        <v>61</v>
      </c>
      <c r="F279" s="1" t="s">
        <v>62</v>
      </c>
      <c r="G279" s="1">
        <v>2006</v>
      </c>
      <c r="H279" s="5" t="s">
        <v>78</v>
      </c>
      <c r="Q279" s="1"/>
      <c r="Z279" s="1"/>
      <c r="AF279" s="1"/>
      <c r="AQ279" s="1" t="str">
        <f t="shared" si="4"/>
        <v>D01_56_30</v>
      </c>
    </row>
    <row r="280" spans="1:43" ht="12.75" x14ac:dyDescent="0.2">
      <c r="A280" s="2" t="s">
        <v>59</v>
      </c>
      <c r="B280" s="3">
        <v>56</v>
      </c>
      <c r="C280" s="5">
        <v>30</v>
      </c>
      <c r="D280" s="1" t="s">
        <v>60</v>
      </c>
      <c r="E280" s="1" t="s">
        <v>61</v>
      </c>
      <c r="F280" s="1" t="s">
        <v>62</v>
      </c>
      <c r="G280" s="1">
        <v>2007</v>
      </c>
      <c r="H280" s="5" t="s">
        <v>78</v>
      </c>
      <c r="Q280" s="1"/>
      <c r="Z280" s="1"/>
      <c r="AF280" s="1"/>
      <c r="AQ280" s="1" t="str">
        <f t="shared" si="4"/>
        <v>D01_56_30</v>
      </c>
    </row>
    <row r="281" spans="1:43" ht="12.75" x14ac:dyDescent="0.2">
      <c r="A281" s="2" t="s">
        <v>59</v>
      </c>
      <c r="B281" s="3">
        <v>56</v>
      </c>
      <c r="C281" s="5">
        <v>30</v>
      </c>
      <c r="D281" s="1" t="s">
        <v>60</v>
      </c>
      <c r="E281" s="1" t="s">
        <v>61</v>
      </c>
      <c r="F281" s="1" t="s">
        <v>62</v>
      </c>
      <c r="G281" s="1">
        <v>2008</v>
      </c>
      <c r="H281" s="5" t="s">
        <v>78</v>
      </c>
      <c r="Q281" s="1"/>
      <c r="Z281" s="1"/>
      <c r="AF281" s="1"/>
      <c r="AQ281" s="1" t="str">
        <f t="shared" si="4"/>
        <v>D01_56_30</v>
      </c>
    </row>
    <row r="282" spans="1:43" s="22" customFormat="1" ht="12.75" x14ac:dyDescent="0.2">
      <c r="A282" s="20" t="s">
        <v>59</v>
      </c>
      <c r="B282" s="21">
        <v>57</v>
      </c>
      <c r="C282" s="24">
        <v>30</v>
      </c>
      <c r="D282" s="22" t="s">
        <v>60</v>
      </c>
      <c r="E282" s="22" t="s">
        <v>61</v>
      </c>
      <c r="F282" s="22" t="s">
        <v>62</v>
      </c>
      <c r="G282" s="22">
        <v>2004</v>
      </c>
      <c r="H282" s="24" t="s">
        <v>78</v>
      </c>
      <c r="I282" s="24"/>
      <c r="W282" s="23"/>
      <c r="AA282" s="24"/>
      <c r="AQ282" s="1" t="str">
        <f t="shared" si="4"/>
        <v>D01_57_30</v>
      </c>
    </row>
    <row r="283" spans="1:43" ht="12.75" x14ac:dyDescent="0.2">
      <c r="A283" s="2" t="s">
        <v>59</v>
      </c>
      <c r="B283" s="3">
        <v>57</v>
      </c>
      <c r="C283" s="5">
        <v>30</v>
      </c>
      <c r="D283" s="1" t="s">
        <v>60</v>
      </c>
      <c r="E283" s="1" t="s">
        <v>61</v>
      </c>
      <c r="F283" s="1" t="s">
        <v>62</v>
      </c>
      <c r="G283" s="1">
        <v>2005</v>
      </c>
      <c r="H283" s="5" t="s">
        <v>78</v>
      </c>
      <c r="Q283" s="1"/>
      <c r="Z283" s="1"/>
      <c r="AF283" s="1"/>
      <c r="AQ283" s="1" t="str">
        <f t="shared" si="4"/>
        <v>D01_57_30</v>
      </c>
    </row>
    <row r="284" spans="1:43" ht="12.75" x14ac:dyDescent="0.2">
      <c r="A284" s="2" t="s">
        <v>59</v>
      </c>
      <c r="B284" s="3">
        <v>57</v>
      </c>
      <c r="C284" s="5">
        <v>30</v>
      </c>
      <c r="D284" s="1" t="s">
        <v>60</v>
      </c>
      <c r="E284" s="1" t="s">
        <v>61</v>
      </c>
      <c r="F284" s="1" t="s">
        <v>62</v>
      </c>
      <c r="G284" s="1">
        <v>2006</v>
      </c>
      <c r="H284" s="5" t="s">
        <v>78</v>
      </c>
      <c r="Q284" s="1"/>
      <c r="Z284" s="1"/>
      <c r="AF284" s="1"/>
      <c r="AQ284" s="1" t="str">
        <f t="shared" si="4"/>
        <v>D01_57_30</v>
      </c>
    </row>
    <row r="285" spans="1:43" ht="12.75" x14ac:dyDescent="0.2">
      <c r="A285" s="2" t="s">
        <v>59</v>
      </c>
      <c r="B285" s="3">
        <v>57</v>
      </c>
      <c r="C285" s="5">
        <v>30</v>
      </c>
      <c r="D285" s="1" t="s">
        <v>60</v>
      </c>
      <c r="E285" s="1" t="s">
        <v>61</v>
      </c>
      <c r="F285" s="1" t="s">
        <v>62</v>
      </c>
      <c r="G285" s="1">
        <v>2007</v>
      </c>
      <c r="H285" s="5" t="s">
        <v>78</v>
      </c>
      <c r="Q285" s="1"/>
      <c r="Z285" s="1"/>
      <c r="AF285" s="1"/>
      <c r="AQ285" s="1" t="str">
        <f t="shared" si="4"/>
        <v>D01_57_30</v>
      </c>
    </row>
    <row r="286" spans="1:43" ht="12.75" x14ac:dyDescent="0.2">
      <c r="A286" s="2" t="s">
        <v>59</v>
      </c>
      <c r="B286" s="3">
        <v>57</v>
      </c>
      <c r="C286" s="5">
        <v>30</v>
      </c>
      <c r="D286" s="1" t="s">
        <v>60</v>
      </c>
      <c r="E286" s="1" t="s">
        <v>61</v>
      </c>
      <c r="F286" s="1" t="s">
        <v>62</v>
      </c>
      <c r="G286" s="1">
        <v>2008</v>
      </c>
      <c r="H286" s="5" t="s">
        <v>78</v>
      </c>
      <c r="Q286" s="1"/>
      <c r="Z286" s="1"/>
      <c r="AF286" s="1"/>
      <c r="AQ286" s="1" t="str">
        <f t="shared" si="4"/>
        <v>D01_57_30</v>
      </c>
    </row>
    <row r="287" spans="1:43" s="22" customFormat="1" ht="12.75" x14ac:dyDescent="0.2">
      <c r="A287" s="20" t="s">
        <v>59</v>
      </c>
      <c r="B287" s="21">
        <v>58</v>
      </c>
      <c r="C287" s="24">
        <v>30</v>
      </c>
      <c r="D287" s="22" t="s">
        <v>60</v>
      </c>
      <c r="E287" s="22" t="s">
        <v>61</v>
      </c>
      <c r="F287" s="22" t="s">
        <v>62</v>
      </c>
      <c r="G287" s="22">
        <v>2004</v>
      </c>
      <c r="H287" s="24" t="s">
        <v>78</v>
      </c>
      <c r="I287" s="24"/>
      <c r="W287" s="23"/>
      <c r="AA287" s="24"/>
      <c r="AQ287" s="1" t="str">
        <f t="shared" si="4"/>
        <v>D01_58_30</v>
      </c>
    </row>
    <row r="288" spans="1:43" ht="12.75" x14ac:dyDescent="0.2">
      <c r="A288" s="2" t="s">
        <v>59</v>
      </c>
      <c r="B288" s="3">
        <v>58</v>
      </c>
      <c r="C288" s="5">
        <v>30</v>
      </c>
      <c r="D288" s="1" t="s">
        <v>60</v>
      </c>
      <c r="E288" s="1" t="s">
        <v>61</v>
      </c>
      <c r="F288" s="1" t="s">
        <v>62</v>
      </c>
      <c r="G288" s="1">
        <v>2005</v>
      </c>
      <c r="H288" s="5" t="s">
        <v>78</v>
      </c>
      <c r="Q288" s="1"/>
      <c r="Z288" s="1"/>
      <c r="AF288" s="1"/>
      <c r="AQ288" s="1" t="str">
        <f t="shared" si="4"/>
        <v>D01_58_30</v>
      </c>
    </row>
    <row r="289" spans="1:43" ht="12.75" x14ac:dyDescent="0.2">
      <c r="A289" s="2" t="s">
        <v>59</v>
      </c>
      <c r="B289" s="3">
        <v>58</v>
      </c>
      <c r="C289" s="5">
        <v>30</v>
      </c>
      <c r="D289" s="1" t="s">
        <v>60</v>
      </c>
      <c r="E289" s="1" t="s">
        <v>61</v>
      </c>
      <c r="F289" s="1" t="s">
        <v>62</v>
      </c>
      <c r="G289" s="1">
        <v>2006</v>
      </c>
      <c r="H289" s="5" t="s">
        <v>78</v>
      </c>
      <c r="Q289" s="1"/>
      <c r="Z289" s="1"/>
      <c r="AF289" s="1"/>
      <c r="AQ289" s="1" t="str">
        <f t="shared" si="4"/>
        <v>D01_58_30</v>
      </c>
    </row>
    <row r="290" spans="1:43" ht="12.75" x14ac:dyDescent="0.2">
      <c r="A290" s="2" t="s">
        <v>59</v>
      </c>
      <c r="B290" s="3">
        <v>58</v>
      </c>
      <c r="C290" s="5">
        <v>30</v>
      </c>
      <c r="D290" s="1" t="s">
        <v>60</v>
      </c>
      <c r="E290" s="1" t="s">
        <v>61</v>
      </c>
      <c r="F290" s="1" t="s">
        <v>62</v>
      </c>
      <c r="G290" s="1">
        <v>2007</v>
      </c>
      <c r="H290" s="5" t="s">
        <v>78</v>
      </c>
      <c r="Q290" s="1"/>
      <c r="Z290" s="1"/>
      <c r="AF290" s="1"/>
      <c r="AQ290" s="1" t="str">
        <f t="shared" si="4"/>
        <v>D01_58_30</v>
      </c>
    </row>
    <row r="291" spans="1:43" ht="12.75" x14ac:dyDescent="0.2">
      <c r="A291" s="2" t="s">
        <v>59</v>
      </c>
      <c r="B291" s="3">
        <v>58</v>
      </c>
      <c r="C291" s="5">
        <v>30</v>
      </c>
      <c r="D291" s="1" t="s">
        <v>60</v>
      </c>
      <c r="E291" s="1" t="s">
        <v>61</v>
      </c>
      <c r="F291" s="1" t="s">
        <v>62</v>
      </c>
      <c r="G291" s="1">
        <v>2008</v>
      </c>
      <c r="H291" s="5" t="s">
        <v>78</v>
      </c>
      <c r="Q291" s="1"/>
      <c r="Z291" s="1"/>
      <c r="AF291" s="1"/>
      <c r="AQ291" s="1" t="str">
        <f t="shared" si="4"/>
        <v>D01_58_30</v>
      </c>
    </row>
    <row r="292" spans="1:43" s="22" customFormat="1" ht="12.75" x14ac:dyDescent="0.2">
      <c r="A292" s="20" t="s">
        <v>59</v>
      </c>
      <c r="B292" s="21">
        <v>59</v>
      </c>
      <c r="C292" s="24">
        <v>30</v>
      </c>
      <c r="D292" s="22" t="s">
        <v>60</v>
      </c>
      <c r="E292" s="22" t="s">
        <v>61</v>
      </c>
      <c r="F292" s="22" t="s">
        <v>62</v>
      </c>
      <c r="G292" s="22">
        <v>2004</v>
      </c>
      <c r="H292" s="24" t="s">
        <v>78</v>
      </c>
      <c r="I292" s="24"/>
      <c r="W292" s="23"/>
      <c r="AA292" s="24"/>
      <c r="AQ292" s="1" t="str">
        <f t="shared" si="4"/>
        <v>D01_59_30</v>
      </c>
    </row>
    <row r="293" spans="1:43" ht="12.75" x14ac:dyDescent="0.2">
      <c r="A293" s="2" t="s">
        <v>59</v>
      </c>
      <c r="B293" s="3">
        <v>59</v>
      </c>
      <c r="C293" s="5">
        <v>30</v>
      </c>
      <c r="D293" s="1" t="s">
        <v>60</v>
      </c>
      <c r="E293" s="1" t="s">
        <v>61</v>
      </c>
      <c r="F293" s="1" t="s">
        <v>62</v>
      </c>
      <c r="G293" s="1">
        <v>2005</v>
      </c>
      <c r="H293" s="5" t="s">
        <v>78</v>
      </c>
      <c r="Q293" s="1"/>
      <c r="Z293" s="1"/>
      <c r="AF293" s="1"/>
      <c r="AQ293" s="1" t="str">
        <f t="shared" si="4"/>
        <v>D01_59_30</v>
      </c>
    </row>
    <row r="294" spans="1:43" ht="12.75" x14ac:dyDescent="0.2">
      <c r="A294" s="2" t="s">
        <v>59</v>
      </c>
      <c r="B294" s="3">
        <v>59</v>
      </c>
      <c r="C294" s="5">
        <v>30</v>
      </c>
      <c r="D294" s="1" t="s">
        <v>60</v>
      </c>
      <c r="E294" s="1" t="s">
        <v>61</v>
      </c>
      <c r="F294" s="1" t="s">
        <v>62</v>
      </c>
      <c r="G294" s="1">
        <v>2006</v>
      </c>
      <c r="H294" s="5" t="s">
        <v>78</v>
      </c>
      <c r="Q294" s="1"/>
      <c r="Z294" s="1"/>
      <c r="AF294" s="1"/>
      <c r="AQ294" s="1" t="str">
        <f t="shared" si="4"/>
        <v>D01_59_30</v>
      </c>
    </row>
    <row r="295" spans="1:43" ht="12.75" x14ac:dyDescent="0.2">
      <c r="A295" s="2" t="s">
        <v>59</v>
      </c>
      <c r="B295" s="3">
        <v>59</v>
      </c>
      <c r="C295" s="5">
        <v>30</v>
      </c>
      <c r="D295" s="1" t="s">
        <v>60</v>
      </c>
      <c r="E295" s="1" t="s">
        <v>61</v>
      </c>
      <c r="F295" s="1" t="s">
        <v>62</v>
      </c>
      <c r="G295" s="1">
        <v>2007</v>
      </c>
      <c r="H295" s="5" t="s">
        <v>78</v>
      </c>
      <c r="Q295" s="1"/>
      <c r="Z295" s="1"/>
      <c r="AF295" s="1"/>
      <c r="AQ295" s="1" t="str">
        <f t="shared" si="4"/>
        <v>D01_59_30</v>
      </c>
    </row>
    <row r="296" spans="1:43" ht="12.75" x14ac:dyDescent="0.2">
      <c r="A296" s="2" t="s">
        <v>59</v>
      </c>
      <c r="B296" s="3">
        <v>59</v>
      </c>
      <c r="C296" s="5">
        <v>30</v>
      </c>
      <c r="D296" s="1" t="s">
        <v>60</v>
      </c>
      <c r="E296" s="1" t="s">
        <v>61</v>
      </c>
      <c r="F296" s="1" t="s">
        <v>62</v>
      </c>
      <c r="G296" s="1">
        <v>2008</v>
      </c>
      <c r="H296" s="5" t="s">
        <v>78</v>
      </c>
      <c r="Q296" s="1"/>
      <c r="Z296" s="1"/>
      <c r="AF296" s="1"/>
      <c r="AQ296" s="1" t="str">
        <f t="shared" si="4"/>
        <v>D01_59_30</v>
      </c>
    </row>
    <row r="297" spans="1:43" s="22" customFormat="1" ht="12.75" x14ac:dyDescent="0.2">
      <c r="A297" s="20" t="s">
        <v>59</v>
      </c>
      <c r="B297" s="21">
        <v>60</v>
      </c>
      <c r="C297" s="24">
        <v>30</v>
      </c>
      <c r="D297" s="22" t="s">
        <v>60</v>
      </c>
      <c r="E297" s="22" t="s">
        <v>61</v>
      </c>
      <c r="F297" s="22" t="s">
        <v>62</v>
      </c>
      <c r="G297" s="22">
        <v>2004</v>
      </c>
      <c r="H297" s="24" t="s">
        <v>78</v>
      </c>
      <c r="I297" s="24"/>
      <c r="W297" s="23"/>
      <c r="AA297" s="24"/>
      <c r="AQ297" s="1" t="str">
        <f t="shared" si="4"/>
        <v>D01_60_30</v>
      </c>
    </row>
    <row r="298" spans="1:43" ht="12.75" x14ac:dyDescent="0.2">
      <c r="A298" s="2" t="s">
        <v>59</v>
      </c>
      <c r="B298" s="3">
        <v>60</v>
      </c>
      <c r="C298" s="5">
        <v>30</v>
      </c>
      <c r="D298" s="1" t="s">
        <v>60</v>
      </c>
      <c r="E298" s="1" t="s">
        <v>61</v>
      </c>
      <c r="F298" s="1" t="s">
        <v>62</v>
      </c>
      <c r="G298" s="1">
        <v>2005</v>
      </c>
      <c r="H298" s="5" t="s">
        <v>78</v>
      </c>
      <c r="Q298" s="1"/>
      <c r="Z298" s="1"/>
      <c r="AF298" s="1"/>
      <c r="AQ298" s="1" t="str">
        <f t="shared" si="4"/>
        <v>D01_60_30</v>
      </c>
    </row>
    <row r="299" spans="1:43" ht="12.75" x14ac:dyDescent="0.2">
      <c r="A299" s="2" t="s">
        <v>59</v>
      </c>
      <c r="B299" s="3">
        <v>60</v>
      </c>
      <c r="C299" s="5">
        <v>30</v>
      </c>
      <c r="D299" s="1" t="s">
        <v>60</v>
      </c>
      <c r="E299" s="1" t="s">
        <v>61</v>
      </c>
      <c r="F299" s="1" t="s">
        <v>62</v>
      </c>
      <c r="G299" s="1">
        <v>2006</v>
      </c>
      <c r="H299" s="5" t="s">
        <v>78</v>
      </c>
      <c r="Q299" s="1"/>
      <c r="Z299" s="1"/>
      <c r="AF299" s="1"/>
      <c r="AQ299" s="1" t="str">
        <f t="shared" si="4"/>
        <v>D01_60_30</v>
      </c>
    </row>
    <row r="300" spans="1:43" ht="12.75" x14ac:dyDescent="0.2">
      <c r="A300" s="2" t="s">
        <v>59</v>
      </c>
      <c r="B300" s="3">
        <v>60</v>
      </c>
      <c r="C300" s="5">
        <v>30</v>
      </c>
      <c r="D300" s="1" t="s">
        <v>60</v>
      </c>
      <c r="E300" s="1" t="s">
        <v>61</v>
      </c>
      <c r="F300" s="1" t="s">
        <v>62</v>
      </c>
      <c r="G300" s="1">
        <v>2007</v>
      </c>
      <c r="H300" s="5" t="s">
        <v>78</v>
      </c>
      <c r="Q300" s="1"/>
      <c r="Z300" s="1"/>
      <c r="AF300" s="1"/>
      <c r="AQ300" s="1" t="str">
        <f t="shared" si="4"/>
        <v>D01_60_30</v>
      </c>
    </row>
    <row r="301" spans="1:43" ht="12.75" x14ac:dyDescent="0.2">
      <c r="A301" s="2" t="s">
        <v>59</v>
      </c>
      <c r="B301" s="3">
        <v>60</v>
      </c>
      <c r="C301" s="5">
        <v>30</v>
      </c>
      <c r="D301" s="1" t="s">
        <v>60</v>
      </c>
      <c r="E301" s="1" t="s">
        <v>61</v>
      </c>
      <c r="F301" s="1" t="s">
        <v>62</v>
      </c>
      <c r="G301" s="1">
        <v>2008</v>
      </c>
      <c r="H301" s="5" t="s">
        <v>78</v>
      </c>
      <c r="Q301" s="1"/>
      <c r="Z301" s="1"/>
      <c r="AF301" s="1"/>
      <c r="AQ301" s="1" t="str">
        <f t="shared" si="4"/>
        <v>D01_60_30</v>
      </c>
    </row>
    <row r="302" spans="1:43" s="22" customFormat="1" ht="12.75" x14ac:dyDescent="0.2">
      <c r="A302" s="20" t="s">
        <v>59</v>
      </c>
      <c r="B302" s="21">
        <v>61</v>
      </c>
      <c r="C302" s="24">
        <v>30</v>
      </c>
      <c r="D302" s="22" t="s">
        <v>60</v>
      </c>
      <c r="E302" s="22" t="s">
        <v>61</v>
      </c>
      <c r="F302" s="22" t="s">
        <v>62</v>
      </c>
      <c r="G302" s="22">
        <v>2004</v>
      </c>
      <c r="H302" s="24" t="s">
        <v>78</v>
      </c>
      <c r="I302" s="24"/>
      <c r="W302" s="23"/>
      <c r="AA302" s="24"/>
      <c r="AQ302" s="1" t="str">
        <f t="shared" si="4"/>
        <v>D01_61_30</v>
      </c>
    </row>
    <row r="303" spans="1:43" ht="12.75" x14ac:dyDescent="0.2">
      <c r="A303" s="2" t="s">
        <v>59</v>
      </c>
      <c r="B303" s="3">
        <v>61</v>
      </c>
      <c r="C303" s="5">
        <v>30</v>
      </c>
      <c r="D303" s="1" t="s">
        <v>60</v>
      </c>
      <c r="E303" s="1" t="s">
        <v>61</v>
      </c>
      <c r="F303" s="1" t="s">
        <v>62</v>
      </c>
      <c r="G303" s="1">
        <v>2005</v>
      </c>
      <c r="H303" s="5" t="s">
        <v>78</v>
      </c>
      <c r="Q303" s="1"/>
      <c r="Z303" s="1"/>
      <c r="AF303" s="1"/>
      <c r="AQ303" s="1" t="str">
        <f t="shared" si="4"/>
        <v>D01_61_30</v>
      </c>
    </row>
    <row r="304" spans="1:43" ht="12.75" x14ac:dyDescent="0.2">
      <c r="A304" s="2" t="s">
        <v>59</v>
      </c>
      <c r="B304" s="3">
        <v>61</v>
      </c>
      <c r="C304" s="5">
        <v>30</v>
      </c>
      <c r="D304" s="1" t="s">
        <v>60</v>
      </c>
      <c r="E304" s="1" t="s">
        <v>61</v>
      </c>
      <c r="F304" s="1" t="s">
        <v>62</v>
      </c>
      <c r="G304" s="1">
        <v>2006</v>
      </c>
      <c r="H304" s="5" t="s">
        <v>78</v>
      </c>
      <c r="Q304" s="1"/>
      <c r="Z304" s="1"/>
      <c r="AF304" s="1"/>
      <c r="AQ304" s="1" t="str">
        <f t="shared" si="4"/>
        <v>D01_61_30</v>
      </c>
    </row>
    <row r="305" spans="1:43" ht="12.75" x14ac:dyDescent="0.2">
      <c r="A305" s="2" t="s">
        <v>59</v>
      </c>
      <c r="B305" s="3">
        <v>61</v>
      </c>
      <c r="C305" s="5">
        <v>30</v>
      </c>
      <c r="D305" s="1" t="s">
        <v>60</v>
      </c>
      <c r="E305" s="1" t="s">
        <v>61</v>
      </c>
      <c r="F305" s="1" t="s">
        <v>62</v>
      </c>
      <c r="G305" s="1">
        <v>2007</v>
      </c>
      <c r="H305" s="5" t="s">
        <v>78</v>
      </c>
      <c r="Q305" s="1"/>
      <c r="Z305" s="1"/>
      <c r="AF305" s="1"/>
      <c r="AQ305" s="1" t="str">
        <f t="shared" si="4"/>
        <v>D01_61_30</v>
      </c>
    </row>
    <row r="306" spans="1:43" ht="12.75" x14ac:dyDescent="0.2">
      <c r="A306" s="2" t="s">
        <v>59</v>
      </c>
      <c r="B306" s="3">
        <v>61</v>
      </c>
      <c r="C306" s="5">
        <v>30</v>
      </c>
      <c r="D306" s="1" t="s">
        <v>60</v>
      </c>
      <c r="E306" s="1" t="s">
        <v>61</v>
      </c>
      <c r="F306" s="1" t="s">
        <v>62</v>
      </c>
      <c r="G306" s="1">
        <v>2008</v>
      </c>
      <c r="H306" s="5" t="s">
        <v>78</v>
      </c>
      <c r="Q306" s="1"/>
      <c r="Z306" s="1"/>
      <c r="AF306" s="1"/>
      <c r="AQ306" s="1" t="str">
        <f t="shared" si="4"/>
        <v>D01_61_30</v>
      </c>
    </row>
    <row r="307" spans="1:43" s="22" customFormat="1" ht="12.75" x14ac:dyDescent="0.2">
      <c r="A307" s="20" t="s">
        <v>59</v>
      </c>
      <c r="B307" s="21">
        <v>62</v>
      </c>
      <c r="C307" s="24">
        <v>30</v>
      </c>
      <c r="D307" s="22" t="s">
        <v>60</v>
      </c>
      <c r="E307" s="22" t="s">
        <v>61</v>
      </c>
      <c r="F307" s="22" t="s">
        <v>62</v>
      </c>
      <c r="G307" s="22">
        <v>2004</v>
      </c>
      <c r="H307" s="24" t="s">
        <v>78</v>
      </c>
      <c r="I307" s="24"/>
      <c r="W307" s="23"/>
      <c r="AA307" s="24"/>
      <c r="AQ307" s="1" t="str">
        <f t="shared" si="4"/>
        <v>D01_62_30</v>
      </c>
    </row>
    <row r="308" spans="1:43" ht="12.75" x14ac:dyDescent="0.2">
      <c r="A308" s="2" t="s">
        <v>59</v>
      </c>
      <c r="B308" s="3">
        <v>62</v>
      </c>
      <c r="C308" s="5">
        <v>30</v>
      </c>
      <c r="D308" s="1" t="s">
        <v>60</v>
      </c>
      <c r="E308" s="1" t="s">
        <v>61</v>
      </c>
      <c r="F308" s="1" t="s">
        <v>62</v>
      </c>
      <c r="G308" s="1">
        <v>2005</v>
      </c>
      <c r="H308" s="5" t="s">
        <v>78</v>
      </c>
      <c r="Q308" s="1"/>
      <c r="Z308" s="1"/>
      <c r="AF308" s="1"/>
      <c r="AQ308" s="1" t="str">
        <f t="shared" si="4"/>
        <v>D01_62_30</v>
      </c>
    </row>
    <row r="309" spans="1:43" ht="12.75" x14ac:dyDescent="0.2">
      <c r="A309" s="2" t="s">
        <v>59</v>
      </c>
      <c r="B309" s="3">
        <v>62</v>
      </c>
      <c r="C309" s="5">
        <v>30</v>
      </c>
      <c r="D309" s="1" t="s">
        <v>60</v>
      </c>
      <c r="E309" s="1" t="s">
        <v>61</v>
      </c>
      <c r="F309" s="1" t="s">
        <v>62</v>
      </c>
      <c r="G309" s="1">
        <v>2006</v>
      </c>
      <c r="H309" s="5" t="s">
        <v>78</v>
      </c>
      <c r="Q309" s="1"/>
      <c r="Z309" s="1"/>
      <c r="AF309" s="1"/>
      <c r="AQ309" s="1" t="str">
        <f t="shared" si="4"/>
        <v>D01_62_30</v>
      </c>
    </row>
    <row r="310" spans="1:43" ht="12.75" x14ac:dyDescent="0.2">
      <c r="A310" s="2" t="s">
        <v>59</v>
      </c>
      <c r="B310" s="3">
        <v>62</v>
      </c>
      <c r="C310" s="5">
        <v>30</v>
      </c>
      <c r="D310" s="1" t="s">
        <v>60</v>
      </c>
      <c r="E310" s="1" t="s">
        <v>61</v>
      </c>
      <c r="F310" s="1" t="s">
        <v>62</v>
      </c>
      <c r="G310" s="1">
        <v>2007</v>
      </c>
      <c r="H310" s="5" t="s">
        <v>78</v>
      </c>
      <c r="Q310" s="1"/>
      <c r="Z310" s="1"/>
      <c r="AF310" s="1"/>
      <c r="AQ310" s="1" t="str">
        <f t="shared" si="4"/>
        <v>D01_62_30</v>
      </c>
    </row>
    <row r="311" spans="1:43" ht="12.75" x14ac:dyDescent="0.2">
      <c r="A311" s="2" t="s">
        <v>59</v>
      </c>
      <c r="B311" s="3">
        <v>62</v>
      </c>
      <c r="C311" s="5">
        <v>30</v>
      </c>
      <c r="D311" s="1" t="s">
        <v>60</v>
      </c>
      <c r="E311" s="1" t="s">
        <v>61</v>
      </c>
      <c r="F311" s="1" t="s">
        <v>62</v>
      </c>
      <c r="G311" s="1">
        <v>2008</v>
      </c>
      <c r="H311" s="5" t="s">
        <v>78</v>
      </c>
      <c r="Q311" s="1"/>
      <c r="Z311" s="1"/>
      <c r="AF311" s="1"/>
      <c r="AQ311" s="1" t="str">
        <f t="shared" si="4"/>
        <v>D01_62_30</v>
      </c>
    </row>
    <row r="312" spans="1:43" s="22" customFormat="1" ht="12.75" x14ac:dyDescent="0.2">
      <c r="A312" s="20" t="s">
        <v>59</v>
      </c>
      <c r="B312" s="21">
        <v>63</v>
      </c>
      <c r="C312" s="24">
        <v>30</v>
      </c>
      <c r="D312" s="22" t="s">
        <v>60</v>
      </c>
      <c r="E312" s="22" t="s">
        <v>61</v>
      </c>
      <c r="F312" s="22" t="s">
        <v>62</v>
      </c>
      <c r="G312" s="22">
        <v>2004</v>
      </c>
      <c r="H312" s="24" t="s">
        <v>78</v>
      </c>
      <c r="I312" s="24"/>
      <c r="W312" s="23"/>
      <c r="AA312" s="24"/>
      <c r="AQ312" s="1" t="str">
        <f t="shared" si="4"/>
        <v>D01_63_30</v>
      </c>
    </row>
    <row r="313" spans="1:43" ht="12.75" x14ac:dyDescent="0.2">
      <c r="A313" s="2" t="s">
        <v>59</v>
      </c>
      <c r="B313" s="3">
        <v>63</v>
      </c>
      <c r="C313" s="5">
        <v>30</v>
      </c>
      <c r="D313" s="1" t="s">
        <v>60</v>
      </c>
      <c r="E313" s="1" t="s">
        <v>61</v>
      </c>
      <c r="F313" s="1" t="s">
        <v>62</v>
      </c>
      <c r="G313" s="1">
        <v>2005</v>
      </c>
      <c r="H313" s="5" t="s">
        <v>78</v>
      </c>
      <c r="Q313" s="1"/>
      <c r="Z313" s="1"/>
      <c r="AF313" s="1"/>
      <c r="AQ313" s="1" t="str">
        <f t="shared" si="4"/>
        <v>D01_63_30</v>
      </c>
    </row>
    <row r="314" spans="1:43" ht="12.75" x14ac:dyDescent="0.2">
      <c r="A314" s="2" t="s">
        <v>59</v>
      </c>
      <c r="B314" s="3">
        <v>63</v>
      </c>
      <c r="C314" s="5">
        <v>30</v>
      </c>
      <c r="D314" s="1" t="s">
        <v>60</v>
      </c>
      <c r="E314" s="1" t="s">
        <v>61</v>
      </c>
      <c r="F314" s="1" t="s">
        <v>62</v>
      </c>
      <c r="G314" s="1">
        <v>2006</v>
      </c>
      <c r="H314" s="5" t="s">
        <v>78</v>
      </c>
      <c r="Q314" s="1"/>
      <c r="Z314" s="1"/>
      <c r="AF314" s="1"/>
      <c r="AQ314" s="1" t="str">
        <f t="shared" si="4"/>
        <v>D01_63_30</v>
      </c>
    </row>
    <row r="315" spans="1:43" ht="12.75" x14ac:dyDescent="0.2">
      <c r="A315" s="2" t="s">
        <v>59</v>
      </c>
      <c r="B315" s="3">
        <v>63</v>
      </c>
      <c r="C315" s="5">
        <v>30</v>
      </c>
      <c r="D315" s="1" t="s">
        <v>60</v>
      </c>
      <c r="E315" s="1" t="s">
        <v>61</v>
      </c>
      <c r="F315" s="1" t="s">
        <v>62</v>
      </c>
      <c r="G315" s="1">
        <v>2007</v>
      </c>
      <c r="H315" s="5" t="s">
        <v>78</v>
      </c>
      <c r="Q315" s="1"/>
      <c r="Z315" s="1"/>
      <c r="AF315" s="1"/>
      <c r="AQ315" s="1" t="str">
        <f t="shared" si="4"/>
        <v>D01_63_30</v>
      </c>
    </row>
    <row r="316" spans="1:43" ht="12.75" x14ac:dyDescent="0.2">
      <c r="A316" s="2" t="s">
        <v>59</v>
      </c>
      <c r="B316" s="3">
        <v>63</v>
      </c>
      <c r="C316" s="5">
        <v>30</v>
      </c>
      <c r="D316" s="1" t="s">
        <v>60</v>
      </c>
      <c r="E316" s="1" t="s">
        <v>61</v>
      </c>
      <c r="F316" s="1" t="s">
        <v>62</v>
      </c>
      <c r="G316" s="1">
        <v>2008</v>
      </c>
      <c r="H316" s="5" t="s">
        <v>78</v>
      </c>
      <c r="Q316" s="1"/>
      <c r="Z316" s="1"/>
      <c r="AF316" s="1"/>
      <c r="AQ316" s="1" t="str">
        <f t="shared" si="4"/>
        <v>D01_63_30</v>
      </c>
    </row>
    <row r="317" spans="1:43" s="22" customFormat="1" ht="12.75" x14ac:dyDescent="0.2">
      <c r="A317" s="20" t="s">
        <v>59</v>
      </c>
      <c r="B317" s="21">
        <v>64</v>
      </c>
      <c r="C317" s="24">
        <v>30</v>
      </c>
      <c r="D317" s="22" t="s">
        <v>60</v>
      </c>
      <c r="E317" s="22" t="s">
        <v>61</v>
      </c>
      <c r="F317" s="22" t="s">
        <v>62</v>
      </c>
      <c r="G317" s="22">
        <v>2004</v>
      </c>
      <c r="H317" s="24" t="s">
        <v>78</v>
      </c>
      <c r="I317" s="24"/>
      <c r="W317" s="23"/>
      <c r="AA317" s="24"/>
      <c r="AQ317" s="1" t="str">
        <f t="shared" si="4"/>
        <v>D01_64_30</v>
      </c>
    </row>
    <row r="318" spans="1:43" ht="12.75" x14ac:dyDescent="0.2">
      <c r="A318" s="2" t="s">
        <v>59</v>
      </c>
      <c r="B318" s="3">
        <v>64</v>
      </c>
      <c r="C318" s="5">
        <v>30</v>
      </c>
      <c r="D318" s="1" t="s">
        <v>60</v>
      </c>
      <c r="E318" s="1" t="s">
        <v>61</v>
      </c>
      <c r="F318" s="1" t="s">
        <v>62</v>
      </c>
      <c r="G318" s="1">
        <v>2005</v>
      </c>
      <c r="H318" s="5" t="s">
        <v>78</v>
      </c>
      <c r="Q318" s="1"/>
      <c r="Z318" s="1"/>
      <c r="AF318" s="1"/>
      <c r="AQ318" s="1" t="str">
        <f t="shared" si="4"/>
        <v>D01_64_30</v>
      </c>
    </row>
    <row r="319" spans="1:43" ht="12.75" x14ac:dyDescent="0.2">
      <c r="A319" s="2" t="s">
        <v>59</v>
      </c>
      <c r="B319" s="3">
        <v>64</v>
      </c>
      <c r="C319" s="5">
        <v>30</v>
      </c>
      <c r="D319" s="1" t="s">
        <v>60</v>
      </c>
      <c r="E319" s="1" t="s">
        <v>61</v>
      </c>
      <c r="F319" s="1" t="s">
        <v>62</v>
      </c>
      <c r="G319" s="1">
        <v>2006</v>
      </c>
      <c r="H319" s="5" t="s">
        <v>78</v>
      </c>
      <c r="Q319" s="1"/>
      <c r="Z319" s="1"/>
      <c r="AF319" s="1"/>
      <c r="AQ319" s="1" t="str">
        <f t="shared" si="4"/>
        <v>D01_64_30</v>
      </c>
    </row>
    <row r="320" spans="1:43" ht="12.75" x14ac:dyDescent="0.2">
      <c r="A320" s="2" t="s">
        <v>59</v>
      </c>
      <c r="B320" s="3">
        <v>64</v>
      </c>
      <c r="C320" s="5">
        <v>30</v>
      </c>
      <c r="D320" s="1" t="s">
        <v>60</v>
      </c>
      <c r="E320" s="1" t="s">
        <v>61</v>
      </c>
      <c r="F320" s="1" t="s">
        <v>62</v>
      </c>
      <c r="G320" s="1">
        <v>2007</v>
      </c>
      <c r="H320" s="5" t="s">
        <v>78</v>
      </c>
      <c r="Q320" s="1"/>
      <c r="Z320" s="1"/>
      <c r="AF320" s="1"/>
      <c r="AQ320" s="1" t="str">
        <f t="shared" si="4"/>
        <v>D01_64_30</v>
      </c>
    </row>
    <row r="321" spans="1:43" ht="12.75" x14ac:dyDescent="0.2">
      <c r="A321" s="2" t="s">
        <v>59</v>
      </c>
      <c r="B321" s="3">
        <v>64</v>
      </c>
      <c r="C321" s="5">
        <v>30</v>
      </c>
      <c r="D321" s="1" t="s">
        <v>60</v>
      </c>
      <c r="E321" s="1" t="s">
        <v>61</v>
      </c>
      <c r="F321" s="1" t="s">
        <v>62</v>
      </c>
      <c r="G321" s="1">
        <v>2008</v>
      </c>
      <c r="H321" s="5" t="s">
        <v>78</v>
      </c>
      <c r="Q321" s="1"/>
      <c r="Z321" s="1"/>
      <c r="AF321" s="1"/>
      <c r="AQ321" s="1" t="str">
        <f t="shared" si="4"/>
        <v>D01_64_30</v>
      </c>
    </row>
    <row r="322" spans="1:43" s="22" customFormat="1" ht="12.75" x14ac:dyDescent="0.2">
      <c r="A322" s="20" t="s">
        <v>59</v>
      </c>
      <c r="B322" s="21">
        <v>65</v>
      </c>
      <c r="C322" s="24">
        <v>30</v>
      </c>
      <c r="D322" s="22" t="s">
        <v>60</v>
      </c>
      <c r="E322" s="22" t="s">
        <v>61</v>
      </c>
      <c r="F322" s="22" t="s">
        <v>62</v>
      </c>
      <c r="G322" s="22">
        <v>2004</v>
      </c>
      <c r="H322" s="24" t="s">
        <v>78</v>
      </c>
      <c r="I322" s="24"/>
      <c r="W322" s="23"/>
      <c r="Z322" s="28"/>
      <c r="AA322" s="24"/>
      <c r="AQ322" s="1" t="str">
        <f t="shared" si="4"/>
        <v>D01_65_30</v>
      </c>
    </row>
    <row r="323" spans="1:43" ht="12.75" x14ac:dyDescent="0.2">
      <c r="A323" s="2" t="s">
        <v>59</v>
      </c>
      <c r="B323" s="3">
        <v>65</v>
      </c>
      <c r="C323" s="5">
        <v>30</v>
      </c>
      <c r="D323" s="1" t="s">
        <v>60</v>
      </c>
      <c r="E323" s="1" t="s">
        <v>61</v>
      </c>
      <c r="F323" s="1" t="s">
        <v>62</v>
      </c>
      <c r="G323" s="1">
        <v>2005</v>
      </c>
      <c r="H323" s="5" t="s">
        <v>78</v>
      </c>
      <c r="Q323" s="1"/>
      <c r="Z323" s="1"/>
      <c r="AF323" s="1"/>
      <c r="AQ323" s="1" t="str">
        <f t="shared" ref="AQ323:AQ386" si="5">CONCATENATE(LEFT(A323,1),CONCATENATE(RIGHT(A323,2),"_",CONCATENATE(B323),"_",CONCATENATE(C323)))</f>
        <v>D01_65_30</v>
      </c>
    </row>
    <row r="324" spans="1:43" ht="12.75" x14ac:dyDescent="0.2">
      <c r="A324" s="2" t="s">
        <v>59</v>
      </c>
      <c r="B324" s="3">
        <v>65</v>
      </c>
      <c r="C324" s="5">
        <v>30</v>
      </c>
      <c r="D324" s="1" t="s">
        <v>60</v>
      </c>
      <c r="E324" s="1" t="s">
        <v>61</v>
      </c>
      <c r="F324" s="1" t="s">
        <v>62</v>
      </c>
      <c r="G324" s="1">
        <v>2006</v>
      </c>
      <c r="H324" s="5" t="s">
        <v>78</v>
      </c>
      <c r="Q324" s="1"/>
      <c r="Z324" s="1"/>
      <c r="AF324" s="1"/>
      <c r="AQ324" s="1" t="str">
        <f t="shared" si="5"/>
        <v>D01_65_30</v>
      </c>
    </row>
    <row r="325" spans="1:43" ht="12.75" x14ac:dyDescent="0.2">
      <c r="A325" s="2" t="s">
        <v>59</v>
      </c>
      <c r="B325" s="3">
        <v>65</v>
      </c>
      <c r="C325" s="5">
        <v>30</v>
      </c>
      <c r="D325" s="1" t="s">
        <v>60</v>
      </c>
      <c r="E325" s="1" t="s">
        <v>61</v>
      </c>
      <c r="F325" s="1" t="s">
        <v>62</v>
      </c>
      <c r="G325" s="1">
        <v>2007</v>
      </c>
      <c r="H325" s="5" t="s">
        <v>78</v>
      </c>
      <c r="Q325" s="1"/>
      <c r="Z325" s="1"/>
      <c r="AF325" s="1"/>
      <c r="AQ325" s="1" t="str">
        <f t="shared" si="5"/>
        <v>D01_65_30</v>
      </c>
    </row>
    <row r="326" spans="1:43" ht="12.75" x14ac:dyDescent="0.2">
      <c r="A326" s="2" t="s">
        <v>59</v>
      </c>
      <c r="B326" s="3">
        <v>65</v>
      </c>
      <c r="C326" s="5">
        <v>30</v>
      </c>
      <c r="D326" s="1" t="s">
        <v>60</v>
      </c>
      <c r="E326" s="1" t="s">
        <v>61</v>
      </c>
      <c r="F326" s="1" t="s">
        <v>62</v>
      </c>
      <c r="G326" s="1">
        <v>2008</v>
      </c>
      <c r="H326" s="5" t="s">
        <v>78</v>
      </c>
      <c r="Q326" s="1"/>
      <c r="Z326" s="1"/>
      <c r="AF326" s="1"/>
      <c r="AQ326" s="1" t="str">
        <f t="shared" si="5"/>
        <v>D01_65_30</v>
      </c>
    </row>
    <row r="327" spans="1:43" s="22" customFormat="1" ht="12.75" x14ac:dyDescent="0.2">
      <c r="A327" s="20" t="s">
        <v>59</v>
      </c>
      <c r="B327" s="21">
        <v>66</v>
      </c>
      <c r="C327" s="24">
        <v>30</v>
      </c>
      <c r="D327" s="22" t="s">
        <v>60</v>
      </c>
      <c r="E327" s="22" t="s">
        <v>61</v>
      </c>
      <c r="F327" s="22" t="s">
        <v>62</v>
      </c>
      <c r="G327" s="22">
        <v>2004</v>
      </c>
      <c r="H327" s="24" t="s">
        <v>78</v>
      </c>
      <c r="I327" s="24"/>
      <c r="Q327" s="20"/>
      <c r="W327" s="23"/>
      <c r="AA327" s="24"/>
      <c r="AQ327" s="1" t="str">
        <f t="shared" si="5"/>
        <v>D01_66_30</v>
      </c>
    </row>
    <row r="328" spans="1:43" ht="12.75" x14ac:dyDescent="0.2">
      <c r="A328" s="2" t="s">
        <v>59</v>
      </c>
      <c r="B328" s="3">
        <v>66</v>
      </c>
      <c r="C328" s="5">
        <v>30</v>
      </c>
      <c r="D328" s="1" t="s">
        <v>60</v>
      </c>
      <c r="E328" s="1" t="s">
        <v>61</v>
      </c>
      <c r="F328" s="1" t="s">
        <v>62</v>
      </c>
      <c r="G328" s="1">
        <v>2005</v>
      </c>
      <c r="H328" s="5" t="s">
        <v>78</v>
      </c>
      <c r="Z328" s="1"/>
      <c r="AF328" s="1"/>
      <c r="AQ328" s="1" t="str">
        <f t="shared" si="5"/>
        <v>D01_66_30</v>
      </c>
    </row>
    <row r="329" spans="1:43" ht="12.75" x14ac:dyDescent="0.2">
      <c r="A329" s="2" t="s">
        <v>59</v>
      </c>
      <c r="B329" s="3">
        <v>66</v>
      </c>
      <c r="C329" s="5">
        <v>30</v>
      </c>
      <c r="D329" s="1" t="s">
        <v>60</v>
      </c>
      <c r="E329" s="1" t="s">
        <v>61</v>
      </c>
      <c r="F329" s="1" t="s">
        <v>62</v>
      </c>
      <c r="G329" s="1">
        <v>2006</v>
      </c>
      <c r="H329" s="5" t="s">
        <v>78</v>
      </c>
      <c r="Z329" s="1"/>
      <c r="AF329" s="1"/>
      <c r="AQ329" s="1" t="str">
        <f t="shared" si="5"/>
        <v>D01_66_30</v>
      </c>
    </row>
    <row r="330" spans="1:43" ht="12.75" x14ac:dyDescent="0.2">
      <c r="A330" s="2" t="s">
        <v>59</v>
      </c>
      <c r="B330" s="3">
        <v>66</v>
      </c>
      <c r="C330" s="5">
        <v>30</v>
      </c>
      <c r="D330" s="1" t="s">
        <v>60</v>
      </c>
      <c r="E330" s="1" t="s">
        <v>61</v>
      </c>
      <c r="F330" s="1" t="s">
        <v>62</v>
      </c>
      <c r="G330" s="1">
        <v>2007</v>
      </c>
      <c r="H330" s="5" t="s">
        <v>78</v>
      </c>
      <c r="Z330" s="1"/>
      <c r="AF330" s="1"/>
      <c r="AQ330" s="1" t="str">
        <f t="shared" si="5"/>
        <v>D01_66_30</v>
      </c>
    </row>
    <row r="331" spans="1:43" ht="12.75" x14ac:dyDescent="0.2">
      <c r="A331" s="2" t="s">
        <v>59</v>
      </c>
      <c r="B331" s="3">
        <v>66</v>
      </c>
      <c r="C331" s="5">
        <v>30</v>
      </c>
      <c r="D331" s="1" t="s">
        <v>60</v>
      </c>
      <c r="E331" s="1" t="s">
        <v>61</v>
      </c>
      <c r="F331" s="1" t="s">
        <v>62</v>
      </c>
      <c r="G331" s="1">
        <v>2008</v>
      </c>
      <c r="H331" s="5" t="s">
        <v>78</v>
      </c>
      <c r="Z331" s="1"/>
      <c r="AF331" s="1"/>
      <c r="AQ331" s="1" t="str">
        <f t="shared" si="5"/>
        <v>D01_66_30</v>
      </c>
    </row>
    <row r="332" spans="1:43" s="22" customFormat="1" ht="12.75" x14ac:dyDescent="0.2">
      <c r="A332" s="20" t="s">
        <v>59</v>
      </c>
      <c r="B332" s="21">
        <v>67</v>
      </c>
      <c r="C332" s="24">
        <v>30</v>
      </c>
      <c r="D332" s="22" t="s">
        <v>60</v>
      </c>
      <c r="E332" s="22" t="s">
        <v>61</v>
      </c>
      <c r="F332" s="22" t="s">
        <v>62</v>
      </c>
      <c r="G332" s="22">
        <v>2004</v>
      </c>
      <c r="H332" s="24" t="s">
        <v>78</v>
      </c>
      <c r="I332" s="24"/>
      <c r="W332" s="23"/>
      <c r="AA332" s="24"/>
      <c r="AQ332" s="1" t="str">
        <f t="shared" si="5"/>
        <v>D01_67_30</v>
      </c>
    </row>
    <row r="333" spans="1:43" ht="12.75" x14ac:dyDescent="0.2">
      <c r="A333" s="2" t="s">
        <v>59</v>
      </c>
      <c r="B333" s="3">
        <v>67</v>
      </c>
      <c r="C333" s="5">
        <v>30</v>
      </c>
      <c r="D333" s="1" t="s">
        <v>60</v>
      </c>
      <c r="E333" s="1" t="s">
        <v>61</v>
      </c>
      <c r="F333" s="1" t="s">
        <v>62</v>
      </c>
      <c r="G333" s="1">
        <v>2005</v>
      </c>
      <c r="H333" s="5" t="s">
        <v>78</v>
      </c>
      <c r="Q333" s="1"/>
      <c r="Z333" s="1"/>
      <c r="AF333" s="1"/>
      <c r="AQ333" s="1" t="str">
        <f t="shared" si="5"/>
        <v>D01_67_30</v>
      </c>
    </row>
    <row r="334" spans="1:43" ht="12.75" x14ac:dyDescent="0.2">
      <c r="A334" s="2" t="s">
        <v>59</v>
      </c>
      <c r="B334" s="3">
        <v>67</v>
      </c>
      <c r="C334" s="5">
        <v>30</v>
      </c>
      <c r="D334" s="1" t="s">
        <v>60</v>
      </c>
      <c r="E334" s="1" t="s">
        <v>61</v>
      </c>
      <c r="F334" s="1" t="s">
        <v>62</v>
      </c>
      <c r="G334" s="1">
        <v>2006</v>
      </c>
      <c r="H334" s="5" t="s">
        <v>78</v>
      </c>
      <c r="Q334" s="1"/>
      <c r="Z334" s="1"/>
      <c r="AF334" s="1"/>
      <c r="AQ334" s="1" t="str">
        <f t="shared" si="5"/>
        <v>D01_67_30</v>
      </c>
    </row>
    <row r="335" spans="1:43" ht="12.75" x14ac:dyDescent="0.2">
      <c r="A335" s="2" t="s">
        <v>59</v>
      </c>
      <c r="B335" s="3">
        <v>67</v>
      </c>
      <c r="C335" s="5">
        <v>30</v>
      </c>
      <c r="D335" s="1" t="s">
        <v>60</v>
      </c>
      <c r="E335" s="1" t="s">
        <v>61</v>
      </c>
      <c r="F335" s="1" t="s">
        <v>62</v>
      </c>
      <c r="G335" s="1">
        <v>2007</v>
      </c>
      <c r="H335" s="5" t="s">
        <v>78</v>
      </c>
      <c r="Q335" s="1"/>
      <c r="Z335" s="1"/>
      <c r="AF335" s="1"/>
      <c r="AQ335" s="1" t="str">
        <f t="shared" si="5"/>
        <v>D01_67_30</v>
      </c>
    </row>
    <row r="336" spans="1:43" ht="12.75" x14ac:dyDescent="0.2">
      <c r="A336" s="2" t="s">
        <v>59</v>
      </c>
      <c r="B336" s="3">
        <v>67</v>
      </c>
      <c r="C336" s="5">
        <v>30</v>
      </c>
      <c r="D336" s="1" t="s">
        <v>60</v>
      </c>
      <c r="E336" s="1" t="s">
        <v>61</v>
      </c>
      <c r="F336" s="1" t="s">
        <v>62</v>
      </c>
      <c r="G336" s="1">
        <v>2008</v>
      </c>
      <c r="H336" s="5" t="s">
        <v>78</v>
      </c>
      <c r="Q336" s="1"/>
      <c r="Z336" s="1"/>
      <c r="AF336" s="1"/>
      <c r="AQ336" s="1" t="str">
        <f t="shared" si="5"/>
        <v>D01_67_30</v>
      </c>
    </row>
    <row r="337" spans="1:43" s="22" customFormat="1" ht="12.75" x14ac:dyDescent="0.2">
      <c r="A337" s="20" t="s">
        <v>59</v>
      </c>
      <c r="B337" s="21">
        <v>68</v>
      </c>
      <c r="C337" s="24">
        <v>30</v>
      </c>
      <c r="D337" s="22" t="s">
        <v>60</v>
      </c>
      <c r="E337" s="22" t="s">
        <v>61</v>
      </c>
      <c r="F337" s="22" t="s">
        <v>62</v>
      </c>
      <c r="G337" s="22">
        <v>2004</v>
      </c>
      <c r="H337" s="24" t="s">
        <v>78</v>
      </c>
      <c r="I337" s="24"/>
      <c r="W337" s="23"/>
      <c r="AA337" s="24"/>
      <c r="AQ337" s="1" t="str">
        <f t="shared" si="5"/>
        <v>D01_68_30</v>
      </c>
    </row>
    <row r="338" spans="1:43" ht="12.75" x14ac:dyDescent="0.2">
      <c r="A338" s="2" t="s">
        <v>59</v>
      </c>
      <c r="B338" s="3">
        <v>68</v>
      </c>
      <c r="C338" s="5">
        <v>30</v>
      </c>
      <c r="D338" s="1" t="s">
        <v>60</v>
      </c>
      <c r="E338" s="1" t="s">
        <v>61</v>
      </c>
      <c r="F338" s="1" t="s">
        <v>62</v>
      </c>
      <c r="G338" s="1">
        <v>2005</v>
      </c>
      <c r="H338" s="5" t="s">
        <v>78</v>
      </c>
      <c r="Q338" s="1"/>
      <c r="Z338" s="1"/>
      <c r="AF338" s="1"/>
      <c r="AQ338" s="1" t="str">
        <f t="shared" si="5"/>
        <v>D01_68_30</v>
      </c>
    </row>
    <row r="339" spans="1:43" ht="12.75" x14ac:dyDescent="0.2">
      <c r="A339" s="2" t="s">
        <v>59</v>
      </c>
      <c r="B339" s="3">
        <v>68</v>
      </c>
      <c r="C339" s="5">
        <v>30</v>
      </c>
      <c r="D339" s="1" t="s">
        <v>60</v>
      </c>
      <c r="E339" s="1" t="s">
        <v>61</v>
      </c>
      <c r="F339" s="1" t="s">
        <v>62</v>
      </c>
      <c r="G339" s="1">
        <v>2006</v>
      </c>
      <c r="H339" s="5" t="s">
        <v>78</v>
      </c>
      <c r="Q339" s="1"/>
      <c r="Z339" s="1"/>
      <c r="AF339" s="1"/>
      <c r="AQ339" s="1" t="str">
        <f t="shared" si="5"/>
        <v>D01_68_30</v>
      </c>
    </row>
    <row r="340" spans="1:43" ht="12.75" x14ac:dyDescent="0.2">
      <c r="A340" s="2" t="s">
        <v>59</v>
      </c>
      <c r="B340" s="3">
        <v>68</v>
      </c>
      <c r="C340" s="5">
        <v>30</v>
      </c>
      <c r="D340" s="1" t="s">
        <v>60</v>
      </c>
      <c r="E340" s="1" t="s">
        <v>61</v>
      </c>
      <c r="F340" s="1" t="s">
        <v>62</v>
      </c>
      <c r="G340" s="1">
        <v>2007</v>
      </c>
      <c r="H340" s="5" t="s">
        <v>78</v>
      </c>
      <c r="Q340" s="1"/>
      <c r="Z340" s="1"/>
      <c r="AF340" s="1"/>
      <c r="AQ340" s="1" t="str">
        <f t="shared" si="5"/>
        <v>D01_68_30</v>
      </c>
    </row>
    <row r="341" spans="1:43" ht="12.75" x14ac:dyDescent="0.2">
      <c r="A341" s="2" t="s">
        <v>59</v>
      </c>
      <c r="B341" s="3">
        <v>68</v>
      </c>
      <c r="C341" s="5">
        <v>30</v>
      </c>
      <c r="D341" s="1" t="s">
        <v>60</v>
      </c>
      <c r="E341" s="1" t="s">
        <v>61</v>
      </c>
      <c r="F341" s="1" t="s">
        <v>62</v>
      </c>
      <c r="G341" s="1">
        <v>2008</v>
      </c>
      <c r="H341" s="5" t="s">
        <v>78</v>
      </c>
      <c r="Q341" s="1"/>
      <c r="Z341" s="1"/>
      <c r="AF341" s="1"/>
      <c r="AQ341" s="1" t="str">
        <f t="shared" si="5"/>
        <v>D01_68_30</v>
      </c>
    </row>
    <row r="342" spans="1:43" s="22" customFormat="1" ht="12.75" x14ac:dyDescent="0.2">
      <c r="A342" s="20" t="s">
        <v>59</v>
      </c>
      <c r="B342" s="21">
        <v>69</v>
      </c>
      <c r="C342" s="24">
        <v>30</v>
      </c>
      <c r="D342" s="22" t="s">
        <v>60</v>
      </c>
      <c r="E342" s="22" t="s">
        <v>61</v>
      </c>
      <c r="F342" s="22" t="s">
        <v>62</v>
      </c>
      <c r="G342" s="22">
        <v>2004</v>
      </c>
      <c r="H342" s="24" t="s">
        <v>78</v>
      </c>
      <c r="I342" s="24"/>
      <c r="W342" s="23"/>
      <c r="Z342" s="28"/>
      <c r="AA342" s="24"/>
      <c r="AQ342" s="1" t="str">
        <f t="shared" si="5"/>
        <v>D01_69_30</v>
      </c>
    </row>
    <row r="343" spans="1:43" ht="12.75" x14ac:dyDescent="0.2">
      <c r="A343" s="2" t="s">
        <v>59</v>
      </c>
      <c r="B343" s="3">
        <v>69</v>
      </c>
      <c r="C343" s="5">
        <v>30</v>
      </c>
      <c r="D343" s="1" t="s">
        <v>60</v>
      </c>
      <c r="E343" s="1" t="s">
        <v>61</v>
      </c>
      <c r="F343" s="1" t="s">
        <v>62</v>
      </c>
      <c r="G343" s="1">
        <v>2005</v>
      </c>
      <c r="H343" s="5" t="s">
        <v>78</v>
      </c>
      <c r="Q343" s="1"/>
      <c r="Z343" s="1"/>
      <c r="AF343" s="1"/>
      <c r="AQ343" s="1" t="str">
        <f t="shared" si="5"/>
        <v>D01_69_30</v>
      </c>
    </row>
    <row r="344" spans="1:43" ht="12.75" x14ac:dyDescent="0.2">
      <c r="A344" s="2" t="s">
        <v>59</v>
      </c>
      <c r="B344" s="3">
        <v>69</v>
      </c>
      <c r="C344" s="5">
        <v>30</v>
      </c>
      <c r="D344" s="1" t="s">
        <v>60</v>
      </c>
      <c r="E344" s="1" t="s">
        <v>61</v>
      </c>
      <c r="F344" s="1" t="s">
        <v>62</v>
      </c>
      <c r="G344" s="1">
        <v>2006</v>
      </c>
      <c r="H344" s="5" t="s">
        <v>78</v>
      </c>
      <c r="Q344" s="1"/>
      <c r="Z344" s="1"/>
      <c r="AF344" s="1"/>
      <c r="AQ344" s="1" t="str">
        <f t="shared" si="5"/>
        <v>D01_69_30</v>
      </c>
    </row>
    <row r="345" spans="1:43" ht="12.75" x14ac:dyDescent="0.2">
      <c r="A345" s="2" t="s">
        <v>59</v>
      </c>
      <c r="B345" s="3">
        <v>69</v>
      </c>
      <c r="C345" s="5">
        <v>30</v>
      </c>
      <c r="D345" s="1" t="s">
        <v>60</v>
      </c>
      <c r="E345" s="1" t="s">
        <v>61</v>
      </c>
      <c r="F345" s="1" t="s">
        <v>62</v>
      </c>
      <c r="G345" s="1">
        <v>2007</v>
      </c>
      <c r="H345" s="5" t="s">
        <v>78</v>
      </c>
      <c r="Q345" s="1"/>
      <c r="Z345" s="1"/>
      <c r="AF345" s="1"/>
      <c r="AQ345" s="1" t="str">
        <f t="shared" si="5"/>
        <v>D01_69_30</v>
      </c>
    </row>
    <row r="346" spans="1:43" ht="12.75" x14ac:dyDescent="0.2">
      <c r="A346" s="2" t="s">
        <v>59</v>
      </c>
      <c r="B346" s="3">
        <v>69</v>
      </c>
      <c r="C346" s="5">
        <v>30</v>
      </c>
      <c r="D346" s="1" t="s">
        <v>60</v>
      </c>
      <c r="E346" s="1" t="s">
        <v>61</v>
      </c>
      <c r="F346" s="1" t="s">
        <v>62</v>
      </c>
      <c r="G346" s="1">
        <v>2008</v>
      </c>
      <c r="H346" s="5" t="s">
        <v>78</v>
      </c>
      <c r="Q346" s="1"/>
      <c r="Z346" s="1"/>
      <c r="AF346" s="1"/>
      <c r="AQ346" s="1" t="str">
        <f t="shared" si="5"/>
        <v>D01_69_30</v>
      </c>
    </row>
    <row r="347" spans="1:43" s="22" customFormat="1" ht="12.75" x14ac:dyDescent="0.2">
      <c r="A347" s="20" t="s">
        <v>59</v>
      </c>
      <c r="B347" s="21">
        <v>70</v>
      </c>
      <c r="C347" s="24">
        <v>30</v>
      </c>
      <c r="D347" s="22" t="s">
        <v>60</v>
      </c>
      <c r="E347" s="22" t="s">
        <v>61</v>
      </c>
      <c r="F347" s="22" t="s">
        <v>62</v>
      </c>
      <c r="G347" s="22">
        <v>2004</v>
      </c>
      <c r="H347" s="24" t="s">
        <v>78</v>
      </c>
      <c r="I347" s="24"/>
      <c r="W347" s="23"/>
      <c r="AA347" s="24"/>
      <c r="AQ347" s="1" t="str">
        <f t="shared" si="5"/>
        <v>D01_70_30</v>
      </c>
    </row>
    <row r="348" spans="1:43" ht="12.75" x14ac:dyDescent="0.2">
      <c r="A348" s="2" t="s">
        <v>59</v>
      </c>
      <c r="B348" s="3">
        <v>70</v>
      </c>
      <c r="C348" s="5">
        <v>30</v>
      </c>
      <c r="D348" s="1" t="s">
        <v>60</v>
      </c>
      <c r="E348" s="1" t="s">
        <v>61</v>
      </c>
      <c r="F348" s="1" t="s">
        <v>62</v>
      </c>
      <c r="G348" s="1">
        <v>2005</v>
      </c>
      <c r="H348" s="5" t="s">
        <v>78</v>
      </c>
      <c r="Q348" s="1"/>
      <c r="Z348" s="1"/>
      <c r="AF348" s="1"/>
      <c r="AQ348" s="1" t="str">
        <f t="shared" si="5"/>
        <v>D01_70_30</v>
      </c>
    </row>
    <row r="349" spans="1:43" ht="12.75" x14ac:dyDescent="0.2">
      <c r="A349" s="2" t="s">
        <v>59</v>
      </c>
      <c r="B349" s="3">
        <v>70</v>
      </c>
      <c r="C349" s="5">
        <v>30</v>
      </c>
      <c r="D349" s="1" t="s">
        <v>60</v>
      </c>
      <c r="E349" s="1" t="s">
        <v>61</v>
      </c>
      <c r="F349" s="1" t="s">
        <v>62</v>
      </c>
      <c r="G349" s="1">
        <v>2006</v>
      </c>
      <c r="H349" s="5" t="s">
        <v>78</v>
      </c>
      <c r="Q349" s="1"/>
      <c r="Z349" s="1"/>
      <c r="AF349" s="1"/>
      <c r="AQ349" s="1" t="str">
        <f t="shared" si="5"/>
        <v>D01_70_30</v>
      </c>
    </row>
    <row r="350" spans="1:43" ht="12.75" x14ac:dyDescent="0.2">
      <c r="A350" s="2" t="s">
        <v>59</v>
      </c>
      <c r="B350" s="3">
        <v>70</v>
      </c>
      <c r="C350" s="5">
        <v>30</v>
      </c>
      <c r="D350" s="1" t="s">
        <v>60</v>
      </c>
      <c r="E350" s="1" t="s">
        <v>61</v>
      </c>
      <c r="F350" s="1" t="s">
        <v>62</v>
      </c>
      <c r="G350" s="1">
        <v>2007</v>
      </c>
      <c r="H350" s="5" t="s">
        <v>78</v>
      </c>
      <c r="Q350" s="1"/>
      <c r="Z350" s="1"/>
      <c r="AF350" s="1"/>
      <c r="AQ350" s="1" t="str">
        <f t="shared" si="5"/>
        <v>D01_70_30</v>
      </c>
    </row>
    <row r="351" spans="1:43" ht="12.75" x14ac:dyDescent="0.2">
      <c r="A351" s="2" t="s">
        <v>59</v>
      </c>
      <c r="B351" s="3">
        <v>70</v>
      </c>
      <c r="C351" s="5">
        <v>30</v>
      </c>
      <c r="D351" s="1" t="s">
        <v>60</v>
      </c>
      <c r="E351" s="1" t="s">
        <v>61</v>
      </c>
      <c r="F351" s="1" t="s">
        <v>62</v>
      </c>
      <c r="G351" s="1">
        <v>2008</v>
      </c>
      <c r="H351" s="5" t="s">
        <v>78</v>
      </c>
      <c r="Q351" s="1"/>
      <c r="Z351" s="1"/>
      <c r="AF351" s="1"/>
      <c r="AQ351" s="1" t="str">
        <f t="shared" si="5"/>
        <v>D01_70_30</v>
      </c>
    </row>
    <row r="352" spans="1:43" s="22" customFormat="1" ht="12.75" x14ac:dyDescent="0.2">
      <c r="A352" s="20" t="s">
        <v>59</v>
      </c>
      <c r="B352" s="21">
        <v>71</v>
      </c>
      <c r="C352" s="24">
        <v>30</v>
      </c>
      <c r="D352" s="22" t="s">
        <v>60</v>
      </c>
      <c r="E352" s="22" t="s">
        <v>61</v>
      </c>
      <c r="F352" s="22" t="s">
        <v>62</v>
      </c>
      <c r="G352" s="22">
        <v>2004</v>
      </c>
      <c r="H352" s="24" t="s">
        <v>78</v>
      </c>
      <c r="I352" s="24"/>
      <c r="W352" s="23"/>
      <c r="AA352" s="24"/>
      <c r="AQ352" s="1" t="str">
        <f t="shared" si="5"/>
        <v>D01_71_30</v>
      </c>
    </row>
    <row r="353" spans="1:43" ht="12.75" x14ac:dyDescent="0.2">
      <c r="A353" s="2" t="s">
        <v>59</v>
      </c>
      <c r="B353" s="3">
        <v>71</v>
      </c>
      <c r="C353" s="5">
        <v>30</v>
      </c>
      <c r="D353" s="1" t="s">
        <v>60</v>
      </c>
      <c r="E353" s="1" t="s">
        <v>61</v>
      </c>
      <c r="F353" s="1" t="s">
        <v>62</v>
      </c>
      <c r="G353" s="1">
        <v>2005</v>
      </c>
      <c r="H353" s="5" t="s">
        <v>78</v>
      </c>
      <c r="Q353" s="1"/>
      <c r="Z353" s="1"/>
      <c r="AF353" s="1"/>
      <c r="AQ353" s="1" t="str">
        <f t="shared" si="5"/>
        <v>D01_71_30</v>
      </c>
    </row>
    <row r="354" spans="1:43" ht="12.75" x14ac:dyDescent="0.2">
      <c r="A354" s="2" t="s">
        <v>59</v>
      </c>
      <c r="B354" s="3">
        <v>71</v>
      </c>
      <c r="C354" s="5">
        <v>30</v>
      </c>
      <c r="D354" s="1" t="s">
        <v>60</v>
      </c>
      <c r="E354" s="1" t="s">
        <v>61</v>
      </c>
      <c r="F354" s="1" t="s">
        <v>62</v>
      </c>
      <c r="G354" s="1">
        <v>2006</v>
      </c>
      <c r="H354" s="5" t="s">
        <v>78</v>
      </c>
      <c r="Q354" s="1"/>
      <c r="Z354" s="1"/>
      <c r="AF354" s="1"/>
      <c r="AQ354" s="1" t="str">
        <f t="shared" si="5"/>
        <v>D01_71_30</v>
      </c>
    </row>
    <row r="355" spans="1:43" ht="12.75" x14ac:dyDescent="0.2">
      <c r="A355" s="2" t="s">
        <v>59</v>
      </c>
      <c r="B355" s="3">
        <v>71</v>
      </c>
      <c r="C355" s="5">
        <v>30</v>
      </c>
      <c r="D355" s="1" t="s">
        <v>60</v>
      </c>
      <c r="E355" s="1" t="s">
        <v>61</v>
      </c>
      <c r="F355" s="1" t="s">
        <v>62</v>
      </c>
      <c r="G355" s="1">
        <v>2007</v>
      </c>
      <c r="H355" s="5" t="s">
        <v>78</v>
      </c>
      <c r="Q355" s="1"/>
      <c r="Z355" s="1"/>
      <c r="AF355" s="1"/>
      <c r="AQ355" s="1" t="str">
        <f t="shared" si="5"/>
        <v>D01_71_30</v>
      </c>
    </row>
    <row r="356" spans="1:43" ht="12.75" x14ac:dyDescent="0.2">
      <c r="A356" s="2" t="s">
        <v>59</v>
      </c>
      <c r="B356" s="3">
        <v>71</v>
      </c>
      <c r="C356" s="5">
        <v>30</v>
      </c>
      <c r="D356" s="1" t="s">
        <v>60</v>
      </c>
      <c r="E356" s="1" t="s">
        <v>61</v>
      </c>
      <c r="F356" s="1" t="s">
        <v>62</v>
      </c>
      <c r="G356" s="1">
        <v>2008</v>
      </c>
      <c r="H356" s="5" t="s">
        <v>78</v>
      </c>
      <c r="Q356" s="1"/>
      <c r="Z356" s="1"/>
      <c r="AF356" s="1"/>
      <c r="AQ356" s="1" t="str">
        <f t="shared" si="5"/>
        <v>D01_71_30</v>
      </c>
    </row>
    <row r="357" spans="1:43" s="22" customFormat="1" ht="12.75" x14ac:dyDescent="0.2">
      <c r="A357" s="20" t="s">
        <v>59</v>
      </c>
      <c r="B357" s="21">
        <v>72</v>
      </c>
      <c r="C357" s="24">
        <v>30</v>
      </c>
      <c r="D357" s="22" t="s">
        <v>60</v>
      </c>
      <c r="E357" s="22" t="s">
        <v>61</v>
      </c>
      <c r="F357" s="22" t="s">
        <v>62</v>
      </c>
      <c r="G357" s="22">
        <v>2004</v>
      </c>
      <c r="H357" s="24" t="s">
        <v>78</v>
      </c>
      <c r="I357" s="24"/>
      <c r="W357" s="23"/>
      <c r="AA357" s="24"/>
      <c r="AQ357" s="1" t="str">
        <f t="shared" si="5"/>
        <v>D01_72_30</v>
      </c>
    </row>
    <row r="358" spans="1:43" ht="12.75" x14ac:dyDescent="0.2">
      <c r="A358" s="2" t="s">
        <v>59</v>
      </c>
      <c r="B358" s="3">
        <v>72</v>
      </c>
      <c r="C358" s="5">
        <v>30</v>
      </c>
      <c r="D358" s="1" t="s">
        <v>60</v>
      </c>
      <c r="E358" s="1" t="s">
        <v>61</v>
      </c>
      <c r="F358" s="1" t="s">
        <v>62</v>
      </c>
      <c r="G358" s="1">
        <v>2005</v>
      </c>
      <c r="H358" s="5" t="s">
        <v>78</v>
      </c>
      <c r="Q358" s="1"/>
      <c r="Z358" s="1"/>
      <c r="AF358" s="1"/>
      <c r="AQ358" s="1" t="str">
        <f t="shared" si="5"/>
        <v>D01_72_30</v>
      </c>
    </row>
    <row r="359" spans="1:43" ht="12.75" x14ac:dyDescent="0.2">
      <c r="A359" s="2" t="s">
        <v>59</v>
      </c>
      <c r="B359" s="3">
        <v>72</v>
      </c>
      <c r="C359" s="5">
        <v>30</v>
      </c>
      <c r="D359" s="1" t="s">
        <v>60</v>
      </c>
      <c r="E359" s="1" t="s">
        <v>61</v>
      </c>
      <c r="F359" s="1" t="s">
        <v>62</v>
      </c>
      <c r="G359" s="1">
        <v>2006</v>
      </c>
      <c r="H359" s="5" t="s">
        <v>78</v>
      </c>
      <c r="Q359" s="1"/>
      <c r="Z359" s="1"/>
      <c r="AF359" s="1"/>
      <c r="AQ359" s="1" t="str">
        <f t="shared" si="5"/>
        <v>D01_72_30</v>
      </c>
    </row>
    <row r="360" spans="1:43" ht="12.75" x14ac:dyDescent="0.2">
      <c r="A360" s="2" t="s">
        <v>59</v>
      </c>
      <c r="B360" s="3">
        <v>72</v>
      </c>
      <c r="C360" s="5">
        <v>30</v>
      </c>
      <c r="D360" s="1" t="s">
        <v>60</v>
      </c>
      <c r="E360" s="1" t="s">
        <v>61</v>
      </c>
      <c r="F360" s="1" t="s">
        <v>62</v>
      </c>
      <c r="G360" s="1">
        <v>2007</v>
      </c>
      <c r="H360" s="5" t="s">
        <v>78</v>
      </c>
      <c r="Q360" s="1"/>
      <c r="Z360" s="1"/>
      <c r="AF360" s="1"/>
      <c r="AQ360" s="1" t="str">
        <f t="shared" si="5"/>
        <v>D01_72_30</v>
      </c>
    </row>
    <row r="361" spans="1:43" ht="12.75" x14ac:dyDescent="0.2">
      <c r="A361" s="2" t="s">
        <v>59</v>
      </c>
      <c r="B361" s="3">
        <v>72</v>
      </c>
      <c r="C361" s="5">
        <v>30</v>
      </c>
      <c r="D361" s="1" t="s">
        <v>60</v>
      </c>
      <c r="E361" s="1" t="s">
        <v>61</v>
      </c>
      <c r="F361" s="1" t="s">
        <v>62</v>
      </c>
      <c r="G361" s="1">
        <v>2008</v>
      </c>
      <c r="H361" s="5" t="s">
        <v>78</v>
      </c>
      <c r="Q361" s="1"/>
      <c r="Z361" s="1"/>
      <c r="AF361" s="1"/>
      <c r="AQ361" s="1" t="str">
        <f t="shared" si="5"/>
        <v>D01_72_30</v>
      </c>
    </row>
    <row r="362" spans="1:43" s="22" customFormat="1" ht="12.75" x14ac:dyDescent="0.2">
      <c r="A362" s="20" t="s">
        <v>59</v>
      </c>
      <c r="B362" s="21">
        <v>73</v>
      </c>
      <c r="C362" s="24">
        <v>30</v>
      </c>
      <c r="D362" s="22" t="s">
        <v>60</v>
      </c>
      <c r="E362" s="22" t="s">
        <v>61</v>
      </c>
      <c r="F362" s="22" t="s">
        <v>62</v>
      </c>
      <c r="G362" s="22">
        <v>2004</v>
      </c>
      <c r="H362" s="24" t="s">
        <v>78</v>
      </c>
      <c r="I362" s="24"/>
      <c r="W362" s="23"/>
      <c r="Z362" s="28"/>
      <c r="AA362" s="24"/>
      <c r="AQ362" s="1" t="str">
        <f t="shared" si="5"/>
        <v>D01_73_30</v>
      </c>
    </row>
    <row r="363" spans="1:43" ht="12.75" x14ac:dyDescent="0.2">
      <c r="A363" s="2" t="s">
        <v>59</v>
      </c>
      <c r="B363" s="3">
        <v>73</v>
      </c>
      <c r="C363" s="5">
        <v>30</v>
      </c>
      <c r="D363" s="1" t="s">
        <v>60</v>
      </c>
      <c r="E363" s="1" t="s">
        <v>61</v>
      </c>
      <c r="F363" s="1" t="s">
        <v>62</v>
      </c>
      <c r="G363" s="1">
        <v>2005</v>
      </c>
      <c r="H363" s="5" t="s">
        <v>78</v>
      </c>
      <c r="Q363" s="1"/>
      <c r="Z363" s="1"/>
      <c r="AF363" s="1"/>
      <c r="AQ363" s="1" t="str">
        <f t="shared" si="5"/>
        <v>D01_73_30</v>
      </c>
    </row>
    <row r="364" spans="1:43" ht="12.75" x14ac:dyDescent="0.2">
      <c r="A364" s="2" t="s">
        <v>59</v>
      </c>
      <c r="B364" s="3">
        <v>73</v>
      </c>
      <c r="C364" s="5">
        <v>30</v>
      </c>
      <c r="D364" s="1" t="s">
        <v>60</v>
      </c>
      <c r="E364" s="1" t="s">
        <v>61</v>
      </c>
      <c r="F364" s="1" t="s">
        <v>62</v>
      </c>
      <c r="G364" s="1">
        <v>2006</v>
      </c>
      <c r="H364" s="5" t="s">
        <v>78</v>
      </c>
      <c r="Q364" s="1"/>
      <c r="Z364" s="1"/>
      <c r="AF364" s="1"/>
      <c r="AQ364" s="1" t="str">
        <f t="shared" si="5"/>
        <v>D01_73_30</v>
      </c>
    </row>
    <row r="365" spans="1:43" ht="12.75" x14ac:dyDescent="0.2">
      <c r="A365" s="2" t="s">
        <v>59</v>
      </c>
      <c r="B365" s="3">
        <v>73</v>
      </c>
      <c r="C365" s="5">
        <v>30</v>
      </c>
      <c r="D365" s="1" t="s">
        <v>60</v>
      </c>
      <c r="E365" s="1" t="s">
        <v>61</v>
      </c>
      <c r="F365" s="1" t="s">
        <v>62</v>
      </c>
      <c r="G365" s="1">
        <v>2007</v>
      </c>
      <c r="H365" s="5" t="s">
        <v>78</v>
      </c>
      <c r="Q365" s="1"/>
      <c r="Z365" s="1"/>
      <c r="AF365" s="1"/>
      <c r="AQ365" s="1" t="str">
        <f t="shared" si="5"/>
        <v>D01_73_30</v>
      </c>
    </row>
    <row r="366" spans="1:43" ht="12.75" x14ac:dyDescent="0.2">
      <c r="A366" s="2" t="s">
        <v>59</v>
      </c>
      <c r="B366" s="3">
        <v>73</v>
      </c>
      <c r="C366" s="5">
        <v>30</v>
      </c>
      <c r="D366" s="1" t="s">
        <v>60</v>
      </c>
      <c r="E366" s="1" t="s">
        <v>61</v>
      </c>
      <c r="F366" s="1" t="s">
        <v>62</v>
      </c>
      <c r="G366" s="1">
        <v>2008</v>
      </c>
      <c r="H366" s="5" t="s">
        <v>78</v>
      </c>
      <c r="Q366" s="1"/>
      <c r="Z366" s="1"/>
      <c r="AF366" s="1"/>
      <c r="AQ366" s="1" t="str">
        <f t="shared" si="5"/>
        <v>D01_73_30</v>
      </c>
    </row>
    <row r="367" spans="1:43" s="22" customFormat="1" ht="12.75" x14ac:dyDescent="0.2">
      <c r="A367" s="20" t="s">
        <v>59</v>
      </c>
      <c r="B367" s="21">
        <v>74</v>
      </c>
      <c r="C367" s="24">
        <v>30</v>
      </c>
      <c r="D367" s="22" t="s">
        <v>60</v>
      </c>
      <c r="E367" s="22" t="s">
        <v>61</v>
      </c>
      <c r="F367" s="22" t="s">
        <v>62</v>
      </c>
      <c r="G367" s="22">
        <v>2004</v>
      </c>
      <c r="H367" s="24" t="s">
        <v>78</v>
      </c>
      <c r="I367" s="24"/>
      <c r="W367" s="23"/>
      <c r="AA367" s="24"/>
      <c r="AQ367" s="1" t="str">
        <f t="shared" si="5"/>
        <v>D01_74_30</v>
      </c>
    </row>
    <row r="368" spans="1:43" ht="12.75" x14ac:dyDescent="0.2">
      <c r="A368" s="2" t="s">
        <v>59</v>
      </c>
      <c r="B368" s="3">
        <v>74</v>
      </c>
      <c r="C368" s="5">
        <v>30</v>
      </c>
      <c r="D368" s="1" t="s">
        <v>60</v>
      </c>
      <c r="E368" s="1" t="s">
        <v>61</v>
      </c>
      <c r="F368" s="1" t="s">
        <v>62</v>
      </c>
      <c r="G368" s="1">
        <v>2005</v>
      </c>
      <c r="H368" s="5" t="s">
        <v>78</v>
      </c>
      <c r="Q368" s="1"/>
      <c r="Z368" s="1"/>
      <c r="AF368" s="1"/>
      <c r="AQ368" s="1" t="str">
        <f t="shared" si="5"/>
        <v>D01_74_30</v>
      </c>
    </row>
    <row r="369" spans="1:43" ht="12.75" x14ac:dyDescent="0.2">
      <c r="A369" s="2" t="s">
        <v>59</v>
      </c>
      <c r="B369" s="3">
        <v>74</v>
      </c>
      <c r="C369" s="5">
        <v>30</v>
      </c>
      <c r="D369" s="1" t="s">
        <v>60</v>
      </c>
      <c r="E369" s="1" t="s">
        <v>61</v>
      </c>
      <c r="F369" s="1" t="s">
        <v>62</v>
      </c>
      <c r="G369" s="1">
        <v>2006</v>
      </c>
      <c r="H369" s="5" t="s">
        <v>78</v>
      </c>
      <c r="Q369" s="1"/>
      <c r="Z369" s="1"/>
      <c r="AF369" s="1"/>
      <c r="AQ369" s="1" t="str">
        <f t="shared" si="5"/>
        <v>D01_74_30</v>
      </c>
    </row>
    <row r="370" spans="1:43" ht="12.75" x14ac:dyDescent="0.2">
      <c r="A370" s="2" t="s">
        <v>59</v>
      </c>
      <c r="B370" s="3">
        <v>74</v>
      </c>
      <c r="C370" s="5">
        <v>30</v>
      </c>
      <c r="D370" s="1" t="s">
        <v>60</v>
      </c>
      <c r="E370" s="1" t="s">
        <v>61</v>
      </c>
      <c r="F370" s="1" t="s">
        <v>62</v>
      </c>
      <c r="G370" s="1">
        <v>2007</v>
      </c>
      <c r="H370" s="5" t="s">
        <v>78</v>
      </c>
      <c r="Q370" s="1"/>
      <c r="Z370" s="1"/>
      <c r="AF370" s="1"/>
      <c r="AQ370" s="1" t="str">
        <f t="shared" si="5"/>
        <v>D01_74_30</v>
      </c>
    </row>
    <row r="371" spans="1:43" ht="12.75" x14ac:dyDescent="0.2">
      <c r="A371" s="2" t="s">
        <v>59</v>
      </c>
      <c r="B371" s="3">
        <v>74</v>
      </c>
      <c r="C371" s="5">
        <v>30</v>
      </c>
      <c r="D371" s="1" t="s">
        <v>60</v>
      </c>
      <c r="E371" s="1" t="s">
        <v>61</v>
      </c>
      <c r="F371" s="1" t="s">
        <v>62</v>
      </c>
      <c r="G371" s="1">
        <v>2008</v>
      </c>
      <c r="H371" s="5" t="s">
        <v>78</v>
      </c>
      <c r="Q371" s="1"/>
      <c r="Z371" s="1"/>
      <c r="AF371" s="1"/>
      <c r="AQ371" s="1" t="str">
        <f t="shared" si="5"/>
        <v>D01_74_30</v>
      </c>
    </row>
    <row r="372" spans="1:43" s="22" customFormat="1" ht="12.75" x14ac:dyDescent="0.2">
      <c r="A372" s="20" t="s">
        <v>59</v>
      </c>
      <c r="B372" s="21">
        <v>75</v>
      </c>
      <c r="C372" s="24">
        <v>32</v>
      </c>
      <c r="D372" s="22" t="s">
        <v>0</v>
      </c>
      <c r="E372" s="22" t="s">
        <v>61</v>
      </c>
      <c r="F372" s="22" t="s">
        <v>62</v>
      </c>
      <c r="G372" s="22">
        <v>2004</v>
      </c>
      <c r="H372" s="24" t="s">
        <v>78</v>
      </c>
      <c r="I372" s="24"/>
      <c r="W372" s="23"/>
      <c r="AA372" s="24"/>
      <c r="AQ372" s="1" t="str">
        <f t="shared" si="5"/>
        <v>D01_75_32</v>
      </c>
    </row>
    <row r="373" spans="1:43" ht="12.75" x14ac:dyDescent="0.2">
      <c r="A373" s="2" t="s">
        <v>59</v>
      </c>
      <c r="B373" s="3">
        <v>75</v>
      </c>
      <c r="C373" s="5">
        <v>32</v>
      </c>
      <c r="D373" s="1" t="s">
        <v>0</v>
      </c>
      <c r="E373" s="1" t="s">
        <v>61</v>
      </c>
      <c r="F373" s="1" t="s">
        <v>62</v>
      </c>
      <c r="G373" s="1">
        <v>2005</v>
      </c>
      <c r="H373" s="5" t="s">
        <v>78</v>
      </c>
      <c r="Q373" s="1"/>
      <c r="Z373" s="1"/>
      <c r="AF373" s="1"/>
      <c r="AQ373" s="1" t="str">
        <f t="shared" si="5"/>
        <v>D01_75_32</v>
      </c>
    </row>
    <row r="374" spans="1:43" ht="12.75" x14ac:dyDescent="0.2">
      <c r="A374" s="2" t="s">
        <v>59</v>
      </c>
      <c r="B374" s="3">
        <v>75</v>
      </c>
      <c r="C374" s="5">
        <v>32</v>
      </c>
      <c r="D374" s="1" t="s">
        <v>0</v>
      </c>
      <c r="E374" s="1" t="s">
        <v>61</v>
      </c>
      <c r="F374" s="1" t="s">
        <v>62</v>
      </c>
      <c r="G374" s="1">
        <v>2006</v>
      </c>
      <c r="H374" s="5" t="s">
        <v>78</v>
      </c>
      <c r="Q374" s="1"/>
      <c r="Z374" s="1"/>
      <c r="AF374" s="1"/>
      <c r="AQ374" s="1" t="str">
        <f t="shared" si="5"/>
        <v>D01_75_32</v>
      </c>
    </row>
    <row r="375" spans="1:43" ht="12.75" x14ac:dyDescent="0.2">
      <c r="A375" s="2" t="s">
        <v>59</v>
      </c>
      <c r="B375" s="3">
        <v>75</v>
      </c>
      <c r="C375" s="5">
        <v>32</v>
      </c>
      <c r="D375" s="1" t="s">
        <v>0</v>
      </c>
      <c r="E375" s="1" t="s">
        <v>61</v>
      </c>
      <c r="F375" s="1" t="s">
        <v>62</v>
      </c>
      <c r="G375" s="1">
        <v>2007</v>
      </c>
      <c r="H375" s="5" t="s">
        <v>78</v>
      </c>
      <c r="Q375" s="1"/>
      <c r="Z375" s="1"/>
      <c r="AF375" s="1"/>
      <c r="AQ375" s="1" t="str">
        <f t="shared" si="5"/>
        <v>D01_75_32</v>
      </c>
    </row>
    <row r="376" spans="1:43" ht="12.75" x14ac:dyDescent="0.2">
      <c r="A376" s="2" t="s">
        <v>59</v>
      </c>
      <c r="B376" s="3">
        <v>75</v>
      </c>
      <c r="C376" s="5">
        <v>32</v>
      </c>
      <c r="D376" s="1" t="s">
        <v>0</v>
      </c>
      <c r="E376" s="1" t="s">
        <v>61</v>
      </c>
      <c r="F376" s="1" t="s">
        <v>62</v>
      </c>
      <c r="G376" s="1">
        <v>2008</v>
      </c>
      <c r="H376" s="5" t="s">
        <v>78</v>
      </c>
      <c r="Q376" s="1"/>
      <c r="Z376" s="1"/>
      <c r="AF376" s="1"/>
      <c r="AQ376" s="1" t="str">
        <f t="shared" si="5"/>
        <v>D01_75_32</v>
      </c>
    </row>
    <row r="377" spans="1:43" s="22" customFormat="1" ht="12.75" x14ac:dyDescent="0.2">
      <c r="A377" s="20" t="s">
        <v>59</v>
      </c>
      <c r="B377" s="21">
        <v>76</v>
      </c>
      <c r="C377" s="24">
        <v>32</v>
      </c>
      <c r="D377" s="22" t="s">
        <v>0</v>
      </c>
      <c r="E377" s="22" t="s">
        <v>61</v>
      </c>
      <c r="F377" s="22" t="s">
        <v>62</v>
      </c>
      <c r="G377" s="22">
        <v>2004</v>
      </c>
      <c r="H377" s="24" t="s">
        <v>78</v>
      </c>
      <c r="I377" s="24"/>
      <c r="W377" s="23"/>
      <c r="AA377" s="24"/>
      <c r="AQ377" s="1" t="str">
        <f t="shared" si="5"/>
        <v>D01_76_32</v>
      </c>
    </row>
    <row r="378" spans="1:43" ht="12.75" x14ac:dyDescent="0.2">
      <c r="A378" s="2" t="s">
        <v>59</v>
      </c>
      <c r="B378" s="3">
        <v>76</v>
      </c>
      <c r="C378" s="5">
        <v>32</v>
      </c>
      <c r="D378" s="1" t="s">
        <v>0</v>
      </c>
      <c r="E378" s="1" t="s">
        <v>61</v>
      </c>
      <c r="F378" s="1" t="s">
        <v>62</v>
      </c>
      <c r="G378" s="1">
        <v>2005</v>
      </c>
      <c r="H378" s="5" t="s">
        <v>78</v>
      </c>
      <c r="Q378" s="1"/>
      <c r="Z378" s="1"/>
      <c r="AF378" s="1"/>
      <c r="AQ378" s="1" t="str">
        <f t="shared" si="5"/>
        <v>D01_76_32</v>
      </c>
    </row>
    <row r="379" spans="1:43" ht="12.75" x14ac:dyDescent="0.2">
      <c r="A379" s="2" t="s">
        <v>59</v>
      </c>
      <c r="B379" s="3">
        <v>76</v>
      </c>
      <c r="C379" s="5">
        <v>32</v>
      </c>
      <c r="D379" s="1" t="s">
        <v>0</v>
      </c>
      <c r="E379" s="1" t="s">
        <v>61</v>
      </c>
      <c r="F379" s="1" t="s">
        <v>62</v>
      </c>
      <c r="G379" s="1">
        <v>2006</v>
      </c>
      <c r="H379" s="5" t="s">
        <v>78</v>
      </c>
      <c r="Q379" s="1"/>
      <c r="Z379" s="1"/>
      <c r="AF379" s="1"/>
      <c r="AQ379" s="1" t="str">
        <f t="shared" si="5"/>
        <v>D01_76_32</v>
      </c>
    </row>
    <row r="380" spans="1:43" ht="12.75" x14ac:dyDescent="0.2">
      <c r="A380" s="2" t="s">
        <v>59</v>
      </c>
      <c r="B380" s="3">
        <v>76</v>
      </c>
      <c r="C380" s="5">
        <v>32</v>
      </c>
      <c r="D380" s="1" t="s">
        <v>0</v>
      </c>
      <c r="E380" s="1" t="s">
        <v>61</v>
      </c>
      <c r="F380" s="1" t="s">
        <v>62</v>
      </c>
      <c r="G380" s="1">
        <v>2007</v>
      </c>
      <c r="H380" s="5" t="s">
        <v>78</v>
      </c>
      <c r="Q380" s="1"/>
      <c r="Z380" s="1"/>
      <c r="AF380" s="1"/>
      <c r="AQ380" s="1" t="str">
        <f t="shared" si="5"/>
        <v>D01_76_32</v>
      </c>
    </row>
    <row r="381" spans="1:43" ht="12.75" x14ac:dyDescent="0.2">
      <c r="A381" s="2" t="s">
        <v>59</v>
      </c>
      <c r="B381" s="3">
        <v>76</v>
      </c>
      <c r="C381" s="5">
        <v>32</v>
      </c>
      <c r="D381" s="1" t="s">
        <v>0</v>
      </c>
      <c r="E381" s="1" t="s">
        <v>61</v>
      </c>
      <c r="F381" s="1" t="s">
        <v>62</v>
      </c>
      <c r="G381" s="1">
        <v>2008</v>
      </c>
      <c r="H381" s="5" t="s">
        <v>78</v>
      </c>
      <c r="Q381" s="1"/>
      <c r="Z381" s="1"/>
      <c r="AF381" s="1"/>
      <c r="AQ381" s="1" t="str">
        <f t="shared" si="5"/>
        <v>D01_76_32</v>
      </c>
    </row>
    <row r="382" spans="1:43" s="22" customFormat="1" ht="12.75" x14ac:dyDescent="0.2">
      <c r="A382" s="20" t="s">
        <v>59</v>
      </c>
      <c r="B382" s="21">
        <v>77</v>
      </c>
      <c r="C382" s="24">
        <v>32</v>
      </c>
      <c r="D382" s="22" t="s">
        <v>0</v>
      </c>
      <c r="E382" s="22" t="s">
        <v>61</v>
      </c>
      <c r="F382" s="22" t="s">
        <v>62</v>
      </c>
      <c r="G382" s="22">
        <v>2004</v>
      </c>
      <c r="H382" s="24" t="s">
        <v>78</v>
      </c>
      <c r="I382" s="24"/>
      <c r="W382" s="23"/>
      <c r="AA382" s="24"/>
      <c r="AQ382" s="1" t="str">
        <f t="shared" si="5"/>
        <v>D01_77_32</v>
      </c>
    </row>
    <row r="383" spans="1:43" ht="12.75" x14ac:dyDescent="0.2">
      <c r="A383" s="2" t="s">
        <v>59</v>
      </c>
      <c r="B383" s="3">
        <v>77</v>
      </c>
      <c r="C383" s="5">
        <v>32</v>
      </c>
      <c r="D383" s="1" t="s">
        <v>0</v>
      </c>
      <c r="E383" s="1" t="s">
        <v>61</v>
      </c>
      <c r="F383" s="1" t="s">
        <v>62</v>
      </c>
      <c r="G383" s="1">
        <v>2005</v>
      </c>
      <c r="H383" s="5" t="s">
        <v>78</v>
      </c>
      <c r="Q383" s="1"/>
      <c r="Z383" s="1"/>
      <c r="AF383" s="1"/>
      <c r="AQ383" s="1" t="str">
        <f t="shared" si="5"/>
        <v>D01_77_32</v>
      </c>
    </row>
    <row r="384" spans="1:43" ht="12.75" x14ac:dyDescent="0.2">
      <c r="A384" s="2" t="s">
        <v>59</v>
      </c>
      <c r="B384" s="3">
        <v>77</v>
      </c>
      <c r="C384" s="5">
        <v>32</v>
      </c>
      <c r="D384" s="1" t="s">
        <v>0</v>
      </c>
      <c r="E384" s="1" t="s">
        <v>61</v>
      </c>
      <c r="F384" s="1" t="s">
        <v>62</v>
      </c>
      <c r="G384" s="1">
        <v>2006</v>
      </c>
      <c r="H384" s="5" t="s">
        <v>78</v>
      </c>
      <c r="Q384" s="1"/>
      <c r="Z384" s="1"/>
      <c r="AF384" s="1"/>
      <c r="AQ384" s="1" t="str">
        <f t="shared" si="5"/>
        <v>D01_77_32</v>
      </c>
    </row>
    <row r="385" spans="1:43" ht="12.75" x14ac:dyDescent="0.2">
      <c r="A385" s="2" t="s">
        <v>59</v>
      </c>
      <c r="B385" s="3">
        <v>77</v>
      </c>
      <c r="C385" s="5">
        <v>32</v>
      </c>
      <c r="D385" s="1" t="s">
        <v>0</v>
      </c>
      <c r="E385" s="1" t="s">
        <v>61</v>
      </c>
      <c r="F385" s="1" t="s">
        <v>62</v>
      </c>
      <c r="G385" s="1">
        <v>2007</v>
      </c>
      <c r="H385" s="5" t="s">
        <v>78</v>
      </c>
      <c r="Q385" s="1"/>
      <c r="Z385" s="1"/>
      <c r="AF385" s="1"/>
      <c r="AQ385" s="1" t="str">
        <f t="shared" si="5"/>
        <v>D01_77_32</v>
      </c>
    </row>
    <row r="386" spans="1:43" ht="12.75" x14ac:dyDescent="0.2">
      <c r="A386" s="2" t="s">
        <v>59</v>
      </c>
      <c r="B386" s="3">
        <v>77</v>
      </c>
      <c r="C386" s="5">
        <v>32</v>
      </c>
      <c r="D386" s="1" t="s">
        <v>0</v>
      </c>
      <c r="E386" s="1" t="s">
        <v>61</v>
      </c>
      <c r="F386" s="1" t="s">
        <v>62</v>
      </c>
      <c r="G386" s="1">
        <v>2008</v>
      </c>
      <c r="H386" s="5" t="s">
        <v>78</v>
      </c>
      <c r="Q386" s="1"/>
      <c r="Z386" s="1"/>
      <c r="AF386" s="1"/>
      <c r="AQ386" s="1" t="str">
        <f t="shared" si="5"/>
        <v>D01_77_32</v>
      </c>
    </row>
    <row r="387" spans="1:43" s="22" customFormat="1" ht="12.75" x14ac:dyDescent="0.2">
      <c r="A387" s="20" t="s">
        <v>59</v>
      </c>
      <c r="B387" s="21">
        <v>78</v>
      </c>
      <c r="C387" s="24">
        <v>32</v>
      </c>
      <c r="D387" s="22" t="s">
        <v>0</v>
      </c>
      <c r="E387" s="22" t="s">
        <v>61</v>
      </c>
      <c r="F387" s="22" t="s">
        <v>62</v>
      </c>
      <c r="G387" s="22">
        <v>2004</v>
      </c>
      <c r="H387" s="24" t="s">
        <v>78</v>
      </c>
      <c r="I387" s="24"/>
      <c r="W387" s="23"/>
      <c r="AA387" s="24"/>
      <c r="AQ387" s="1" t="str">
        <f t="shared" ref="AQ387:AQ450" si="6">CONCATENATE(LEFT(A387,1),CONCATENATE(RIGHT(A387,2),"_",CONCATENATE(B387),"_",CONCATENATE(C387)))</f>
        <v>D01_78_32</v>
      </c>
    </row>
    <row r="388" spans="1:43" ht="12.75" x14ac:dyDescent="0.2">
      <c r="A388" s="2" t="s">
        <v>59</v>
      </c>
      <c r="B388" s="3">
        <v>78</v>
      </c>
      <c r="C388" s="5">
        <v>32</v>
      </c>
      <c r="D388" s="1" t="s">
        <v>0</v>
      </c>
      <c r="E388" s="1" t="s">
        <v>61</v>
      </c>
      <c r="F388" s="1" t="s">
        <v>62</v>
      </c>
      <c r="G388" s="1">
        <v>2005</v>
      </c>
      <c r="H388" s="5" t="s">
        <v>78</v>
      </c>
      <c r="Q388" s="1"/>
      <c r="Z388" s="1"/>
      <c r="AF388" s="1"/>
      <c r="AQ388" s="1" t="str">
        <f t="shared" si="6"/>
        <v>D01_78_32</v>
      </c>
    </row>
    <row r="389" spans="1:43" ht="12.75" x14ac:dyDescent="0.2">
      <c r="A389" s="2" t="s">
        <v>59</v>
      </c>
      <c r="B389" s="3">
        <v>78</v>
      </c>
      <c r="C389" s="5">
        <v>32</v>
      </c>
      <c r="D389" s="1" t="s">
        <v>0</v>
      </c>
      <c r="E389" s="1" t="s">
        <v>61</v>
      </c>
      <c r="F389" s="1" t="s">
        <v>62</v>
      </c>
      <c r="G389" s="1">
        <v>2006</v>
      </c>
      <c r="H389" s="5" t="s">
        <v>78</v>
      </c>
      <c r="Q389" s="1"/>
      <c r="Z389" s="1"/>
      <c r="AF389" s="1"/>
      <c r="AQ389" s="1" t="str">
        <f t="shared" si="6"/>
        <v>D01_78_32</v>
      </c>
    </row>
    <row r="390" spans="1:43" ht="12.75" x14ac:dyDescent="0.2">
      <c r="A390" s="2" t="s">
        <v>59</v>
      </c>
      <c r="B390" s="3">
        <v>78</v>
      </c>
      <c r="C390" s="5">
        <v>32</v>
      </c>
      <c r="D390" s="1" t="s">
        <v>0</v>
      </c>
      <c r="E390" s="1" t="s">
        <v>61</v>
      </c>
      <c r="F390" s="1" t="s">
        <v>62</v>
      </c>
      <c r="G390" s="1">
        <v>2007</v>
      </c>
      <c r="H390" s="5" t="s">
        <v>78</v>
      </c>
      <c r="Q390" s="1"/>
      <c r="Z390" s="1"/>
      <c r="AF390" s="1"/>
      <c r="AQ390" s="1" t="str">
        <f t="shared" si="6"/>
        <v>D01_78_32</v>
      </c>
    </row>
    <row r="391" spans="1:43" ht="12.75" x14ac:dyDescent="0.2">
      <c r="A391" s="2" t="s">
        <v>59</v>
      </c>
      <c r="B391" s="3">
        <v>78</v>
      </c>
      <c r="C391" s="5">
        <v>32</v>
      </c>
      <c r="D391" s="1" t="s">
        <v>0</v>
      </c>
      <c r="E391" s="1" t="s">
        <v>61</v>
      </c>
      <c r="F391" s="1" t="s">
        <v>62</v>
      </c>
      <c r="G391" s="1">
        <v>2008</v>
      </c>
      <c r="H391" s="5" t="s">
        <v>78</v>
      </c>
      <c r="Q391" s="1"/>
      <c r="Z391" s="1"/>
      <c r="AF391" s="1"/>
      <c r="AQ391" s="1" t="str">
        <f t="shared" si="6"/>
        <v>D01_78_32</v>
      </c>
    </row>
    <row r="392" spans="1:43" s="22" customFormat="1" ht="12.75" x14ac:dyDescent="0.2">
      <c r="A392" s="20" t="s">
        <v>59</v>
      </c>
      <c r="B392" s="21">
        <v>79</v>
      </c>
      <c r="C392" s="24">
        <v>32</v>
      </c>
      <c r="D392" s="22" t="s">
        <v>0</v>
      </c>
      <c r="E392" s="22" t="s">
        <v>61</v>
      </c>
      <c r="F392" s="22" t="s">
        <v>62</v>
      </c>
      <c r="G392" s="22">
        <v>2004</v>
      </c>
      <c r="H392" s="24" t="s">
        <v>78</v>
      </c>
      <c r="I392" s="24"/>
      <c r="W392" s="23"/>
      <c r="Z392" s="28"/>
      <c r="AA392" s="24"/>
      <c r="AQ392" s="1" t="str">
        <f t="shared" si="6"/>
        <v>D01_79_32</v>
      </c>
    </row>
    <row r="393" spans="1:43" ht="12.75" x14ac:dyDescent="0.2">
      <c r="A393" s="2" t="s">
        <v>59</v>
      </c>
      <c r="B393" s="3">
        <v>79</v>
      </c>
      <c r="C393" s="5">
        <v>32</v>
      </c>
      <c r="D393" s="1" t="s">
        <v>0</v>
      </c>
      <c r="E393" s="1" t="s">
        <v>61</v>
      </c>
      <c r="F393" s="1" t="s">
        <v>62</v>
      </c>
      <c r="G393" s="1">
        <v>2005</v>
      </c>
      <c r="H393" s="5" t="s">
        <v>78</v>
      </c>
      <c r="Q393" s="1"/>
      <c r="Z393" s="1"/>
      <c r="AF393" s="1"/>
      <c r="AQ393" s="1" t="str">
        <f t="shared" si="6"/>
        <v>D01_79_32</v>
      </c>
    </row>
    <row r="394" spans="1:43" ht="12.75" x14ac:dyDescent="0.2">
      <c r="A394" s="2" t="s">
        <v>59</v>
      </c>
      <c r="B394" s="3">
        <v>79</v>
      </c>
      <c r="C394" s="5">
        <v>32</v>
      </c>
      <c r="D394" s="1" t="s">
        <v>0</v>
      </c>
      <c r="E394" s="1" t="s">
        <v>61</v>
      </c>
      <c r="F394" s="1" t="s">
        <v>62</v>
      </c>
      <c r="G394" s="1">
        <v>2006</v>
      </c>
      <c r="H394" s="5" t="s">
        <v>78</v>
      </c>
      <c r="Q394" s="1"/>
      <c r="Z394" s="1"/>
      <c r="AF394" s="1"/>
      <c r="AQ394" s="1" t="str">
        <f t="shared" si="6"/>
        <v>D01_79_32</v>
      </c>
    </row>
    <row r="395" spans="1:43" ht="12.75" x14ac:dyDescent="0.2">
      <c r="A395" s="2" t="s">
        <v>59</v>
      </c>
      <c r="B395" s="3">
        <v>79</v>
      </c>
      <c r="C395" s="5">
        <v>32</v>
      </c>
      <c r="D395" s="1" t="s">
        <v>0</v>
      </c>
      <c r="E395" s="1" t="s">
        <v>61</v>
      </c>
      <c r="F395" s="1" t="s">
        <v>62</v>
      </c>
      <c r="G395" s="1">
        <v>2007</v>
      </c>
      <c r="H395" s="5" t="s">
        <v>78</v>
      </c>
      <c r="Q395" s="1"/>
      <c r="Z395" s="1"/>
      <c r="AF395" s="1"/>
      <c r="AQ395" s="1" t="str">
        <f t="shared" si="6"/>
        <v>D01_79_32</v>
      </c>
    </row>
    <row r="396" spans="1:43" ht="12.75" x14ac:dyDescent="0.2">
      <c r="A396" s="2" t="s">
        <v>59</v>
      </c>
      <c r="B396" s="3">
        <v>79</v>
      </c>
      <c r="C396" s="5">
        <v>32</v>
      </c>
      <c r="D396" s="1" t="s">
        <v>0</v>
      </c>
      <c r="E396" s="1" t="s">
        <v>61</v>
      </c>
      <c r="F396" s="1" t="s">
        <v>62</v>
      </c>
      <c r="G396" s="1">
        <v>2008</v>
      </c>
      <c r="H396" s="5" t="s">
        <v>78</v>
      </c>
      <c r="Q396" s="1"/>
      <c r="Z396" s="1"/>
      <c r="AF396" s="1"/>
      <c r="AQ396" s="1" t="str">
        <f t="shared" si="6"/>
        <v>D01_79_32</v>
      </c>
    </row>
    <row r="397" spans="1:43" s="22" customFormat="1" ht="15" customHeight="1" x14ac:dyDescent="0.2">
      <c r="A397" s="20" t="s">
        <v>59</v>
      </c>
      <c r="B397" s="21">
        <v>80</v>
      </c>
      <c r="C397" s="24">
        <v>32</v>
      </c>
      <c r="D397" s="22" t="s">
        <v>0</v>
      </c>
      <c r="E397" s="22" t="s">
        <v>61</v>
      </c>
      <c r="F397" s="22" t="s">
        <v>62</v>
      </c>
      <c r="G397" s="22">
        <v>2004</v>
      </c>
      <c r="H397" s="24" t="s">
        <v>78</v>
      </c>
      <c r="I397" s="24"/>
      <c r="J397" s="22">
        <v>33</v>
      </c>
      <c r="K397" s="22">
        <f>J397-22</f>
        <v>11</v>
      </c>
      <c r="L397" s="22">
        <f>J397-46</f>
        <v>-13</v>
      </c>
      <c r="M397" s="22">
        <f>J397-71</f>
        <v>-38</v>
      </c>
      <c r="N397" s="22">
        <f>J397-87</f>
        <v>-54</v>
      </c>
      <c r="O397" s="22">
        <v>3</v>
      </c>
      <c r="S397" s="22">
        <v>2</v>
      </c>
      <c r="T397" s="22">
        <v>234</v>
      </c>
      <c r="U397" s="22">
        <v>25</v>
      </c>
      <c r="V397" s="22">
        <v>82</v>
      </c>
      <c r="W397" s="23">
        <f t="shared" ref="W397:W399" si="7">(V397+(Z397*AB397))/U397</f>
        <v>3.7974999999999999</v>
      </c>
      <c r="X397" s="22">
        <v>4</v>
      </c>
      <c r="Y397" s="22">
        <v>23</v>
      </c>
      <c r="Z397" s="23">
        <f>Y397/(U397-AB397)</f>
        <v>1.4375</v>
      </c>
      <c r="AA397" s="24">
        <f t="shared" ref="AA397:AA399" si="8">Z397*100/W397</f>
        <v>37.853851217906517</v>
      </c>
      <c r="AB397" s="22">
        <v>9</v>
      </c>
      <c r="AC397" s="22">
        <f t="shared" ref="AC397:AC399" si="9">AB397*100/U397</f>
        <v>36</v>
      </c>
      <c r="AD397" s="22">
        <v>0</v>
      </c>
      <c r="AE397" s="22">
        <f t="shared" ref="AE397:AE399" si="10">AD397*100/U397</f>
        <v>0</v>
      </c>
      <c r="AF397" s="22">
        <v>0</v>
      </c>
      <c r="AG397" s="22">
        <f>AF397*100/U397</f>
        <v>0</v>
      </c>
      <c r="AH397" s="22">
        <v>0</v>
      </c>
      <c r="AI397" s="22">
        <v>8</v>
      </c>
      <c r="AJ397" s="22">
        <v>2</v>
      </c>
      <c r="AK397" s="22">
        <v>2</v>
      </c>
      <c r="AL397" s="22">
        <v>2</v>
      </c>
      <c r="AM397" s="22">
        <v>3</v>
      </c>
      <c r="AN397" s="22">
        <v>2</v>
      </c>
      <c r="AQ397" s="1" t="str">
        <f t="shared" si="6"/>
        <v>D01_80_32</v>
      </c>
    </row>
    <row r="398" spans="1:43" ht="12.75" x14ac:dyDescent="0.2">
      <c r="A398" s="2" t="s">
        <v>59</v>
      </c>
      <c r="B398" s="3">
        <v>80</v>
      </c>
      <c r="C398" s="5">
        <v>32</v>
      </c>
      <c r="D398" s="1" t="s">
        <v>0</v>
      </c>
      <c r="E398" s="1" t="s">
        <v>61</v>
      </c>
      <c r="F398" s="1" t="s">
        <v>62</v>
      </c>
      <c r="G398" s="1">
        <v>2005</v>
      </c>
      <c r="H398" s="5" t="s">
        <v>78</v>
      </c>
      <c r="J398" s="1">
        <v>44</v>
      </c>
      <c r="K398" s="1">
        <f>J398-30</f>
        <v>14</v>
      </c>
      <c r="L398" s="1">
        <f>J398-60</f>
        <v>-16</v>
      </c>
      <c r="M398" s="1">
        <f>J398-82</f>
        <v>-38</v>
      </c>
      <c r="N398" s="1">
        <f>J398-91</f>
        <v>-47</v>
      </c>
      <c r="O398" s="1">
        <v>3</v>
      </c>
      <c r="Q398" s="1"/>
      <c r="S398" s="1">
        <v>3</v>
      </c>
      <c r="T398" s="1">
        <v>215</v>
      </c>
      <c r="U398" s="1">
        <v>25</v>
      </c>
      <c r="V398" s="1">
        <v>98</v>
      </c>
      <c r="W398" s="4">
        <f t="shared" si="7"/>
        <v>3.92</v>
      </c>
      <c r="X398" s="1">
        <v>5</v>
      </c>
      <c r="Y398" s="1">
        <v>26</v>
      </c>
      <c r="Z398" s="4">
        <f>Y398/(U398-AB398)</f>
        <v>1.04</v>
      </c>
      <c r="AA398" s="5">
        <f t="shared" si="8"/>
        <v>26.530612244897959</v>
      </c>
      <c r="AB398" s="1">
        <v>0</v>
      </c>
      <c r="AC398" s="1">
        <f t="shared" si="9"/>
        <v>0</v>
      </c>
      <c r="AD398" s="1">
        <v>0</v>
      </c>
      <c r="AE398" s="1">
        <f t="shared" si="10"/>
        <v>0</v>
      </c>
      <c r="AF398" s="1">
        <v>0</v>
      </c>
      <c r="AG398" s="1">
        <f>AF398*100/U398</f>
        <v>0</v>
      </c>
      <c r="AH398" s="1">
        <v>0</v>
      </c>
      <c r="AI398" s="1">
        <v>8</v>
      </c>
      <c r="AJ398" s="1">
        <v>2</v>
      </c>
      <c r="AK398" s="1">
        <v>2</v>
      </c>
      <c r="AL398" s="1">
        <v>3</v>
      </c>
      <c r="AM398" s="1">
        <v>2</v>
      </c>
      <c r="AN398" s="1">
        <v>3</v>
      </c>
      <c r="AQ398" s="1" t="str">
        <f t="shared" si="6"/>
        <v>D01_80_32</v>
      </c>
    </row>
    <row r="399" spans="1:43" ht="12.75" x14ac:dyDescent="0.2">
      <c r="A399" s="2" t="s">
        <v>59</v>
      </c>
      <c r="B399" s="3">
        <v>80</v>
      </c>
      <c r="C399" s="5">
        <v>32</v>
      </c>
      <c r="D399" s="1" t="s">
        <v>0</v>
      </c>
      <c r="E399" s="1" t="s">
        <v>61</v>
      </c>
      <c r="F399" s="1" t="s">
        <v>62</v>
      </c>
      <c r="G399" s="1">
        <v>2006</v>
      </c>
      <c r="H399" s="5" t="s">
        <v>78</v>
      </c>
      <c r="J399" s="1">
        <v>47</v>
      </c>
      <c r="K399" s="1">
        <f>J399-34</f>
        <v>13</v>
      </c>
      <c r="L399" s="1">
        <f>J399-61</f>
        <v>-14</v>
      </c>
      <c r="M399" s="1">
        <f>J399-72</f>
        <v>-25</v>
      </c>
      <c r="N399" s="1">
        <f>J399-82</f>
        <v>-35</v>
      </c>
      <c r="O399" s="1">
        <v>4</v>
      </c>
      <c r="Q399" s="1"/>
      <c r="S399" s="1">
        <v>2</v>
      </c>
      <c r="T399" s="1">
        <v>214</v>
      </c>
      <c r="U399" s="1">
        <v>25</v>
      </c>
      <c r="V399" s="1">
        <v>76</v>
      </c>
      <c r="W399" s="4">
        <f t="shared" si="7"/>
        <v>3.2</v>
      </c>
      <c r="X399" s="1">
        <v>4</v>
      </c>
      <c r="Y399" s="1">
        <v>21</v>
      </c>
      <c r="Z399" s="4">
        <f>Y399/(U399-AB399)</f>
        <v>1</v>
      </c>
      <c r="AA399" s="5">
        <f t="shared" si="8"/>
        <v>31.25</v>
      </c>
      <c r="AB399" s="1">
        <v>4</v>
      </c>
      <c r="AC399" s="1">
        <f t="shared" si="9"/>
        <v>16</v>
      </c>
      <c r="AD399" s="1">
        <v>0</v>
      </c>
      <c r="AE399" s="1">
        <f t="shared" si="10"/>
        <v>0</v>
      </c>
      <c r="AF399" s="1" t="s">
        <v>144</v>
      </c>
      <c r="AI399" s="1">
        <v>5</v>
      </c>
      <c r="AJ399" s="1">
        <v>2</v>
      </c>
      <c r="AK399" s="1">
        <v>2</v>
      </c>
      <c r="AL399" s="1">
        <v>3</v>
      </c>
      <c r="AM399" s="1">
        <v>3</v>
      </c>
      <c r="AN399" s="1">
        <v>3</v>
      </c>
      <c r="AQ399" s="1" t="str">
        <f t="shared" si="6"/>
        <v>D01_80_32</v>
      </c>
    </row>
    <row r="400" spans="1:43" ht="12.75" x14ac:dyDescent="0.2">
      <c r="A400" s="2" t="s">
        <v>59</v>
      </c>
      <c r="B400" s="3">
        <v>80</v>
      </c>
      <c r="C400" s="5">
        <v>32</v>
      </c>
      <c r="D400" s="1" t="s">
        <v>0</v>
      </c>
      <c r="E400" s="1" t="s">
        <v>61</v>
      </c>
      <c r="F400" s="1" t="s">
        <v>62</v>
      </c>
      <c r="G400" s="1">
        <v>2007</v>
      </c>
      <c r="H400" s="5" t="s">
        <v>78</v>
      </c>
      <c r="Q400" s="1"/>
      <c r="Z400" s="1"/>
      <c r="AF400" s="1"/>
      <c r="AQ400" s="1" t="str">
        <f t="shared" si="6"/>
        <v>D01_80_32</v>
      </c>
    </row>
    <row r="401" spans="1:43" ht="12.75" x14ac:dyDescent="0.2">
      <c r="A401" s="2" t="s">
        <v>59</v>
      </c>
      <c r="B401" s="3">
        <v>80</v>
      </c>
      <c r="C401" s="5">
        <v>32</v>
      </c>
      <c r="D401" s="1" t="s">
        <v>0</v>
      </c>
      <c r="E401" s="1" t="s">
        <v>61</v>
      </c>
      <c r="F401" s="1" t="s">
        <v>62</v>
      </c>
      <c r="G401" s="1">
        <v>2008</v>
      </c>
      <c r="H401" s="5" t="s">
        <v>78</v>
      </c>
      <c r="Q401" s="1"/>
      <c r="Z401" s="1"/>
      <c r="AF401" s="1"/>
      <c r="AQ401" s="1" t="str">
        <f t="shared" si="6"/>
        <v>D01_80_32</v>
      </c>
    </row>
    <row r="402" spans="1:43" s="22" customFormat="1" ht="12.75" x14ac:dyDescent="0.2">
      <c r="A402" s="20" t="s">
        <v>59</v>
      </c>
      <c r="B402" s="21">
        <v>81</v>
      </c>
      <c r="C402" s="24">
        <v>32</v>
      </c>
      <c r="D402" s="22" t="s">
        <v>0</v>
      </c>
      <c r="E402" s="22" t="s">
        <v>61</v>
      </c>
      <c r="F402" s="22" t="s">
        <v>62</v>
      </c>
      <c r="G402" s="22">
        <v>2004</v>
      </c>
      <c r="H402" s="24" t="s">
        <v>78</v>
      </c>
      <c r="I402" s="24"/>
      <c r="W402" s="23"/>
      <c r="AA402" s="24"/>
      <c r="AQ402" s="1" t="str">
        <f t="shared" si="6"/>
        <v>D01_81_32</v>
      </c>
    </row>
    <row r="403" spans="1:43" ht="12.75" x14ac:dyDescent="0.2">
      <c r="A403" s="2" t="s">
        <v>59</v>
      </c>
      <c r="B403" s="3">
        <v>81</v>
      </c>
      <c r="C403" s="5">
        <v>32</v>
      </c>
      <c r="D403" s="1" t="s">
        <v>0</v>
      </c>
      <c r="E403" s="1" t="s">
        <v>61</v>
      </c>
      <c r="F403" s="1" t="s">
        <v>62</v>
      </c>
      <c r="G403" s="1">
        <v>2005</v>
      </c>
      <c r="H403" s="5" t="s">
        <v>78</v>
      </c>
      <c r="Q403" s="1"/>
      <c r="Z403" s="1"/>
      <c r="AF403" s="1"/>
      <c r="AQ403" s="1" t="str">
        <f t="shared" si="6"/>
        <v>D01_81_32</v>
      </c>
    </row>
    <row r="404" spans="1:43" ht="12.75" x14ac:dyDescent="0.2">
      <c r="A404" s="2" t="s">
        <v>59</v>
      </c>
      <c r="B404" s="3">
        <v>81</v>
      </c>
      <c r="C404" s="5">
        <v>32</v>
      </c>
      <c r="D404" s="1" t="s">
        <v>0</v>
      </c>
      <c r="E404" s="1" t="s">
        <v>61</v>
      </c>
      <c r="F404" s="1" t="s">
        <v>62</v>
      </c>
      <c r="G404" s="1">
        <v>2006</v>
      </c>
      <c r="H404" s="5" t="s">
        <v>78</v>
      </c>
      <c r="Q404" s="1"/>
      <c r="Z404" s="1"/>
      <c r="AF404" s="1"/>
      <c r="AQ404" s="1" t="str">
        <f t="shared" si="6"/>
        <v>D01_81_32</v>
      </c>
    </row>
    <row r="405" spans="1:43" ht="12.75" x14ac:dyDescent="0.2">
      <c r="A405" s="2" t="s">
        <v>59</v>
      </c>
      <c r="B405" s="3">
        <v>81</v>
      </c>
      <c r="C405" s="5">
        <v>32</v>
      </c>
      <c r="D405" s="1" t="s">
        <v>0</v>
      </c>
      <c r="E405" s="1" t="s">
        <v>61</v>
      </c>
      <c r="F405" s="1" t="s">
        <v>62</v>
      </c>
      <c r="G405" s="1">
        <v>2007</v>
      </c>
      <c r="H405" s="5" t="s">
        <v>78</v>
      </c>
      <c r="Q405" s="1"/>
      <c r="Z405" s="1"/>
      <c r="AF405" s="1"/>
      <c r="AQ405" s="1" t="str">
        <f t="shared" si="6"/>
        <v>D01_81_32</v>
      </c>
    </row>
    <row r="406" spans="1:43" ht="12.75" x14ac:dyDescent="0.2">
      <c r="A406" s="2" t="s">
        <v>59</v>
      </c>
      <c r="B406" s="3">
        <v>81</v>
      </c>
      <c r="C406" s="5">
        <v>32</v>
      </c>
      <c r="D406" s="1" t="s">
        <v>0</v>
      </c>
      <c r="E406" s="1" t="s">
        <v>61</v>
      </c>
      <c r="F406" s="1" t="s">
        <v>62</v>
      </c>
      <c r="G406" s="1">
        <v>2008</v>
      </c>
      <c r="H406" s="5" t="s">
        <v>78</v>
      </c>
      <c r="Q406" s="1"/>
      <c r="Z406" s="1"/>
      <c r="AF406" s="1"/>
      <c r="AQ406" s="1" t="str">
        <f t="shared" si="6"/>
        <v>D01_81_32</v>
      </c>
    </row>
    <row r="407" spans="1:43" s="22" customFormat="1" ht="12.75" x14ac:dyDescent="0.2">
      <c r="A407" s="20" t="s">
        <v>59</v>
      </c>
      <c r="B407" s="21">
        <v>82</v>
      </c>
      <c r="C407" s="24">
        <v>32</v>
      </c>
      <c r="D407" s="22" t="s">
        <v>0</v>
      </c>
      <c r="E407" s="22" t="s">
        <v>61</v>
      </c>
      <c r="F407" s="22" t="s">
        <v>62</v>
      </c>
      <c r="G407" s="22">
        <v>2004</v>
      </c>
      <c r="H407" s="24" t="s">
        <v>78</v>
      </c>
      <c r="I407" s="24"/>
      <c r="W407" s="23"/>
      <c r="AA407" s="24"/>
      <c r="AQ407" s="1" t="str">
        <f t="shared" si="6"/>
        <v>D01_82_32</v>
      </c>
    </row>
    <row r="408" spans="1:43" ht="12.75" x14ac:dyDescent="0.2">
      <c r="A408" s="2" t="s">
        <v>59</v>
      </c>
      <c r="B408" s="3">
        <v>82</v>
      </c>
      <c r="C408" s="5">
        <v>32</v>
      </c>
      <c r="D408" s="1" t="s">
        <v>0</v>
      </c>
      <c r="E408" s="1" t="s">
        <v>61</v>
      </c>
      <c r="F408" s="1" t="s">
        <v>62</v>
      </c>
      <c r="G408" s="1">
        <v>2005</v>
      </c>
      <c r="H408" s="5" t="s">
        <v>78</v>
      </c>
      <c r="Q408" s="1"/>
      <c r="Z408" s="1"/>
      <c r="AF408" s="1"/>
      <c r="AQ408" s="1" t="str">
        <f t="shared" si="6"/>
        <v>D01_82_32</v>
      </c>
    </row>
    <row r="409" spans="1:43" ht="12.75" x14ac:dyDescent="0.2">
      <c r="A409" s="2" t="s">
        <v>59</v>
      </c>
      <c r="B409" s="3">
        <v>82</v>
      </c>
      <c r="C409" s="5">
        <v>32</v>
      </c>
      <c r="D409" s="1" t="s">
        <v>0</v>
      </c>
      <c r="E409" s="1" t="s">
        <v>61</v>
      </c>
      <c r="F409" s="1" t="s">
        <v>62</v>
      </c>
      <c r="G409" s="1">
        <v>2006</v>
      </c>
      <c r="H409" s="5" t="s">
        <v>78</v>
      </c>
      <c r="Q409" s="1"/>
      <c r="Z409" s="1"/>
      <c r="AF409" s="1"/>
      <c r="AQ409" s="1" t="str">
        <f t="shared" si="6"/>
        <v>D01_82_32</v>
      </c>
    </row>
    <row r="410" spans="1:43" ht="12.75" x14ac:dyDescent="0.2">
      <c r="A410" s="2" t="s">
        <v>59</v>
      </c>
      <c r="B410" s="3">
        <v>82</v>
      </c>
      <c r="C410" s="5">
        <v>32</v>
      </c>
      <c r="D410" s="1" t="s">
        <v>0</v>
      </c>
      <c r="E410" s="1" t="s">
        <v>61</v>
      </c>
      <c r="F410" s="1" t="s">
        <v>62</v>
      </c>
      <c r="G410" s="1">
        <v>2007</v>
      </c>
      <c r="H410" s="5" t="s">
        <v>78</v>
      </c>
      <c r="Q410" s="1"/>
      <c r="Z410" s="1"/>
      <c r="AF410" s="1"/>
      <c r="AQ410" s="1" t="str">
        <f t="shared" si="6"/>
        <v>D01_82_32</v>
      </c>
    </row>
    <row r="411" spans="1:43" ht="12.75" x14ac:dyDescent="0.2">
      <c r="A411" s="2" t="s">
        <v>59</v>
      </c>
      <c r="B411" s="3">
        <v>82</v>
      </c>
      <c r="C411" s="5">
        <v>32</v>
      </c>
      <c r="D411" s="1" t="s">
        <v>0</v>
      </c>
      <c r="E411" s="1" t="s">
        <v>61</v>
      </c>
      <c r="F411" s="1" t="s">
        <v>62</v>
      </c>
      <c r="G411" s="1">
        <v>2008</v>
      </c>
      <c r="H411" s="5" t="s">
        <v>78</v>
      </c>
      <c r="Q411" s="1"/>
      <c r="Z411" s="1"/>
      <c r="AF411" s="1"/>
      <c r="AQ411" s="1" t="str">
        <f t="shared" si="6"/>
        <v>D01_82_32</v>
      </c>
    </row>
    <row r="412" spans="1:43" s="22" customFormat="1" ht="15" customHeight="1" x14ac:dyDescent="0.2">
      <c r="A412" s="20" t="s">
        <v>59</v>
      </c>
      <c r="B412" s="21">
        <v>83</v>
      </c>
      <c r="C412" s="24">
        <v>32</v>
      </c>
      <c r="D412" s="22" t="s">
        <v>0</v>
      </c>
      <c r="E412" s="22" t="s">
        <v>61</v>
      </c>
      <c r="F412" s="22" t="s">
        <v>62</v>
      </c>
      <c r="G412" s="22">
        <v>2004</v>
      </c>
      <c r="H412" s="24" t="s">
        <v>78</v>
      </c>
      <c r="I412" s="24"/>
      <c r="J412" s="22">
        <v>34</v>
      </c>
      <c r="K412" s="22">
        <f>J412-22</f>
        <v>12</v>
      </c>
      <c r="L412" s="22">
        <f>J412-46</f>
        <v>-12</v>
      </c>
      <c r="M412" s="22">
        <f>J412-71</f>
        <v>-37</v>
      </c>
      <c r="N412" s="22">
        <f>J412-87</f>
        <v>-53</v>
      </c>
      <c r="O412" s="22">
        <v>3</v>
      </c>
      <c r="S412" s="22">
        <v>2</v>
      </c>
      <c r="T412" s="22">
        <v>244</v>
      </c>
      <c r="U412" s="22">
        <v>25</v>
      </c>
      <c r="V412" s="22">
        <v>105</v>
      </c>
      <c r="W412" s="23">
        <f t="shared" ref="W412:W414" si="11">(V412+(Z412*AB412))/U412</f>
        <v>4.5599999999999996</v>
      </c>
      <c r="X412" s="22">
        <v>4</v>
      </c>
      <c r="Y412" s="22">
        <v>36</v>
      </c>
      <c r="Z412" s="23">
        <f>Y412/(U412-AB412)</f>
        <v>1.8</v>
      </c>
      <c r="AA412" s="24">
        <f t="shared" ref="AA412:AA414" si="12">Z412*100/W412</f>
        <v>39.473684210526322</v>
      </c>
      <c r="AB412" s="22">
        <v>5</v>
      </c>
      <c r="AC412" s="22">
        <f t="shared" ref="AC412:AC414" si="13">AB412*100/U412</f>
        <v>20</v>
      </c>
      <c r="AD412" s="22">
        <v>1</v>
      </c>
      <c r="AE412" s="22">
        <f t="shared" ref="AE412:AE414" si="14">AD412*100/U412</f>
        <v>4</v>
      </c>
      <c r="AF412" s="22">
        <v>6</v>
      </c>
      <c r="AG412" s="22">
        <f>AF412*100/U412</f>
        <v>24</v>
      </c>
      <c r="AH412" s="22" t="s">
        <v>65</v>
      </c>
      <c r="AI412" s="22">
        <v>2</v>
      </c>
      <c r="AJ412" s="22">
        <v>2</v>
      </c>
      <c r="AK412" s="22">
        <v>2</v>
      </c>
      <c r="AL412" s="22">
        <v>2</v>
      </c>
      <c r="AM412" s="22">
        <v>3</v>
      </c>
      <c r="AN412" s="22">
        <v>2</v>
      </c>
      <c r="AQ412" s="1" t="str">
        <f t="shared" si="6"/>
        <v>D01_83_32</v>
      </c>
    </row>
    <row r="413" spans="1:43" ht="12.75" x14ac:dyDescent="0.2">
      <c r="A413" s="2" t="s">
        <v>59</v>
      </c>
      <c r="B413" s="3">
        <v>83</v>
      </c>
      <c r="C413" s="5">
        <v>32</v>
      </c>
      <c r="D413" s="1" t="s">
        <v>0</v>
      </c>
      <c r="E413" s="1" t="s">
        <v>61</v>
      </c>
      <c r="F413" s="1" t="s">
        <v>62</v>
      </c>
      <c r="G413" s="1">
        <v>2005</v>
      </c>
      <c r="H413" s="5" t="s">
        <v>78</v>
      </c>
      <c r="J413" s="1">
        <v>43</v>
      </c>
      <c r="K413" s="1">
        <f>J413-30</f>
        <v>13</v>
      </c>
      <c r="L413" s="1">
        <f>J413-60</f>
        <v>-17</v>
      </c>
      <c r="M413" s="1">
        <f>J413-82</f>
        <v>-39</v>
      </c>
      <c r="N413" s="1">
        <f>J413-91</f>
        <v>-48</v>
      </c>
      <c r="O413" s="1">
        <v>1</v>
      </c>
      <c r="Q413" s="1"/>
      <c r="S413" s="1">
        <v>2</v>
      </c>
      <c r="T413" s="1">
        <v>225</v>
      </c>
      <c r="U413" s="1">
        <v>25</v>
      </c>
      <c r="V413" s="1">
        <v>153</v>
      </c>
      <c r="W413" s="4">
        <f t="shared" si="11"/>
        <v>6.12</v>
      </c>
      <c r="X413" s="1">
        <v>4</v>
      </c>
      <c r="Y413" s="1">
        <v>38</v>
      </c>
      <c r="Z413" s="4">
        <f>Y413/(U413-AB413)</f>
        <v>1.52</v>
      </c>
      <c r="AA413" s="5">
        <f t="shared" si="12"/>
        <v>24.836601307189543</v>
      </c>
      <c r="AB413" s="1">
        <v>0</v>
      </c>
      <c r="AC413" s="1">
        <f t="shared" si="13"/>
        <v>0</v>
      </c>
      <c r="AD413" s="1">
        <v>1</v>
      </c>
      <c r="AE413" s="1">
        <f t="shared" si="14"/>
        <v>4</v>
      </c>
      <c r="AF413" s="1">
        <v>15</v>
      </c>
      <c r="AG413" s="1">
        <f>AF413*100/U413</f>
        <v>60</v>
      </c>
      <c r="AH413" s="1">
        <v>4</v>
      </c>
      <c r="AI413" s="1">
        <v>8</v>
      </c>
      <c r="AJ413" s="1">
        <v>2</v>
      </c>
      <c r="AK413" s="1">
        <v>2</v>
      </c>
      <c r="AL413" s="1">
        <v>3</v>
      </c>
      <c r="AM413" s="1">
        <v>3</v>
      </c>
      <c r="AN413" s="1">
        <v>3</v>
      </c>
      <c r="AQ413" s="1" t="str">
        <f t="shared" si="6"/>
        <v>D01_83_32</v>
      </c>
    </row>
    <row r="414" spans="1:43" ht="12.75" x14ac:dyDescent="0.2">
      <c r="A414" s="2" t="s">
        <v>59</v>
      </c>
      <c r="B414" s="3">
        <v>83</v>
      </c>
      <c r="C414" s="5">
        <v>32</v>
      </c>
      <c r="D414" s="1" t="s">
        <v>0</v>
      </c>
      <c r="E414" s="1" t="s">
        <v>61</v>
      </c>
      <c r="F414" s="1" t="s">
        <v>62</v>
      </c>
      <c r="G414" s="1">
        <v>2006</v>
      </c>
      <c r="H414" s="5" t="s">
        <v>78</v>
      </c>
      <c r="J414" s="1">
        <v>49</v>
      </c>
      <c r="K414" s="1">
        <f>J414-34</f>
        <v>15</v>
      </c>
      <c r="L414" s="1">
        <f>J414-61</f>
        <v>-12</v>
      </c>
      <c r="M414" s="1">
        <f>J414-72</f>
        <v>-23</v>
      </c>
      <c r="N414" s="1">
        <f>J414-82</f>
        <v>-33</v>
      </c>
      <c r="O414" s="1">
        <v>3</v>
      </c>
      <c r="Q414" s="1"/>
      <c r="S414" s="1">
        <v>3</v>
      </c>
      <c r="T414" s="1">
        <v>220</v>
      </c>
      <c r="U414" s="1">
        <v>25</v>
      </c>
      <c r="V414" s="1">
        <v>80</v>
      </c>
      <c r="W414" s="4">
        <f t="shared" si="11"/>
        <v>3.28</v>
      </c>
      <c r="X414" s="1">
        <v>4</v>
      </c>
      <c r="Y414" s="1">
        <v>23</v>
      </c>
      <c r="Z414" s="4">
        <f>Y414/(U414-AB414)</f>
        <v>1</v>
      </c>
      <c r="AA414" s="5">
        <f t="shared" si="12"/>
        <v>30.487804878048781</v>
      </c>
      <c r="AB414" s="1">
        <v>2</v>
      </c>
      <c r="AC414" s="1">
        <f t="shared" si="13"/>
        <v>8</v>
      </c>
      <c r="AD414" s="1">
        <v>1</v>
      </c>
      <c r="AE414" s="1">
        <f t="shared" si="14"/>
        <v>4</v>
      </c>
      <c r="AF414" s="1" t="s">
        <v>140</v>
      </c>
      <c r="AI414" s="1">
        <v>1</v>
      </c>
      <c r="AJ414" s="1">
        <v>2</v>
      </c>
      <c r="AK414" s="1">
        <v>2</v>
      </c>
      <c r="AL414" s="1">
        <v>4</v>
      </c>
      <c r="AM414" s="1">
        <v>3</v>
      </c>
      <c r="AN414" s="1">
        <v>3</v>
      </c>
      <c r="AQ414" s="1" t="str">
        <f t="shared" si="6"/>
        <v>D01_83_32</v>
      </c>
    </row>
    <row r="415" spans="1:43" ht="12.75" x14ac:dyDescent="0.2">
      <c r="A415" s="2" t="s">
        <v>59</v>
      </c>
      <c r="B415" s="3">
        <v>83</v>
      </c>
      <c r="C415" s="5">
        <v>32</v>
      </c>
      <c r="D415" s="1" t="s">
        <v>0</v>
      </c>
      <c r="E415" s="1" t="s">
        <v>61</v>
      </c>
      <c r="F415" s="1" t="s">
        <v>62</v>
      </c>
      <c r="G415" s="1">
        <v>2007</v>
      </c>
      <c r="H415" s="5" t="s">
        <v>78</v>
      </c>
      <c r="Q415" s="1"/>
      <c r="Z415" s="1"/>
      <c r="AF415" s="1"/>
      <c r="AQ415" s="1" t="str">
        <f t="shared" si="6"/>
        <v>D01_83_32</v>
      </c>
    </row>
    <row r="416" spans="1:43" ht="12.75" x14ac:dyDescent="0.2">
      <c r="A416" s="2" t="s">
        <v>59</v>
      </c>
      <c r="B416" s="3">
        <v>83</v>
      </c>
      <c r="C416" s="5">
        <v>32</v>
      </c>
      <c r="D416" s="1" t="s">
        <v>0</v>
      </c>
      <c r="E416" s="1" t="s">
        <v>61</v>
      </c>
      <c r="F416" s="1" t="s">
        <v>62</v>
      </c>
      <c r="G416" s="1">
        <v>2008</v>
      </c>
      <c r="H416" s="5" t="s">
        <v>78</v>
      </c>
      <c r="Q416" s="1"/>
      <c r="Z416" s="1"/>
      <c r="AF416" s="1"/>
      <c r="AQ416" s="1" t="str">
        <f t="shared" si="6"/>
        <v>D01_83_32</v>
      </c>
    </row>
    <row r="417" spans="1:43" s="22" customFormat="1" ht="12.75" x14ac:dyDescent="0.2">
      <c r="A417" s="20" t="s">
        <v>59</v>
      </c>
      <c r="B417" s="21">
        <v>84</v>
      </c>
      <c r="C417" s="24">
        <v>32</v>
      </c>
      <c r="D417" s="22" t="s">
        <v>0</v>
      </c>
      <c r="E417" s="22" t="s">
        <v>61</v>
      </c>
      <c r="F417" s="22" t="s">
        <v>62</v>
      </c>
      <c r="G417" s="22">
        <v>2004</v>
      </c>
      <c r="H417" s="24" t="s">
        <v>78</v>
      </c>
      <c r="I417" s="24"/>
      <c r="W417" s="23"/>
      <c r="AA417" s="24"/>
      <c r="AQ417" s="1" t="str">
        <f t="shared" si="6"/>
        <v>D01_84_32</v>
      </c>
    </row>
    <row r="418" spans="1:43" ht="12.75" x14ac:dyDescent="0.2">
      <c r="A418" s="2" t="s">
        <v>59</v>
      </c>
      <c r="B418" s="3">
        <v>84</v>
      </c>
      <c r="C418" s="5">
        <v>32</v>
      </c>
      <c r="D418" s="1" t="s">
        <v>0</v>
      </c>
      <c r="E418" s="1" t="s">
        <v>61</v>
      </c>
      <c r="F418" s="1" t="s">
        <v>62</v>
      </c>
      <c r="G418" s="1">
        <v>2005</v>
      </c>
      <c r="H418" s="5" t="s">
        <v>78</v>
      </c>
      <c r="Q418" s="1"/>
      <c r="Z418" s="1"/>
      <c r="AF418" s="1"/>
      <c r="AQ418" s="1" t="str">
        <f t="shared" si="6"/>
        <v>D01_84_32</v>
      </c>
    </row>
    <row r="419" spans="1:43" ht="12.75" x14ac:dyDescent="0.2">
      <c r="A419" s="2" t="s">
        <v>59</v>
      </c>
      <c r="B419" s="3">
        <v>84</v>
      </c>
      <c r="C419" s="5">
        <v>32</v>
      </c>
      <c r="D419" s="1" t="s">
        <v>0</v>
      </c>
      <c r="E419" s="1" t="s">
        <v>61</v>
      </c>
      <c r="F419" s="1" t="s">
        <v>62</v>
      </c>
      <c r="G419" s="1">
        <v>2006</v>
      </c>
      <c r="H419" s="5" t="s">
        <v>78</v>
      </c>
      <c r="Q419" s="1"/>
      <c r="Z419" s="1"/>
      <c r="AF419" s="1"/>
      <c r="AQ419" s="1" t="str">
        <f t="shared" si="6"/>
        <v>D01_84_32</v>
      </c>
    </row>
    <row r="420" spans="1:43" ht="12.75" x14ac:dyDescent="0.2">
      <c r="A420" s="2" t="s">
        <v>59</v>
      </c>
      <c r="B420" s="3">
        <v>84</v>
      </c>
      <c r="C420" s="5">
        <v>32</v>
      </c>
      <c r="D420" s="1" t="s">
        <v>0</v>
      </c>
      <c r="E420" s="1" t="s">
        <v>61</v>
      </c>
      <c r="F420" s="1" t="s">
        <v>62</v>
      </c>
      <c r="G420" s="1">
        <v>2007</v>
      </c>
      <c r="H420" s="5" t="s">
        <v>78</v>
      </c>
      <c r="Q420" s="1"/>
      <c r="Z420" s="1"/>
      <c r="AF420" s="1"/>
      <c r="AQ420" s="1" t="str">
        <f t="shared" si="6"/>
        <v>D01_84_32</v>
      </c>
    </row>
    <row r="421" spans="1:43" ht="12.75" x14ac:dyDescent="0.2">
      <c r="A421" s="2" t="s">
        <v>59</v>
      </c>
      <c r="B421" s="3">
        <v>84</v>
      </c>
      <c r="C421" s="5">
        <v>32</v>
      </c>
      <c r="D421" s="1" t="s">
        <v>0</v>
      </c>
      <c r="E421" s="1" t="s">
        <v>61</v>
      </c>
      <c r="F421" s="1" t="s">
        <v>62</v>
      </c>
      <c r="G421" s="1">
        <v>2008</v>
      </c>
      <c r="H421" s="5" t="s">
        <v>78</v>
      </c>
      <c r="Q421" s="1"/>
      <c r="Z421" s="1"/>
      <c r="AF421" s="1"/>
      <c r="AQ421" s="1" t="str">
        <f t="shared" si="6"/>
        <v>D01_84_32</v>
      </c>
    </row>
    <row r="422" spans="1:43" s="22" customFormat="1" ht="12.75" x14ac:dyDescent="0.2">
      <c r="A422" s="20" t="s">
        <v>59</v>
      </c>
      <c r="B422" s="21">
        <v>85</v>
      </c>
      <c r="C422" s="24">
        <v>32</v>
      </c>
      <c r="D422" s="22" t="s">
        <v>0</v>
      </c>
      <c r="E422" s="22" t="s">
        <v>61</v>
      </c>
      <c r="F422" s="22" t="s">
        <v>62</v>
      </c>
      <c r="G422" s="22">
        <v>2004</v>
      </c>
      <c r="H422" s="24" t="s">
        <v>78</v>
      </c>
      <c r="I422" s="24"/>
      <c r="W422" s="23"/>
      <c r="AA422" s="24"/>
      <c r="AQ422" s="1" t="str">
        <f t="shared" si="6"/>
        <v>D01_85_32</v>
      </c>
    </row>
    <row r="423" spans="1:43" ht="12.75" x14ac:dyDescent="0.2">
      <c r="A423" s="2" t="s">
        <v>59</v>
      </c>
      <c r="B423" s="3">
        <v>85</v>
      </c>
      <c r="C423" s="5">
        <v>32</v>
      </c>
      <c r="D423" s="1" t="s">
        <v>0</v>
      </c>
      <c r="E423" s="1" t="s">
        <v>61</v>
      </c>
      <c r="F423" s="1" t="s">
        <v>62</v>
      </c>
      <c r="G423" s="1">
        <v>2005</v>
      </c>
      <c r="H423" s="5" t="s">
        <v>78</v>
      </c>
      <c r="Q423" s="1"/>
      <c r="Z423" s="1"/>
      <c r="AF423" s="1"/>
      <c r="AQ423" s="1" t="str">
        <f t="shared" si="6"/>
        <v>D01_85_32</v>
      </c>
    </row>
    <row r="424" spans="1:43" ht="12.75" x14ac:dyDescent="0.2">
      <c r="A424" s="2" t="s">
        <v>59</v>
      </c>
      <c r="B424" s="3">
        <v>85</v>
      </c>
      <c r="C424" s="5">
        <v>32</v>
      </c>
      <c r="D424" s="1" t="s">
        <v>0</v>
      </c>
      <c r="E424" s="1" t="s">
        <v>61</v>
      </c>
      <c r="F424" s="1" t="s">
        <v>62</v>
      </c>
      <c r="G424" s="1">
        <v>2006</v>
      </c>
      <c r="H424" s="5" t="s">
        <v>78</v>
      </c>
      <c r="Q424" s="1"/>
      <c r="Z424" s="1"/>
      <c r="AF424" s="1"/>
      <c r="AQ424" s="1" t="str">
        <f t="shared" si="6"/>
        <v>D01_85_32</v>
      </c>
    </row>
    <row r="425" spans="1:43" ht="12.75" x14ac:dyDescent="0.2">
      <c r="A425" s="2" t="s">
        <v>59</v>
      </c>
      <c r="B425" s="3">
        <v>85</v>
      </c>
      <c r="C425" s="5">
        <v>32</v>
      </c>
      <c r="D425" s="1" t="s">
        <v>0</v>
      </c>
      <c r="E425" s="1" t="s">
        <v>61</v>
      </c>
      <c r="F425" s="1" t="s">
        <v>62</v>
      </c>
      <c r="G425" s="1">
        <v>2007</v>
      </c>
      <c r="H425" s="5" t="s">
        <v>78</v>
      </c>
      <c r="Q425" s="1"/>
      <c r="Z425" s="1"/>
      <c r="AF425" s="1"/>
      <c r="AQ425" s="1" t="str">
        <f t="shared" si="6"/>
        <v>D01_85_32</v>
      </c>
    </row>
    <row r="426" spans="1:43" ht="12.75" x14ac:dyDescent="0.2">
      <c r="A426" s="2" t="s">
        <v>59</v>
      </c>
      <c r="B426" s="3">
        <v>85</v>
      </c>
      <c r="C426" s="5">
        <v>32</v>
      </c>
      <c r="D426" s="1" t="s">
        <v>0</v>
      </c>
      <c r="E426" s="1" t="s">
        <v>61</v>
      </c>
      <c r="F426" s="1" t="s">
        <v>62</v>
      </c>
      <c r="G426" s="1">
        <v>2008</v>
      </c>
      <c r="H426" s="5" t="s">
        <v>78</v>
      </c>
      <c r="Q426" s="1"/>
      <c r="Z426" s="1"/>
      <c r="AF426" s="1"/>
      <c r="AQ426" s="1" t="str">
        <f t="shared" si="6"/>
        <v>D01_85_32</v>
      </c>
    </row>
    <row r="427" spans="1:43" s="22" customFormat="1" ht="12.75" x14ac:dyDescent="0.2">
      <c r="A427" s="20" t="s">
        <v>59</v>
      </c>
      <c r="B427" s="21">
        <v>86</v>
      </c>
      <c r="C427" s="24">
        <v>32</v>
      </c>
      <c r="D427" s="22" t="s">
        <v>0</v>
      </c>
      <c r="E427" s="22" t="s">
        <v>61</v>
      </c>
      <c r="F427" s="22" t="s">
        <v>62</v>
      </c>
      <c r="G427" s="22">
        <v>2004</v>
      </c>
      <c r="H427" s="24" t="s">
        <v>78</v>
      </c>
      <c r="I427" s="24"/>
      <c r="W427" s="23"/>
      <c r="AA427" s="24"/>
      <c r="AQ427" s="1" t="str">
        <f t="shared" si="6"/>
        <v>D01_86_32</v>
      </c>
    </row>
    <row r="428" spans="1:43" ht="12.75" x14ac:dyDescent="0.2">
      <c r="A428" s="2" t="s">
        <v>59</v>
      </c>
      <c r="B428" s="3">
        <v>86</v>
      </c>
      <c r="C428" s="5">
        <v>32</v>
      </c>
      <c r="D428" s="1" t="s">
        <v>0</v>
      </c>
      <c r="E428" s="1" t="s">
        <v>61</v>
      </c>
      <c r="F428" s="1" t="s">
        <v>62</v>
      </c>
      <c r="G428" s="1">
        <v>2005</v>
      </c>
      <c r="H428" s="5" t="s">
        <v>78</v>
      </c>
      <c r="Q428" s="1"/>
      <c r="Z428" s="1"/>
      <c r="AF428" s="1"/>
      <c r="AQ428" s="1" t="str">
        <f t="shared" si="6"/>
        <v>D01_86_32</v>
      </c>
    </row>
    <row r="429" spans="1:43" ht="12.75" x14ac:dyDescent="0.2">
      <c r="A429" s="2" t="s">
        <v>59</v>
      </c>
      <c r="B429" s="3">
        <v>86</v>
      </c>
      <c r="C429" s="5">
        <v>32</v>
      </c>
      <c r="D429" s="1" t="s">
        <v>0</v>
      </c>
      <c r="E429" s="1" t="s">
        <v>61</v>
      </c>
      <c r="F429" s="1" t="s">
        <v>62</v>
      </c>
      <c r="G429" s="1">
        <v>2006</v>
      </c>
      <c r="H429" s="5" t="s">
        <v>78</v>
      </c>
      <c r="Q429" s="1"/>
      <c r="Z429" s="1"/>
      <c r="AF429" s="1"/>
      <c r="AQ429" s="1" t="str">
        <f t="shared" si="6"/>
        <v>D01_86_32</v>
      </c>
    </row>
    <row r="430" spans="1:43" ht="12.75" x14ac:dyDescent="0.2">
      <c r="A430" s="2" t="s">
        <v>59</v>
      </c>
      <c r="B430" s="3">
        <v>86</v>
      </c>
      <c r="C430" s="5">
        <v>32</v>
      </c>
      <c r="D430" s="1" t="s">
        <v>0</v>
      </c>
      <c r="E430" s="1" t="s">
        <v>61</v>
      </c>
      <c r="F430" s="1" t="s">
        <v>62</v>
      </c>
      <c r="G430" s="1">
        <v>2007</v>
      </c>
      <c r="H430" s="5" t="s">
        <v>78</v>
      </c>
      <c r="Q430" s="1"/>
      <c r="Z430" s="1"/>
      <c r="AF430" s="1"/>
      <c r="AQ430" s="1" t="str">
        <f t="shared" si="6"/>
        <v>D01_86_32</v>
      </c>
    </row>
    <row r="431" spans="1:43" ht="12.75" x14ac:dyDescent="0.2">
      <c r="A431" s="2" t="s">
        <v>59</v>
      </c>
      <c r="B431" s="3">
        <v>86</v>
      </c>
      <c r="C431" s="5">
        <v>32</v>
      </c>
      <c r="D431" s="1" t="s">
        <v>0</v>
      </c>
      <c r="E431" s="1" t="s">
        <v>61</v>
      </c>
      <c r="F431" s="1" t="s">
        <v>62</v>
      </c>
      <c r="G431" s="1">
        <v>2008</v>
      </c>
      <c r="H431" s="5" t="s">
        <v>78</v>
      </c>
      <c r="Q431" s="1"/>
      <c r="Z431" s="1"/>
      <c r="AF431" s="1"/>
      <c r="AQ431" s="1" t="str">
        <f t="shared" si="6"/>
        <v>D01_86_32</v>
      </c>
    </row>
    <row r="432" spans="1:43" s="22" customFormat="1" ht="12.75" x14ac:dyDescent="0.2">
      <c r="A432" s="20" t="s">
        <v>59</v>
      </c>
      <c r="B432" s="21">
        <v>87</v>
      </c>
      <c r="C432" s="24">
        <v>32</v>
      </c>
      <c r="D432" s="22" t="s">
        <v>0</v>
      </c>
      <c r="E432" s="22" t="s">
        <v>61</v>
      </c>
      <c r="F432" s="22" t="s">
        <v>62</v>
      </c>
      <c r="G432" s="22">
        <v>2004</v>
      </c>
      <c r="H432" s="24" t="s">
        <v>78</v>
      </c>
      <c r="I432" s="24"/>
      <c r="W432" s="23"/>
      <c r="AA432" s="24"/>
      <c r="AQ432" s="1" t="str">
        <f t="shared" si="6"/>
        <v>D01_87_32</v>
      </c>
    </row>
    <row r="433" spans="1:43" ht="12.75" x14ac:dyDescent="0.2">
      <c r="A433" s="2" t="s">
        <v>59</v>
      </c>
      <c r="B433" s="3">
        <v>87</v>
      </c>
      <c r="C433" s="5">
        <v>32</v>
      </c>
      <c r="D433" s="1" t="s">
        <v>0</v>
      </c>
      <c r="E433" s="1" t="s">
        <v>61</v>
      </c>
      <c r="F433" s="1" t="s">
        <v>62</v>
      </c>
      <c r="G433" s="1">
        <v>2005</v>
      </c>
      <c r="H433" s="5" t="s">
        <v>78</v>
      </c>
      <c r="Q433" s="1"/>
      <c r="Z433" s="1"/>
      <c r="AF433" s="1"/>
      <c r="AQ433" s="1" t="str">
        <f t="shared" si="6"/>
        <v>D01_87_32</v>
      </c>
    </row>
    <row r="434" spans="1:43" ht="12.75" x14ac:dyDescent="0.2">
      <c r="A434" s="2" t="s">
        <v>59</v>
      </c>
      <c r="B434" s="3">
        <v>87</v>
      </c>
      <c r="C434" s="5">
        <v>32</v>
      </c>
      <c r="D434" s="1" t="s">
        <v>0</v>
      </c>
      <c r="E434" s="1" t="s">
        <v>61</v>
      </c>
      <c r="F434" s="1" t="s">
        <v>62</v>
      </c>
      <c r="G434" s="1">
        <v>2006</v>
      </c>
      <c r="H434" s="5" t="s">
        <v>78</v>
      </c>
      <c r="Q434" s="1"/>
      <c r="Z434" s="1"/>
      <c r="AF434" s="1"/>
      <c r="AQ434" s="1" t="str">
        <f t="shared" si="6"/>
        <v>D01_87_32</v>
      </c>
    </row>
    <row r="435" spans="1:43" ht="12.75" x14ac:dyDescent="0.2">
      <c r="A435" s="2" t="s">
        <v>59</v>
      </c>
      <c r="B435" s="3">
        <v>87</v>
      </c>
      <c r="C435" s="5">
        <v>32</v>
      </c>
      <c r="D435" s="1" t="s">
        <v>0</v>
      </c>
      <c r="E435" s="1" t="s">
        <v>61</v>
      </c>
      <c r="F435" s="1" t="s">
        <v>62</v>
      </c>
      <c r="G435" s="1">
        <v>2007</v>
      </c>
      <c r="H435" s="5" t="s">
        <v>78</v>
      </c>
      <c r="Q435" s="1"/>
      <c r="Z435" s="1"/>
      <c r="AF435" s="1"/>
      <c r="AQ435" s="1" t="str">
        <f t="shared" si="6"/>
        <v>D01_87_32</v>
      </c>
    </row>
    <row r="436" spans="1:43" ht="12.75" x14ac:dyDescent="0.2">
      <c r="A436" s="2" t="s">
        <v>59</v>
      </c>
      <c r="B436" s="3">
        <v>87</v>
      </c>
      <c r="C436" s="5">
        <v>32</v>
      </c>
      <c r="D436" s="1" t="s">
        <v>0</v>
      </c>
      <c r="E436" s="1" t="s">
        <v>61</v>
      </c>
      <c r="F436" s="1" t="s">
        <v>62</v>
      </c>
      <c r="G436" s="1">
        <v>2008</v>
      </c>
      <c r="H436" s="5" t="s">
        <v>78</v>
      </c>
      <c r="Q436" s="1"/>
      <c r="Z436" s="1"/>
      <c r="AF436" s="1"/>
      <c r="AQ436" s="1" t="str">
        <f t="shared" si="6"/>
        <v>D01_87_32</v>
      </c>
    </row>
    <row r="437" spans="1:43" s="22" customFormat="1" ht="12.75" x14ac:dyDescent="0.2">
      <c r="A437" s="20" t="s">
        <v>59</v>
      </c>
      <c r="B437" s="21">
        <v>88</v>
      </c>
      <c r="C437" s="24">
        <v>32</v>
      </c>
      <c r="D437" s="22" t="s">
        <v>0</v>
      </c>
      <c r="E437" s="22" t="s">
        <v>61</v>
      </c>
      <c r="F437" s="22" t="s">
        <v>62</v>
      </c>
      <c r="G437" s="22">
        <v>2004</v>
      </c>
      <c r="H437" s="24" t="s">
        <v>78</v>
      </c>
      <c r="I437" s="24"/>
      <c r="W437" s="23"/>
      <c r="AA437" s="24"/>
      <c r="AQ437" s="1" t="str">
        <f t="shared" si="6"/>
        <v>D01_88_32</v>
      </c>
    </row>
    <row r="438" spans="1:43" ht="12.75" x14ac:dyDescent="0.2">
      <c r="A438" s="2" t="s">
        <v>59</v>
      </c>
      <c r="B438" s="3">
        <v>88</v>
      </c>
      <c r="C438" s="5">
        <v>32</v>
      </c>
      <c r="D438" s="1" t="s">
        <v>0</v>
      </c>
      <c r="E438" s="1" t="s">
        <v>61</v>
      </c>
      <c r="F438" s="1" t="s">
        <v>62</v>
      </c>
      <c r="G438" s="1">
        <v>2005</v>
      </c>
      <c r="H438" s="5" t="s">
        <v>78</v>
      </c>
      <c r="Q438" s="1"/>
      <c r="Z438" s="1"/>
      <c r="AF438" s="1"/>
      <c r="AQ438" s="1" t="str">
        <f t="shared" si="6"/>
        <v>D01_88_32</v>
      </c>
    </row>
    <row r="439" spans="1:43" ht="12.75" x14ac:dyDescent="0.2">
      <c r="A439" s="2" t="s">
        <v>59</v>
      </c>
      <c r="B439" s="3">
        <v>88</v>
      </c>
      <c r="C439" s="5">
        <v>32</v>
      </c>
      <c r="D439" s="1" t="s">
        <v>0</v>
      </c>
      <c r="E439" s="1" t="s">
        <v>61</v>
      </c>
      <c r="F439" s="1" t="s">
        <v>62</v>
      </c>
      <c r="G439" s="1">
        <v>2006</v>
      </c>
      <c r="H439" s="5" t="s">
        <v>78</v>
      </c>
      <c r="Q439" s="1"/>
      <c r="Z439" s="1"/>
      <c r="AF439" s="1"/>
      <c r="AQ439" s="1" t="str">
        <f t="shared" si="6"/>
        <v>D01_88_32</v>
      </c>
    </row>
    <row r="440" spans="1:43" ht="12.75" x14ac:dyDescent="0.2">
      <c r="A440" s="2" t="s">
        <v>59</v>
      </c>
      <c r="B440" s="3">
        <v>88</v>
      </c>
      <c r="C440" s="5">
        <v>32</v>
      </c>
      <c r="D440" s="1" t="s">
        <v>0</v>
      </c>
      <c r="E440" s="1" t="s">
        <v>61</v>
      </c>
      <c r="F440" s="1" t="s">
        <v>62</v>
      </c>
      <c r="G440" s="1">
        <v>2007</v>
      </c>
      <c r="H440" s="5" t="s">
        <v>78</v>
      </c>
      <c r="Q440" s="1"/>
      <c r="Z440" s="1"/>
      <c r="AF440" s="1"/>
      <c r="AQ440" s="1" t="str">
        <f t="shared" si="6"/>
        <v>D01_88_32</v>
      </c>
    </row>
    <row r="441" spans="1:43" ht="12.75" x14ac:dyDescent="0.2">
      <c r="A441" s="2" t="s">
        <v>59</v>
      </c>
      <c r="B441" s="3">
        <v>88</v>
      </c>
      <c r="C441" s="5">
        <v>32</v>
      </c>
      <c r="D441" s="1" t="s">
        <v>0</v>
      </c>
      <c r="E441" s="1" t="s">
        <v>61</v>
      </c>
      <c r="F441" s="1" t="s">
        <v>62</v>
      </c>
      <c r="G441" s="1">
        <v>2008</v>
      </c>
      <c r="H441" s="5" t="s">
        <v>78</v>
      </c>
      <c r="Q441" s="1"/>
      <c r="Z441" s="1"/>
      <c r="AF441" s="1"/>
      <c r="AQ441" s="1" t="str">
        <f t="shared" si="6"/>
        <v>D01_88_32</v>
      </c>
    </row>
    <row r="442" spans="1:43" s="22" customFormat="1" ht="12.75" x14ac:dyDescent="0.2">
      <c r="A442" s="20" t="s">
        <v>59</v>
      </c>
      <c r="B442" s="21">
        <v>89</v>
      </c>
      <c r="C442" s="24">
        <v>32</v>
      </c>
      <c r="D442" s="22" t="s">
        <v>0</v>
      </c>
      <c r="E442" s="22" t="s">
        <v>61</v>
      </c>
      <c r="F442" s="22" t="s">
        <v>62</v>
      </c>
      <c r="G442" s="22">
        <v>2004</v>
      </c>
      <c r="H442" s="24" t="s">
        <v>78</v>
      </c>
      <c r="I442" s="24"/>
      <c r="W442" s="23"/>
      <c r="AA442" s="24"/>
      <c r="AQ442" s="1" t="str">
        <f t="shared" si="6"/>
        <v>D01_89_32</v>
      </c>
    </row>
    <row r="443" spans="1:43" ht="12.75" x14ac:dyDescent="0.2">
      <c r="A443" s="2" t="s">
        <v>59</v>
      </c>
      <c r="B443" s="3">
        <v>89</v>
      </c>
      <c r="C443" s="5">
        <v>32</v>
      </c>
      <c r="D443" s="1" t="s">
        <v>0</v>
      </c>
      <c r="E443" s="1" t="s">
        <v>61</v>
      </c>
      <c r="F443" s="1" t="s">
        <v>62</v>
      </c>
      <c r="G443" s="1">
        <v>2005</v>
      </c>
      <c r="H443" s="5" t="s">
        <v>78</v>
      </c>
      <c r="Q443" s="1"/>
      <c r="Z443" s="1"/>
      <c r="AF443" s="1"/>
      <c r="AQ443" s="1" t="str">
        <f t="shared" si="6"/>
        <v>D01_89_32</v>
      </c>
    </row>
    <row r="444" spans="1:43" ht="12.75" x14ac:dyDescent="0.2">
      <c r="A444" s="2" t="s">
        <v>59</v>
      </c>
      <c r="B444" s="3">
        <v>89</v>
      </c>
      <c r="C444" s="5">
        <v>32</v>
      </c>
      <c r="D444" s="1" t="s">
        <v>0</v>
      </c>
      <c r="E444" s="1" t="s">
        <v>61</v>
      </c>
      <c r="F444" s="1" t="s">
        <v>62</v>
      </c>
      <c r="G444" s="1">
        <v>2006</v>
      </c>
      <c r="H444" s="5" t="s">
        <v>78</v>
      </c>
      <c r="Q444" s="1"/>
      <c r="Z444" s="1"/>
      <c r="AF444" s="1"/>
      <c r="AQ444" s="1" t="str">
        <f t="shared" si="6"/>
        <v>D01_89_32</v>
      </c>
    </row>
    <row r="445" spans="1:43" ht="12.75" x14ac:dyDescent="0.2">
      <c r="A445" s="2" t="s">
        <v>59</v>
      </c>
      <c r="B445" s="3">
        <v>89</v>
      </c>
      <c r="C445" s="5">
        <v>32</v>
      </c>
      <c r="D445" s="1" t="s">
        <v>0</v>
      </c>
      <c r="E445" s="1" t="s">
        <v>61</v>
      </c>
      <c r="F445" s="1" t="s">
        <v>62</v>
      </c>
      <c r="G445" s="1">
        <v>2007</v>
      </c>
      <c r="H445" s="5" t="s">
        <v>78</v>
      </c>
      <c r="Q445" s="1"/>
      <c r="Z445" s="1"/>
      <c r="AF445" s="1"/>
      <c r="AQ445" s="1" t="str">
        <f t="shared" si="6"/>
        <v>D01_89_32</v>
      </c>
    </row>
    <row r="446" spans="1:43" ht="12.75" x14ac:dyDescent="0.2">
      <c r="A446" s="2" t="s">
        <v>59</v>
      </c>
      <c r="B446" s="3">
        <v>89</v>
      </c>
      <c r="C446" s="5">
        <v>32</v>
      </c>
      <c r="D446" s="1" t="s">
        <v>0</v>
      </c>
      <c r="E446" s="1" t="s">
        <v>61</v>
      </c>
      <c r="F446" s="1" t="s">
        <v>62</v>
      </c>
      <c r="G446" s="1">
        <v>2008</v>
      </c>
      <c r="H446" s="5" t="s">
        <v>78</v>
      </c>
      <c r="Q446" s="1"/>
      <c r="Z446" s="1"/>
      <c r="AF446" s="1"/>
      <c r="AQ446" s="1" t="str">
        <f t="shared" si="6"/>
        <v>D01_89_32</v>
      </c>
    </row>
    <row r="447" spans="1:43" s="22" customFormat="1" ht="12.75" x14ac:dyDescent="0.2">
      <c r="A447" s="20" t="s">
        <v>59</v>
      </c>
      <c r="B447" s="21">
        <v>90</v>
      </c>
      <c r="C447" s="24">
        <v>32</v>
      </c>
      <c r="D447" s="22" t="s">
        <v>0</v>
      </c>
      <c r="E447" s="22" t="s">
        <v>61</v>
      </c>
      <c r="F447" s="22" t="s">
        <v>62</v>
      </c>
      <c r="G447" s="22">
        <v>2004</v>
      </c>
      <c r="H447" s="24" t="s">
        <v>78</v>
      </c>
      <c r="I447" s="24"/>
      <c r="W447" s="23"/>
      <c r="AA447" s="24"/>
      <c r="AQ447" s="1" t="str">
        <f t="shared" si="6"/>
        <v>D01_90_32</v>
      </c>
    </row>
    <row r="448" spans="1:43" ht="12.75" x14ac:dyDescent="0.2">
      <c r="A448" s="2" t="s">
        <v>59</v>
      </c>
      <c r="B448" s="3">
        <v>90</v>
      </c>
      <c r="C448" s="5">
        <v>32</v>
      </c>
      <c r="D448" s="1" t="s">
        <v>0</v>
      </c>
      <c r="E448" s="1" t="s">
        <v>61</v>
      </c>
      <c r="F448" s="1" t="s">
        <v>62</v>
      </c>
      <c r="G448" s="1">
        <v>2005</v>
      </c>
      <c r="H448" s="5" t="s">
        <v>78</v>
      </c>
      <c r="Q448" s="1"/>
      <c r="Z448" s="1"/>
      <c r="AF448" s="1"/>
      <c r="AQ448" s="1" t="str">
        <f t="shared" si="6"/>
        <v>D01_90_32</v>
      </c>
    </row>
    <row r="449" spans="1:43" ht="12.75" x14ac:dyDescent="0.2">
      <c r="A449" s="2" t="s">
        <v>59</v>
      </c>
      <c r="B449" s="3">
        <v>90</v>
      </c>
      <c r="C449" s="5">
        <v>32</v>
      </c>
      <c r="D449" s="1" t="s">
        <v>0</v>
      </c>
      <c r="E449" s="1" t="s">
        <v>61</v>
      </c>
      <c r="F449" s="1" t="s">
        <v>62</v>
      </c>
      <c r="G449" s="1">
        <v>2006</v>
      </c>
      <c r="H449" s="5" t="s">
        <v>78</v>
      </c>
      <c r="Q449" s="1"/>
      <c r="Z449" s="1"/>
      <c r="AF449" s="1"/>
      <c r="AQ449" s="1" t="str">
        <f t="shared" si="6"/>
        <v>D01_90_32</v>
      </c>
    </row>
    <row r="450" spans="1:43" ht="12.75" x14ac:dyDescent="0.2">
      <c r="A450" s="2" t="s">
        <v>59</v>
      </c>
      <c r="B450" s="3">
        <v>90</v>
      </c>
      <c r="C450" s="5">
        <v>32</v>
      </c>
      <c r="D450" s="1" t="s">
        <v>0</v>
      </c>
      <c r="E450" s="1" t="s">
        <v>61</v>
      </c>
      <c r="F450" s="1" t="s">
        <v>62</v>
      </c>
      <c r="G450" s="1">
        <v>2007</v>
      </c>
      <c r="H450" s="5" t="s">
        <v>78</v>
      </c>
      <c r="Q450" s="1"/>
      <c r="Z450" s="1"/>
      <c r="AF450" s="1"/>
      <c r="AQ450" s="1" t="str">
        <f t="shared" si="6"/>
        <v>D01_90_32</v>
      </c>
    </row>
    <row r="451" spans="1:43" ht="12.75" x14ac:dyDescent="0.2">
      <c r="A451" s="2" t="s">
        <v>59</v>
      </c>
      <c r="B451" s="3">
        <v>90</v>
      </c>
      <c r="C451" s="5">
        <v>32</v>
      </c>
      <c r="D451" s="1" t="s">
        <v>0</v>
      </c>
      <c r="E451" s="1" t="s">
        <v>61</v>
      </c>
      <c r="F451" s="1" t="s">
        <v>62</v>
      </c>
      <c r="G451" s="1">
        <v>2008</v>
      </c>
      <c r="H451" s="5" t="s">
        <v>78</v>
      </c>
      <c r="Q451" s="1"/>
      <c r="Z451" s="1"/>
      <c r="AF451" s="1"/>
      <c r="AQ451" s="1" t="str">
        <f t="shared" ref="AQ451:AQ514" si="15">CONCATENATE(LEFT(A451,1),CONCATENATE(RIGHT(A451,2),"_",CONCATENATE(B451),"_",CONCATENATE(C451)))</f>
        <v>D01_90_32</v>
      </c>
    </row>
    <row r="452" spans="1:43" s="22" customFormat="1" ht="12.75" x14ac:dyDescent="0.2">
      <c r="A452" s="20" t="s">
        <v>59</v>
      </c>
      <c r="B452" s="21">
        <v>91</v>
      </c>
      <c r="C452" s="24">
        <v>32</v>
      </c>
      <c r="D452" s="22" t="s">
        <v>0</v>
      </c>
      <c r="E452" s="22" t="s">
        <v>61</v>
      </c>
      <c r="F452" s="22" t="s">
        <v>62</v>
      </c>
      <c r="G452" s="22">
        <v>2004</v>
      </c>
      <c r="H452" s="24" t="s">
        <v>78</v>
      </c>
      <c r="I452" s="24"/>
      <c r="W452" s="23"/>
      <c r="AA452" s="24"/>
      <c r="AQ452" s="1" t="str">
        <f t="shared" si="15"/>
        <v>D01_91_32</v>
      </c>
    </row>
    <row r="453" spans="1:43" ht="12.75" x14ac:dyDescent="0.2">
      <c r="A453" s="2" t="s">
        <v>59</v>
      </c>
      <c r="B453" s="3">
        <v>91</v>
      </c>
      <c r="C453" s="5">
        <v>32</v>
      </c>
      <c r="D453" s="1" t="s">
        <v>0</v>
      </c>
      <c r="E453" s="1" t="s">
        <v>61</v>
      </c>
      <c r="F453" s="1" t="s">
        <v>62</v>
      </c>
      <c r="G453" s="1">
        <v>2005</v>
      </c>
      <c r="H453" s="5" t="s">
        <v>78</v>
      </c>
      <c r="Q453" s="1"/>
      <c r="Z453" s="1"/>
      <c r="AF453" s="1"/>
      <c r="AQ453" s="1" t="str">
        <f t="shared" si="15"/>
        <v>D01_91_32</v>
      </c>
    </row>
    <row r="454" spans="1:43" ht="12.75" x14ac:dyDescent="0.2">
      <c r="A454" s="2" t="s">
        <v>59</v>
      </c>
      <c r="B454" s="3">
        <v>91</v>
      </c>
      <c r="C454" s="5">
        <v>32</v>
      </c>
      <c r="D454" s="1" t="s">
        <v>0</v>
      </c>
      <c r="E454" s="1" t="s">
        <v>61</v>
      </c>
      <c r="F454" s="1" t="s">
        <v>62</v>
      </c>
      <c r="G454" s="1">
        <v>2006</v>
      </c>
      <c r="H454" s="5" t="s">
        <v>78</v>
      </c>
      <c r="Q454" s="1"/>
      <c r="Z454" s="1"/>
      <c r="AF454" s="1"/>
      <c r="AQ454" s="1" t="str">
        <f t="shared" si="15"/>
        <v>D01_91_32</v>
      </c>
    </row>
    <row r="455" spans="1:43" ht="12.75" x14ac:dyDescent="0.2">
      <c r="A455" s="2" t="s">
        <v>59</v>
      </c>
      <c r="B455" s="3">
        <v>91</v>
      </c>
      <c r="C455" s="5">
        <v>32</v>
      </c>
      <c r="D455" s="1" t="s">
        <v>0</v>
      </c>
      <c r="E455" s="1" t="s">
        <v>61</v>
      </c>
      <c r="F455" s="1" t="s">
        <v>62</v>
      </c>
      <c r="G455" s="1">
        <v>2007</v>
      </c>
      <c r="H455" s="5" t="s">
        <v>78</v>
      </c>
      <c r="Q455" s="1"/>
      <c r="Z455" s="1"/>
      <c r="AF455" s="1"/>
      <c r="AQ455" s="1" t="str">
        <f t="shared" si="15"/>
        <v>D01_91_32</v>
      </c>
    </row>
    <row r="456" spans="1:43" ht="12.75" x14ac:dyDescent="0.2">
      <c r="A456" s="2" t="s">
        <v>59</v>
      </c>
      <c r="B456" s="3">
        <v>91</v>
      </c>
      <c r="C456" s="5">
        <v>32</v>
      </c>
      <c r="D456" s="1" t="s">
        <v>0</v>
      </c>
      <c r="E456" s="1" t="s">
        <v>61</v>
      </c>
      <c r="F456" s="1" t="s">
        <v>62</v>
      </c>
      <c r="G456" s="1">
        <v>2008</v>
      </c>
      <c r="H456" s="5" t="s">
        <v>78</v>
      </c>
      <c r="Q456" s="1"/>
      <c r="Z456" s="1"/>
      <c r="AF456" s="1"/>
      <c r="AQ456" s="1" t="str">
        <f t="shared" si="15"/>
        <v>D01_91_32</v>
      </c>
    </row>
    <row r="457" spans="1:43" s="22" customFormat="1" ht="12.75" x14ac:dyDescent="0.2">
      <c r="A457" s="20" t="s">
        <v>59</v>
      </c>
      <c r="B457" s="21">
        <v>92</v>
      </c>
      <c r="C457" s="24">
        <v>32</v>
      </c>
      <c r="D457" s="22" t="s">
        <v>0</v>
      </c>
      <c r="E457" s="22" t="s">
        <v>61</v>
      </c>
      <c r="F457" s="22" t="s">
        <v>62</v>
      </c>
      <c r="G457" s="22">
        <v>2004</v>
      </c>
      <c r="H457" s="24" t="s">
        <v>78</v>
      </c>
      <c r="I457" s="24"/>
      <c r="W457" s="23"/>
      <c r="AA457" s="24"/>
      <c r="AQ457" s="1" t="str">
        <f t="shared" si="15"/>
        <v>D01_92_32</v>
      </c>
    </row>
    <row r="458" spans="1:43" ht="12.75" x14ac:dyDescent="0.2">
      <c r="A458" s="2" t="s">
        <v>59</v>
      </c>
      <c r="B458" s="3">
        <v>92</v>
      </c>
      <c r="C458" s="5">
        <v>32</v>
      </c>
      <c r="D458" s="1" t="s">
        <v>0</v>
      </c>
      <c r="E458" s="1" t="s">
        <v>61</v>
      </c>
      <c r="F458" s="1" t="s">
        <v>62</v>
      </c>
      <c r="G458" s="1">
        <v>2005</v>
      </c>
      <c r="H458" s="5" t="s">
        <v>78</v>
      </c>
      <c r="Q458" s="1"/>
      <c r="Z458" s="1"/>
      <c r="AF458" s="1"/>
      <c r="AQ458" s="1" t="str">
        <f t="shared" si="15"/>
        <v>D01_92_32</v>
      </c>
    </row>
    <row r="459" spans="1:43" ht="12.75" x14ac:dyDescent="0.2">
      <c r="A459" s="2" t="s">
        <v>59</v>
      </c>
      <c r="B459" s="3">
        <v>92</v>
      </c>
      <c r="C459" s="5">
        <v>32</v>
      </c>
      <c r="D459" s="1" t="s">
        <v>0</v>
      </c>
      <c r="E459" s="1" t="s">
        <v>61</v>
      </c>
      <c r="F459" s="1" t="s">
        <v>62</v>
      </c>
      <c r="G459" s="1">
        <v>2006</v>
      </c>
      <c r="H459" s="5" t="s">
        <v>78</v>
      </c>
      <c r="Q459" s="1"/>
      <c r="Z459" s="1"/>
      <c r="AF459" s="1"/>
      <c r="AQ459" s="1" t="str">
        <f t="shared" si="15"/>
        <v>D01_92_32</v>
      </c>
    </row>
    <row r="460" spans="1:43" ht="12.75" x14ac:dyDescent="0.2">
      <c r="A460" s="2" t="s">
        <v>59</v>
      </c>
      <c r="B460" s="3">
        <v>92</v>
      </c>
      <c r="C460" s="5">
        <v>32</v>
      </c>
      <c r="D460" s="1" t="s">
        <v>0</v>
      </c>
      <c r="E460" s="1" t="s">
        <v>61</v>
      </c>
      <c r="F460" s="1" t="s">
        <v>62</v>
      </c>
      <c r="G460" s="1">
        <v>2007</v>
      </c>
      <c r="H460" s="5" t="s">
        <v>78</v>
      </c>
      <c r="Q460" s="1"/>
      <c r="Z460" s="1"/>
      <c r="AF460" s="1"/>
      <c r="AQ460" s="1" t="str">
        <f t="shared" si="15"/>
        <v>D01_92_32</v>
      </c>
    </row>
    <row r="461" spans="1:43" ht="12.75" x14ac:dyDescent="0.2">
      <c r="A461" s="2" t="s">
        <v>59</v>
      </c>
      <c r="B461" s="3">
        <v>92</v>
      </c>
      <c r="C461" s="5">
        <v>32</v>
      </c>
      <c r="D461" s="1" t="s">
        <v>0</v>
      </c>
      <c r="E461" s="1" t="s">
        <v>61</v>
      </c>
      <c r="F461" s="1" t="s">
        <v>62</v>
      </c>
      <c r="G461" s="1">
        <v>2008</v>
      </c>
      <c r="H461" s="5" t="s">
        <v>78</v>
      </c>
      <c r="Q461" s="1"/>
      <c r="Z461" s="1"/>
      <c r="AF461" s="1"/>
      <c r="AQ461" s="1" t="str">
        <f t="shared" si="15"/>
        <v>D01_92_32</v>
      </c>
    </row>
    <row r="462" spans="1:43" s="22" customFormat="1" ht="12.75" x14ac:dyDescent="0.2">
      <c r="A462" s="20" t="s">
        <v>59</v>
      </c>
      <c r="B462" s="21">
        <v>93</v>
      </c>
      <c r="C462" s="24">
        <v>32</v>
      </c>
      <c r="D462" s="22" t="s">
        <v>0</v>
      </c>
      <c r="E462" s="22" t="s">
        <v>61</v>
      </c>
      <c r="F462" s="22" t="s">
        <v>62</v>
      </c>
      <c r="G462" s="22">
        <v>2004</v>
      </c>
      <c r="H462" s="24" t="s">
        <v>78</v>
      </c>
      <c r="I462" s="24"/>
      <c r="W462" s="23"/>
      <c r="AA462" s="24"/>
      <c r="AQ462" s="1" t="str">
        <f t="shared" si="15"/>
        <v>D01_93_32</v>
      </c>
    </row>
    <row r="463" spans="1:43" ht="12.75" x14ac:dyDescent="0.2">
      <c r="A463" s="2" t="s">
        <v>59</v>
      </c>
      <c r="B463" s="3">
        <v>93</v>
      </c>
      <c r="C463" s="5">
        <v>32</v>
      </c>
      <c r="D463" s="1" t="s">
        <v>0</v>
      </c>
      <c r="E463" s="1" t="s">
        <v>61</v>
      </c>
      <c r="F463" s="1" t="s">
        <v>62</v>
      </c>
      <c r="G463" s="1">
        <v>2005</v>
      </c>
      <c r="H463" s="5" t="s">
        <v>78</v>
      </c>
      <c r="Q463" s="1"/>
      <c r="Z463" s="1"/>
      <c r="AF463" s="1"/>
      <c r="AQ463" s="1" t="str">
        <f t="shared" si="15"/>
        <v>D01_93_32</v>
      </c>
    </row>
    <row r="464" spans="1:43" ht="12.75" x14ac:dyDescent="0.2">
      <c r="A464" s="2" t="s">
        <v>59</v>
      </c>
      <c r="B464" s="3">
        <v>93</v>
      </c>
      <c r="C464" s="5">
        <v>32</v>
      </c>
      <c r="D464" s="1" t="s">
        <v>0</v>
      </c>
      <c r="E464" s="1" t="s">
        <v>61</v>
      </c>
      <c r="F464" s="1" t="s">
        <v>62</v>
      </c>
      <c r="G464" s="1">
        <v>2006</v>
      </c>
      <c r="H464" s="5" t="s">
        <v>78</v>
      </c>
      <c r="Q464" s="1"/>
      <c r="Z464" s="1"/>
      <c r="AF464" s="1"/>
      <c r="AQ464" s="1" t="str">
        <f t="shared" si="15"/>
        <v>D01_93_32</v>
      </c>
    </row>
    <row r="465" spans="1:43" ht="12.75" x14ac:dyDescent="0.2">
      <c r="A465" s="2" t="s">
        <v>59</v>
      </c>
      <c r="B465" s="3">
        <v>93</v>
      </c>
      <c r="C465" s="5">
        <v>32</v>
      </c>
      <c r="D465" s="1" t="s">
        <v>0</v>
      </c>
      <c r="E465" s="1" t="s">
        <v>61</v>
      </c>
      <c r="F465" s="1" t="s">
        <v>62</v>
      </c>
      <c r="G465" s="1">
        <v>2007</v>
      </c>
      <c r="H465" s="5" t="s">
        <v>78</v>
      </c>
      <c r="Q465" s="1"/>
      <c r="Z465" s="1"/>
      <c r="AF465" s="1"/>
      <c r="AQ465" s="1" t="str">
        <f t="shared" si="15"/>
        <v>D01_93_32</v>
      </c>
    </row>
    <row r="466" spans="1:43" ht="12.75" x14ac:dyDescent="0.2">
      <c r="A466" s="2" t="s">
        <v>59</v>
      </c>
      <c r="B466" s="3">
        <v>93</v>
      </c>
      <c r="C466" s="5">
        <v>32</v>
      </c>
      <c r="D466" s="1" t="s">
        <v>0</v>
      </c>
      <c r="E466" s="1" t="s">
        <v>61</v>
      </c>
      <c r="F466" s="1" t="s">
        <v>62</v>
      </c>
      <c r="G466" s="1">
        <v>2008</v>
      </c>
      <c r="H466" s="5" t="s">
        <v>78</v>
      </c>
      <c r="Q466" s="1"/>
      <c r="Z466" s="1"/>
      <c r="AF466" s="1"/>
      <c r="AQ466" s="1" t="str">
        <f t="shared" si="15"/>
        <v>D01_93_32</v>
      </c>
    </row>
    <row r="467" spans="1:43" s="22" customFormat="1" ht="12.75" x14ac:dyDescent="0.2">
      <c r="A467" s="20" t="s">
        <v>59</v>
      </c>
      <c r="B467" s="21">
        <v>94</v>
      </c>
      <c r="C467" s="24">
        <v>32</v>
      </c>
      <c r="D467" s="22" t="s">
        <v>0</v>
      </c>
      <c r="E467" s="22" t="s">
        <v>61</v>
      </c>
      <c r="F467" s="22" t="s">
        <v>62</v>
      </c>
      <c r="G467" s="22">
        <v>2004</v>
      </c>
      <c r="H467" s="24" t="s">
        <v>78</v>
      </c>
      <c r="I467" s="24"/>
      <c r="W467" s="23"/>
      <c r="AA467" s="24"/>
      <c r="AQ467" s="1" t="str">
        <f t="shared" si="15"/>
        <v>D01_94_32</v>
      </c>
    </row>
    <row r="468" spans="1:43" ht="12.75" x14ac:dyDescent="0.2">
      <c r="A468" s="2" t="s">
        <v>59</v>
      </c>
      <c r="B468" s="3">
        <v>94</v>
      </c>
      <c r="C468" s="5">
        <v>32</v>
      </c>
      <c r="D468" s="1" t="s">
        <v>0</v>
      </c>
      <c r="E468" s="1" t="s">
        <v>61</v>
      </c>
      <c r="F468" s="1" t="s">
        <v>62</v>
      </c>
      <c r="G468" s="1">
        <v>2005</v>
      </c>
      <c r="H468" s="5" t="s">
        <v>78</v>
      </c>
      <c r="Q468" s="1"/>
      <c r="Z468" s="1"/>
      <c r="AF468" s="1"/>
      <c r="AQ468" s="1" t="str">
        <f t="shared" si="15"/>
        <v>D01_94_32</v>
      </c>
    </row>
    <row r="469" spans="1:43" ht="12.75" x14ac:dyDescent="0.2">
      <c r="A469" s="2" t="s">
        <v>59</v>
      </c>
      <c r="B469" s="3">
        <v>94</v>
      </c>
      <c r="C469" s="5">
        <v>32</v>
      </c>
      <c r="D469" s="1" t="s">
        <v>0</v>
      </c>
      <c r="E469" s="1" t="s">
        <v>61</v>
      </c>
      <c r="F469" s="1" t="s">
        <v>62</v>
      </c>
      <c r="G469" s="1">
        <v>2006</v>
      </c>
      <c r="H469" s="5" t="s">
        <v>78</v>
      </c>
      <c r="Q469" s="1"/>
      <c r="Z469" s="1"/>
      <c r="AF469" s="1"/>
      <c r="AQ469" s="1" t="str">
        <f t="shared" si="15"/>
        <v>D01_94_32</v>
      </c>
    </row>
    <row r="470" spans="1:43" ht="12.75" x14ac:dyDescent="0.2">
      <c r="A470" s="2" t="s">
        <v>59</v>
      </c>
      <c r="B470" s="3">
        <v>94</v>
      </c>
      <c r="C470" s="5">
        <v>32</v>
      </c>
      <c r="D470" s="1" t="s">
        <v>0</v>
      </c>
      <c r="E470" s="1" t="s">
        <v>61</v>
      </c>
      <c r="F470" s="1" t="s">
        <v>62</v>
      </c>
      <c r="G470" s="1">
        <v>2007</v>
      </c>
      <c r="H470" s="5" t="s">
        <v>78</v>
      </c>
      <c r="Q470" s="1"/>
      <c r="Z470" s="1"/>
      <c r="AF470" s="1"/>
      <c r="AQ470" s="1" t="str">
        <f t="shared" si="15"/>
        <v>D01_94_32</v>
      </c>
    </row>
    <row r="471" spans="1:43" ht="12.75" x14ac:dyDescent="0.2">
      <c r="A471" s="2" t="s">
        <v>59</v>
      </c>
      <c r="B471" s="3">
        <v>94</v>
      </c>
      <c r="C471" s="5">
        <v>32</v>
      </c>
      <c r="D471" s="1" t="s">
        <v>0</v>
      </c>
      <c r="E471" s="1" t="s">
        <v>61</v>
      </c>
      <c r="F471" s="1" t="s">
        <v>62</v>
      </c>
      <c r="G471" s="1">
        <v>2008</v>
      </c>
      <c r="H471" s="5" t="s">
        <v>78</v>
      </c>
      <c r="Q471" s="1"/>
      <c r="Z471" s="1"/>
      <c r="AF471" s="1"/>
      <c r="AQ471" s="1" t="str">
        <f t="shared" si="15"/>
        <v>D01_94_32</v>
      </c>
    </row>
    <row r="472" spans="1:43" s="22" customFormat="1" ht="12.75" x14ac:dyDescent="0.2">
      <c r="A472" s="20" t="s">
        <v>59</v>
      </c>
      <c r="B472" s="21">
        <v>95</v>
      </c>
      <c r="C472" s="24">
        <v>32</v>
      </c>
      <c r="D472" s="22" t="s">
        <v>0</v>
      </c>
      <c r="E472" s="22" t="s">
        <v>61</v>
      </c>
      <c r="F472" s="22" t="s">
        <v>62</v>
      </c>
      <c r="G472" s="22">
        <v>2004</v>
      </c>
      <c r="H472" s="24" t="s">
        <v>78</v>
      </c>
      <c r="I472" s="24"/>
      <c r="W472" s="23"/>
      <c r="AA472" s="24"/>
      <c r="AQ472" s="1" t="str">
        <f t="shared" si="15"/>
        <v>D01_95_32</v>
      </c>
    </row>
    <row r="473" spans="1:43" ht="12.75" x14ac:dyDescent="0.2">
      <c r="A473" s="2" t="s">
        <v>59</v>
      </c>
      <c r="B473" s="3">
        <v>95</v>
      </c>
      <c r="C473" s="5">
        <v>32</v>
      </c>
      <c r="D473" s="1" t="s">
        <v>0</v>
      </c>
      <c r="E473" s="1" t="s">
        <v>61</v>
      </c>
      <c r="F473" s="1" t="s">
        <v>62</v>
      </c>
      <c r="G473" s="1">
        <v>2005</v>
      </c>
      <c r="H473" s="5" t="s">
        <v>78</v>
      </c>
      <c r="Q473" s="1"/>
      <c r="Z473" s="1"/>
      <c r="AF473" s="1"/>
      <c r="AQ473" s="1" t="str">
        <f t="shared" si="15"/>
        <v>D01_95_32</v>
      </c>
    </row>
    <row r="474" spans="1:43" ht="12.75" x14ac:dyDescent="0.2">
      <c r="A474" s="2" t="s">
        <v>59</v>
      </c>
      <c r="B474" s="3">
        <v>95</v>
      </c>
      <c r="C474" s="5">
        <v>32</v>
      </c>
      <c r="D474" s="1" t="s">
        <v>0</v>
      </c>
      <c r="E474" s="1" t="s">
        <v>61</v>
      </c>
      <c r="F474" s="1" t="s">
        <v>62</v>
      </c>
      <c r="G474" s="1">
        <v>2006</v>
      </c>
      <c r="H474" s="5" t="s">
        <v>78</v>
      </c>
      <c r="Q474" s="1"/>
      <c r="Z474" s="1"/>
      <c r="AF474" s="1"/>
      <c r="AQ474" s="1" t="str">
        <f t="shared" si="15"/>
        <v>D01_95_32</v>
      </c>
    </row>
    <row r="475" spans="1:43" ht="12.75" x14ac:dyDescent="0.2">
      <c r="A475" s="2" t="s">
        <v>59</v>
      </c>
      <c r="B475" s="3">
        <v>95</v>
      </c>
      <c r="C475" s="5">
        <v>32</v>
      </c>
      <c r="D475" s="1" t="s">
        <v>0</v>
      </c>
      <c r="E475" s="1" t="s">
        <v>61</v>
      </c>
      <c r="F475" s="1" t="s">
        <v>62</v>
      </c>
      <c r="G475" s="1">
        <v>2007</v>
      </c>
      <c r="H475" s="5" t="s">
        <v>78</v>
      </c>
      <c r="Q475" s="1"/>
      <c r="Z475" s="1"/>
      <c r="AF475" s="1"/>
      <c r="AQ475" s="1" t="str">
        <f t="shared" si="15"/>
        <v>D01_95_32</v>
      </c>
    </row>
    <row r="476" spans="1:43" ht="12.75" x14ac:dyDescent="0.2">
      <c r="A476" s="2" t="s">
        <v>59</v>
      </c>
      <c r="B476" s="3">
        <v>95</v>
      </c>
      <c r="C476" s="5">
        <v>32</v>
      </c>
      <c r="D476" s="1" t="s">
        <v>0</v>
      </c>
      <c r="E476" s="1" t="s">
        <v>61</v>
      </c>
      <c r="F476" s="1" t="s">
        <v>62</v>
      </c>
      <c r="G476" s="1">
        <v>2008</v>
      </c>
      <c r="H476" s="5" t="s">
        <v>78</v>
      </c>
      <c r="Q476" s="1"/>
      <c r="Z476" s="1"/>
      <c r="AF476" s="1"/>
      <c r="AQ476" s="1" t="str">
        <f t="shared" si="15"/>
        <v>D01_95_32</v>
      </c>
    </row>
    <row r="477" spans="1:43" s="22" customFormat="1" ht="15" customHeight="1" x14ac:dyDescent="0.2">
      <c r="A477" s="20" t="s">
        <v>59</v>
      </c>
      <c r="B477" s="21">
        <v>96</v>
      </c>
      <c r="C477" s="24">
        <v>32</v>
      </c>
      <c r="D477" s="22" t="s">
        <v>0</v>
      </c>
      <c r="E477" s="22" t="s">
        <v>61</v>
      </c>
      <c r="F477" s="22" t="s">
        <v>62</v>
      </c>
      <c r="G477" s="22">
        <v>2004</v>
      </c>
      <c r="H477" s="24" t="s">
        <v>78</v>
      </c>
      <c r="I477" s="24"/>
      <c r="J477" s="22">
        <v>27</v>
      </c>
      <c r="K477" s="22">
        <f>J477-22</f>
        <v>5</v>
      </c>
      <c r="L477" s="22">
        <f>J477-46</f>
        <v>-19</v>
      </c>
      <c r="M477" s="22">
        <f>J477-71</f>
        <v>-44</v>
      </c>
      <c r="N477" s="22">
        <f>J477-87</f>
        <v>-60</v>
      </c>
      <c r="O477" s="22">
        <v>2</v>
      </c>
      <c r="S477" s="22">
        <v>2</v>
      </c>
      <c r="T477" s="22">
        <v>232</v>
      </c>
      <c r="U477" s="22">
        <v>25</v>
      </c>
      <c r="V477" s="22">
        <v>91</v>
      </c>
      <c r="W477" s="23">
        <f t="shared" ref="W477:W479" si="16">(V477+(Z477*AB477))/U477</f>
        <v>4.028888888888889</v>
      </c>
      <c r="X477" s="22">
        <v>4</v>
      </c>
      <c r="Y477" s="22">
        <v>25</v>
      </c>
      <c r="Z477" s="23">
        <f>Y477/(U477-AB477)</f>
        <v>1.3888888888888888</v>
      </c>
      <c r="AA477" s="24">
        <f t="shared" ref="AA477:AA479" si="17">Z477*100/W477</f>
        <v>34.473248758963045</v>
      </c>
      <c r="AB477" s="22">
        <v>7</v>
      </c>
      <c r="AC477" s="22">
        <f t="shared" ref="AC477:AC479" si="18">AB477*100/U477</f>
        <v>28</v>
      </c>
      <c r="AD477" s="22">
        <v>1</v>
      </c>
      <c r="AE477" s="22">
        <f t="shared" ref="AE477:AE479" si="19">AD477*100/U477</f>
        <v>4</v>
      </c>
      <c r="AF477" s="22">
        <v>3</v>
      </c>
      <c r="AG477" s="22">
        <f>AF477*100/U477</f>
        <v>12</v>
      </c>
      <c r="AH477" s="22" t="s">
        <v>75</v>
      </c>
      <c r="AI477" s="22">
        <v>10</v>
      </c>
      <c r="AJ477" s="22">
        <v>1</v>
      </c>
      <c r="AK477" s="22">
        <v>2</v>
      </c>
      <c r="AL477" s="22">
        <v>3</v>
      </c>
      <c r="AM477" s="22">
        <v>3</v>
      </c>
      <c r="AN477" s="22">
        <v>2</v>
      </c>
      <c r="AQ477" s="1" t="str">
        <f t="shared" si="15"/>
        <v>D01_96_32</v>
      </c>
    </row>
    <row r="478" spans="1:43" ht="12.75" x14ac:dyDescent="0.2">
      <c r="A478" s="2" t="s">
        <v>59</v>
      </c>
      <c r="B478" s="3">
        <v>96</v>
      </c>
      <c r="C478" s="5">
        <v>32</v>
      </c>
      <c r="D478" s="1" t="s">
        <v>0</v>
      </c>
      <c r="E478" s="1" t="s">
        <v>61</v>
      </c>
      <c r="F478" s="1" t="s">
        <v>62</v>
      </c>
      <c r="G478" s="1">
        <v>2005</v>
      </c>
      <c r="H478" s="5" t="s">
        <v>78</v>
      </c>
      <c r="J478" s="1">
        <v>42</v>
      </c>
      <c r="K478" s="1">
        <f>J478-30</f>
        <v>12</v>
      </c>
      <c r="L478" s="1">
        <f>J478-60</f>
        <v>-18</v>
      </c>
      <c r="M478" s="1">
        <f>J478-82</f>
        <v>-40</v>
      </c>
      <c r="N478" s="1">
        <f>J478-91</f>
        <v>-49</v>
      </c>
      <c r="O478" s="1">
        <v>1</v>
      </c>
      <c r="Q478" s="1"/>
      <c r="S478" s="1">
        <v>2</v>
      </c>
      <c r="T478" s="1">
        <v>222</v>
      </c>
      <c r="U478" s="1">
        <v>25</v>
      </c>
      <c r="V478" s="1">
        <v>115</v>
      </c>
      <c r="W478" s="4">
        <f t="shared" si="16"/>
        <v>4.5999999999999996</v>
      </c>
      <c r="X478" s="1">
        <v>4</v>
      </c>
      <c r="Y478" s="1">
        <v>34</v>
      </c>
      <c r="Z478" s="4">
        <f>Y478/(U478-AB478)</f>
        <v>1.36</v>
      </c>
      <c r="AA478" s="5">
        <f t="shared" si="17"/>
        <v>29.565217391304351</v>
      </c>
      <c r="AB478" s="1">
        <v>0</v>
      </c>
      <c r="AC478" s="1">
        <f t="shared" si="18"/>
        <v>0</v>
      </c>
      <c r="AD478" s="1">
        <v>2</v>
      </c>
      <c r="AE478" s="1">
        <f t="shared" si="19"/>
        <v>8</v>
      </c>
      <c r="AF478" s="1">
        <v>0</v>
      </c>
      <c r="AG478" s="1">
        <f>AF478*100/U478</f>
        <v>0</v>
      </c>
      <c r="AH478" s="1">
        <v>0</v>
      </c>
      <c r="AI478" s="1">
        <v>10</v>
      </c>
      <c r="AJ478" s="1">
        <v>2</v>
      </c>
      <c r="AK478" s="1">
        <v>2</v>
      </c>
      <c r="AL478" s="1">
        <v>3</v>
      </c>
      <c r="AM478" s="1">
        <v>3</v>
      </c>
      <c r="AN478" s="1">
        <v>4</v>
      </c>
      <c r="AQ478" s="1" t="str">
        <f t="shared" si="15"/>
        <v>D01_96_32</v>
      </c>
    </row>
    <row r="479" spans="1:43" ht="12.75" x14ac:dyDescent="0.2">
      <c r="A479" s="2" t="s">
        <v>59</v>
      </c>
      <c r="B479" s="3">
        <v>96</v>
      </c>
      <c r="C479" s="5">
        <v>32</v>
      </c>
      <c r="D479" s="1" t="s">
        <v>0</v>
      </c>
      <c r="E479" s="1" t="s">
        <v>61</v>
      </c>
      <c r="F479" s="1" t="s">
        <v>62</v>
      </c>
      <c r="G479" s="1">
        <v>2006</v>
      </c>
      <c r="H479" s="5" t="s">
        <v>78</v>
      </c>
      <c r="J479" s="1">
        <v>44</v>
      </c>
      <c r="K479" s="1">
        <f>J479-34</f>
        <v>10</v>
      </c>
      <c r="L479" s="1">
        <f>J479-61</f>
        <v>-17</v>
      </c>
      <c r="M479" s="1">
        <f>J479-72</f>
        <v>-28</v>
      </c>
      <c r="N479" s="1">
        <f>J479-82</f>
        <v>-38</v>
      </c>
      <c r="O479" s="1">
        <v>3</v>
      </c>
      <c r="Q479" s="1"/>
      <c r="S479" s="1">
        <v>3</v>
      </c>
      <c r="T479" s="1">
        <v>220</v>
      </c>
      <c r="U479" s="1">
        <v>25</v>
      </c>
      <c r="V479" s="1">
        <v>81</v>
      </c>
      <c r="W479" s="4">
        <f t="shared" si="16"/>
        <v>3.4304761904761905</v>
      </c>
      <c r="X479" s="1">
        <v>4</v>
      </c>
      <c r="Y479" s="1">
        <v>25</v>
      </c>
      <c r="Z479" s="4">
        <f>Y479/(U479-AB479)</f>
        <v>1.1904761904761905</v>
      </c>
      <c r="AA479" s="5">
        <f t="shared" si="17"/>
        <v>34.702942809550251</v>
      </c>
      <c r="AB479" s="1">
        <v>4</v>
      </c>
      <c r="AC479" s="1">
        <f t="shared" si="18"/>
        <v>16</v>
      </c>
      <c r="AD479" s="1">
        <v>0</v>
      </c>
      <c r="AE479" s="1">
        <f t="shared" si="19"/>
        <v>0</v>
      </c>
      <c r="AF479" s="1" t="s">
        <v>145</v>
      </c>
      <c r="AI479" s="1">
        <v>1</v>
      </c>
      <c r="AJ479" s="1">
        <v>2</v>
      </c>
      <c r="AK479" s="1">
        <v>1</v>
      </c>
      <c r="AL479" s="1">
        <v>4</v>
      </c>
      <c r="AM479" s="1">
        <v>3</v>
      </c>
      <c r="AN479" s="1">
        <v>3</v>
      </c>
      <c r="AQ479" s="1" t="str">
        <f t="shared" si="15"/>
        <v>D01_96_32</v>
      </c>
    </row>
    <row r="480" spans="1:43" ht="12.75" x14ac:dyDescent="0.2">
      <c r="A480" s="2" t="s">
        <v>59</v>
      </c>
      <c r="B480" s="3">
        <v>96</v>
      </c>
      <c r="C480" s="5">
        <v>32</v>
      </c>
      <c r="D480" s="1" t="s">
        <v>0</v>
      </c>
      <c r="E480" s="1" t="s">
        <v>61</v>
      </c>
      <c r="F480" s="1" t="s">
        <v>62</v>
      </c>
      <c r="G480" s="1">
        <v>2007</v>
      </c>
      <c r="H480" s="5" t="s">
        <v>78</v>
      </c>
      <c r="Q480" s="1"/>
      <c r="Z480" s="1"/>
      <c r="AF480" s="1"/>
      <c r="AQ480" s="1" t="str">
        <f t="shared" si="15"/>
        <v>D01_96_32</v>
      </c>
    </row>
    <row r="481" spans="1:43" ht="12.75" x14ac:dyDescent="0.2">
      <c r="A481" s="2" t="s">
        <v>59</v>
      </c>
      <c r="B481" s="3">
        <v>96</v>
      </c>
      <c r="C481" s="5">
        <v>32</v>
      </c>
      <c r="D481" s="1" t="s">
        <v>0</v>
      </c>
      <c r="E481" s="1" t="s">
        <v>61</v>
      </c>
      <c r="F481" s="1" t="s">
        <v>62</v>
      </c>
      <c r="G481" s="1">
        <v>2008</v>
      </c>
      <c r="H481" s="5" t="s">
        <v>78</v>
      </c>
      <c r="Q481" s="1"/>
      <c r="Z481" s="1"/>
      <c r="AF481" s="1"/>
      <c r="AQ481" s="1" t="str">
        <f t="shared" si="15"/>
        <v>D01_96_32</v>
      </c>
    </row>
    <row r="482" spans="1:43" s="22" customFormat="1" ht="12.75" x14ac:dyDescent="0.2">
      <c r="A482" s="20" t="s">
        <v>59</v>
      </c>
      <c r="B482" s="21">
        <v>97</v>
      </c>
      <c r="C482" s="24">
        <v>32</v>
      </c>
      <c r="D482" s="22" t="s">
        <v>0</v>
      </c>
      <c r="E482" s="22" t="s">
        <v>61</v>
      </c>
      <c r="F482" s="22" t="s">
        <v>62</v>
      </c>
      <c r="G482" s="22">
        <v>2004</v>
      </c>
      <c r="H482" s="24" t="s">
        <v>78</v>
      </c>
      <c r="I482" s="24"/>
      <c r="W482" s="23"/>
      <c r="AA482" s="24"/>
      <c r="AQ482" s="1" t="str">
        <f t="shared" si="15"/>
        <v>D01_97_32</v>
      </c>
    </row>
    <row r="483" spans="1:43" ht="12.75" x14ac:dyDescent="0.2">
      <c r="A483" s="2" t="s">
        <v>59</v>
      </c>
      <c r="B483" s="3">
        <v>97</v>
      </c>
      <c r="C483" s="5">
        <v>32</v>
      </c>
      <c r="D483" s="1" t="s">
        <v>0</v>
      </c>
      <c r="E483" s="1" t="s">
        <v>61</v>
      </c>
      <c r="F483" s="1" t="s">
        <v>62</v>
      </c>
      <c r="G483" s="1">
        <v>2005</v>
      </c>
      <c r="H483" s="5" t="s">
        <v>78</v>
      </c>
      <c r="Q483" s="1"/>
      <c r="Z483" s="1"/>
      <c r="AF483" s="1"/>
      <c r="AQ483" s="1" t="str">
        <f t="shared" si="15"/>
        <v>D01_97_32</v>
      </c>
    </row>
    <row r="484" spans="1:43" ht="12.75" x14ac:dyDescent="0.2">
      <c r="A484" s="2" t="s">
        <v>59</v>
      </c>
      <c r="B484" s="3">
        <v>97</v>
      </c>
      <c r="C484" s="5">
        <v>32</v>
      </c>
      <c r="D484" s="1" t="s">
        <v>0</v>
      </c>
      <c r="E484" s="1" t="s">
        <v>61</v>
      </c>
      <c r="F484" s="1" t="s">
        <v>62</v>
      </c>
      <c r="G484" s="1">
        <v>2006</v>
      </c>
      <c r="H484" s="5" t="s">
        <v>78</v>
      </c>
      <c r="Q484" s="1"/>
      <c r="Z484" s="1"/>
      <c r="AF484" s="1"/>
      <c r="AQ484" s="1" t="str">
        <f t="shared" si="15"/>
        <v>D01_97_32</v>
      </c>
    </row>
    <row r="485" spans="1:43" ht="12.75" x14ac:dyDescent="0.2">
      <c r="A485" s="2" t="s">
        <v>59</v>
      </c>
      <c r="B485" s="3">
        <v>97</v>
      </c>
      <c r="C485" s="5">
        <v>32</v>
      </c>
      <c r="D485" s="1" t="s">
        <v>0</v>
      </c>
      <c r="E485" s="1" t="s">
        <v>61</v>
      </c>
      <c r="F485" s="1" t="s">
        <v>62</v>
      </c>
      <c r="G485" s="1">
        <v>2007</v>
      </c>
      <c r="H485" s="5" t="s">
        <v>78</v>
      </c>
      <c r="Q485" s="1"/>
      <c r="Z485" s="1"/>
      <c r="AF485" s="1"/>
      <c r="AQ485" s="1" t="str">
        <f t="shared" si="15"/>
        <v>D01_97_32</v>
      </c>
    </row>
    <row r="486" spans="1:43" ht="12.75" x14ac:dyDescent="0.2">
      <c r="A486" s="2" t="s">
        <v>59</v>
      </c>
      <c r="B486" s="3">
        <v>97</v>
      </c>
      <c r="C486" s="5">
        <v>32</v>
      </c>
      <c r="D486" s="1" t="s">
        <v>0</v>
      </c>
      <c r="E486" s="1" t="s">
        <v>61</v>
      </c>
      <c r="F486" s="1" t="s">
        <v>62</v>
      </c>
      <c r="G486" s="1">
        <v>2008</v>
      </c>
      <c r="H486" s="5" t="s">
        <v>78</v>
      </c>
      <c r="Q486" s="1"/>
      <c r="Z486" s="1"/>
      <c r="AF486" s="1"/>
      <c r="AQ486" s="1" t="str">
        <f t="shared" si="15"/>
        <v>D01_97_32</v>
      </c>
    </row>
    <row r="487" spans="1:43" s="22" customFormat="1" ht="12.75" x14ac:dyDescent="0.2">
      <c r="A487" s="20" t="s">
        <v>59</v>
      </c>
      <c r="B487" s="21">
        <v>98</v>
      </c>
      <c r="C487" s="24">
        <v>32</v>
      </c>
      <c r="D487" s="22" t="s">
        <v>0</v>
      </c>
      <c r="E487" s="22" t="s">
        <v>61</v>
      </c>
      <c r="F487" s="22" t="s">
        <v>62</v>
      </c>
      <c r="G487" s="22">
        <v>2004</v>
      </c>
      <c r="H487" s="24" t="s">
        <v>78</v>
      </c>
      <c r="I487" s="24"/>
      <c r="W487" s="23"/>
      <c r="AA487" s="24"/>
      <c r="AQ487" s="1" t="str">
        <f t="shared" si="15"/>
        <v>D01_98_32</v>
      </c>
    </row>
    <row r="488" spans="1:43" ht="12.75" x14ac:dyDescent="0.2">
      <c r="A488" s="2" t="s">
        <v>59</v>
      </c>
      <c r="B488" s="3">
        <v>98</v>
      </c>
      <c r="C488" s="5">
        <v>32</v>
      </c>
      <c r="D488" s="1" t="s">
        <v>0</v>
      </c>
      <c r="E488" s="1" t="s">
        <v>61</v>
      </c>
      <c r="F488" s="1" t="s">
        <v>62</v>
      </c>
      <c r="G488" s="1">
        <v>2005</v>
      </c>
      <c r="H488" s="5" t="s">
        <v>78</v>
      </c>
      <c r="Q488" s="1"/>
      <c r="Z488" s="1"/>
      <c r="AF488" s="1"/>
      <c r="AQ488" s="1" t="str">
        <f t="shared" si="15"/>
        <v>D01_98_32</v>
      </c>
    </row>
    <row r="489" spans="1:43" ht="12.75" x14ac:dyDescent="0.2">
      <c r="A489" s="2" t="s">
        <v>59</v>
      </c>
      <c r="B489" s="3">
        <v>98</v>
      </c>
      <c r="C489" s="5">
        <v>32</v>
      </c>
      <c r="D489" s="1" t="s">
        <v>0</v>
      </c>
      <c r="E489" s="1" t="s">
        <v>61</v>
      </c>
      <c r="F489" s="1" t="s">
        <v>62</v>
      </c>
      <c r="G489" s="1">
        <v>2006</v>
      </c>
      <c r="H489" s="5" t="s">
        <v>78</v>
      </c>
      <c r="Q489" s="1"/>
      <c r="Z489" s="1"/>
      <c r="AF489" s="1"/>
      <c r="AQ489" s="1" t="str">
        <f t="shared" si="15"/>
        <v>D01_98_32</v>
      </c>
    </row>
    <row r="490" spans="1:43" ht="12.75" x14ac:dyDescent="0.2">
      <c r="A490" s="2" t="s">
        <v>59</v>
      </c>
      <c r="B490" s="3">
        <v>98</v>
      </c>
      <c r="C490" s="5">
        <v>32</v>
      </c>
      <c r="D490" s="1" t="s">
        <v>0</v>
      </c>
      <c r="E490" s="1" t="s">
        <v>61</v>
      </c>
      <c r="F490" s="1" t="s">
        <v>62</v>
      </c>
      <c r="G490" s="1">
        <v>2007</v>
      </c>
      <c r="H490" s="5" t="s">
        <v>78</v>
      </c>
      <c r="Q490" s="1"/>
      <c r="Z490" s="1"/>
      <c r="AF490" s="1"/>
      <c r="AQ490" s="1" t="str">
        <f t="shared" si="15"/>
        <v>D01_98_32</v>
      </c>
    </row>
    <row r="491" spans="1:43" ht="12.75" x14ac:dyDescent="0.2">
      <c r="A491" s="2" t="s">
        <v>59</v>
      </c>
      <c r="B491" s="3">
        <v>98</v>
      </c>
      <c r="C491" s="5">
        <v>32</v>
      </c>
      <c r="D491" s="1" t="s">
        <v>0</v>
      </c>
      <c r="E491" s="1" t="s">
        <v>61</v>
      </c>
      <c r="F491" s="1" t="s">
        <v>62</v>
      </c>
      <c r="G491" s="1">
        <v>2008</v>
      </c>
      <c r="H491" s="5" t="s">
        <v>78</v>
      </c>
      <c r="Q491" s="1"/>
      <c r="Z491" s="1"/>
      <c r="AF491" s="1"/>
      <c r="AQ491" s="1" t="str">
        <f t="shared" si="15"/>
        <v>D01_98_32</v>
      </c>
    </row>
    <row r="492" spans="1:43" s="22" customFormat="1" ht="12.75" x14ac:dyDescent="0.2">
      <c r="A492" s="20" t="s">
        <v>59</v>
      </c>
      <c r="B492" s="21">
        <v>99</v>
      </c>
      <c r="C492" s="24">
        <v>32</v>
      </c>
      <c r="D492" s="22" t="s">
        <v>0</v>
      </c>
      <c r="E492" s="22" t="s">
        <v>61</v>
      </c>
      <c r="F492" s="22" t="s">
        <v>62</v>
      </c>
      <c r="G492" s="22">
        <v>2004</v>
      </c>
      <c r="H492" s="24" t="s">
        <v>78</v>
      </c>
      <c r="I492" s="24"/>
      <c r="W492" s="23"/>
      <c r="AA492" s="24"/>
      <c r="AQ492" s="1" t="str">
        <f t="shared" si="15"/>
        <v>D01_99_32</v>
      </c>
    </row>
    <row r="493" spans="1:43" ht="12.75" x14ac:dyDescent="0.2">
      <c r="A493" s="2" t="s">
        <v>59</v>
      </c>
      <c r="B493" s="3">
        <v>99</v>
      </c>
      <c r="C493" s="5">
        <v>32</v>
      </c>
      <c r="D493" s="1" t="s">
        <v>0</v>
      </c>
      <c r="E493" s="1" t="s">
        <v>61</v>
      </c>
      <c r="F493" s="1" t="s">
        <v>62</v>
      </c>
      <c r="G493" s="1">
        <v>2005</v>
      </c>
      <c r="H493" s="5" t="s">
        <v>78</v>
      </c>
      <c r="Q493" s="1"/>
      <c r="Z493" s="1"/>
      <c r="AF493" s="1"/>
      <c r="AQ493" s="1" t="str">
        <f t="shared" si="15"/>
        <v>D01_99_32</v>
      </c>
    </row>
    <row r="494" spans="1:43" ht="12.75" x14ac:dyDescent="0.2">
      <c r="A494" s="2" t="s">
        <v>59</v>
      </c>
      <c r="B494" s="3">
        <v>99</v>
      </c>
      <c r="C494" s="5">
        <v>32</v>
      </c>
      <c r="D494" s="1" t="s">
        <v>0</v>
      </c>
      <c r="E494" s="1" t="s">
        <v>61</v>
      </c>
      <c r="F494" s="1" t="s">
        <v>62</v>
      </c>
      <c r="G494" s="1">
        <v>2006</v>
      </c>
      <c r="H494" s="5" t="s">
        <v>78</v>
      </c>
      <c r="Q494" s="1"/>
      <c r="Z494" s="1"/>
      <c r="AF494" s="1"/>
      <c r="AQ494" s="1" t="str">
        <f t="shared" si="15"/>
        <v>D01_99_32</v>
      </c>
    </row>
    <row r="495" spans="1:43" ht="12.75" x14ac:dyDescent="0.2">
      <c r="A495" s="2" t="s">
        <v>59</v>
      </c>
      <c r="B495" s="3">
        <v>99</v>
      </c>
      <c r="C495" s="5">
        <v>32</v>
      </c>
      <c r="D495" s="1" t="s">
        <v>0</v>
      </c>
      <c r="E495" s="1" t="s">
        <v>61</v>
      </c>
      <c r="F495" s="1" t="s">
        <v>62</v>
      </c>
      <c r="G495" s="1">
        <v>2007</v>
      </c>
      <c r="H495" s="5" t="s">
        <v>78</v>
      </c>
      <c r="Q495" s="1"/>
      <c r="Z495" s="1"/>
      <c r="AF495" s="1"/>
      <c r="AQ495" s="1" t="str">
        <f t="shared" si="15"/>
        <v>D01_99_32</v>
      </c>
    </row>
    <row r="496" spans="1:43" ht="12.75" x14ac:dyDescent="0.2">
      <c r="A496" s="2" t="s">
        <v>59</v>
      </c>
      <c r="B496" s="3">
        <v>99</v>
      </c>
      <c r="C496" s="5">
        <v>32</v>
      </c>
      <c r="D496" s="1" t="s">
        <v>0</v>
      </c>
      <c r="E496" s="1" t="s">
        <v>61</v>
      </c>
      <c r="F496" s="1" t="s">
        <v>62</v>
      </c>
      <c r="G496" s="1">
        <v>2008</v>
      </c>
      <c r="H496" s="5" t="s">
        <v>78</v>
      </c>
      <c r="Q496" s="1"/>
      <c r="Z496" s="1"/>
      <c r="AF496" s="1"/>
      <c r="AQ496" s="1" t="str">
        <f t="shared" si="15"/>
        <v>D01_99_32</v>
      </c>
    </row>
    <row r="497" spans="1:43" s="22" customFormat="1" ht="12.75" x14ac:dyDescent="0.2">
      <c r="A497" s="20" t="s">
        <v>59</v>
      </c>
      <c r="B497" s="21">
        <v>100</v>
      </c>
      <c r="C497" s="24">
        <v>32</v>
      </c>
      <c r="D497" s="22" t="s">
        <v>0</v>
      </c>
      <c r="E497" s="22" t="s">
        <v>61</v>
      </c>
      <c r="F497" s="22" t="s">
        <v>62</v>
      </c>
      <c r="G497" s="22">
        <v>2004</v>
      </c>
      <c r="H497" s="24" t="s">
        <v>78</v>
      </c>
      <c r="I497" s="24"/>
      <c r="W497" s="23"/>
      <c r="AA497" s="24"/>
      <c r="AQ497" s="1" t="str">
        <f t="shared" si="15"/>
        <v>D01_100_32</v>
      </c>
    </row>
    <row r="498" spans="1:43" ht="12.75" x14ac:dyDescent="0.2">
      <c r="A498" s="2" t="s">
        <v>59</v>
      </c>
      <c r="B498" s="3">
        <v>100</v>
      </c>
      <c r="C498" s="5">
        <v>32</v>
      </c>
      <c r="D498" s="1" t="s">
        <v>0</v>
      </c>
      <c r="E498" s="1" t="s">
        <v>61</v>
      </c>
      <c r="F498" s="1" t="s">
        <v>62</v>
      </c>
      <c r="G498" s="1">
        <v>2005</v>
      </c>
      <c r="H498" s="5" t="s">
        <v>78</v>
      </c>
      <c r="Q498" s="1"/>
      <c r="Z498" s="1"/>
      <c r="AF498" s="1"/>
      <c r="AQ498" s="1" t="str">
        <f t="shared" si="15"/>
        <v>D01_100_32</v>
      </c>
    </row>
    <row r="499" spans="1:43" ht="12.75" x14ac:dyDescent="0.2">
      <c r="A499" s="2" t="s">
        <v>59</v>
      </c>
      <c r="B499" s="3">
        <v>100</v>
      </c>
      <c r="C499" s="5">
        <v>32</v>
      </c>
      <c r="D499" s="1" t="s">
        <v>0</v>
      </c>
      <c r="E499" s="1" t="s">
        <v>61</v>
      </c>
      <c r="F499" s="1" t="s">
        <v>62</v>
      </c>
      <c r="G499" s="1">
        <v>2006</v>
      </c>
      <c r="H499" s="5" t="s">
        <v>78</v>
      </c>
      <c r="Q499" s="1"/>
      <c r="Z499" s="1"/>
      <c r="AF499" s="1"/>
      <c r="AQ499" s="1" t="str">
        <f t="shared" si="15"/>
        <v>D01_100_32</v>
      </c>
    </row>
    <row r="500" spans="1:43" ht="12.75" x14ac:dyDescent="0.2">
      <c r="A500" s="2" t="s">
        <v>59</v>
      </c>
      <c r="B500" s="3">
        <v>100</v>
      </c>
      <c r="C500" s="5">
        <v>32</v>
      </c>
      <c r="D500" s="1" t="s">
        <v>0</v>
      </c>
      <c r="E500" s="1" t="s">
        <v>61</v>
      </c>
      <c r="F500" s="1" t="s">
        <v>62</v>
      </c>
      <c r="G500" s="1">
        <v>2007</v>
      </c>
      <c r="H500" s="5" t="s">
        <v>78</v>
      </c>
      <c r="Q500" s="1"/>
      <c r="Z500" s="1"/>
      <c r="AF500" s="1"/>
      <c r="AQ500" s="1" t="str">
        <f t="shared" si="15"/>
        <v>D01_100_32</v>
      </c>
    </row>
    <row r="501" spans="1:43" ht="12.75" x14ac:dyDescent="0.2">
      <c r="A501" s="2" t="s">
        <v>59</v>
      </c>
      <c r="B501" s="3">
        <v>100</v>
      </c>
      <c r="C501" s="5">
        <v>32</v>
      </c>
      <c r="D501" s="1" t="s">
        <v>0</v>
      </c>
      <c r="E501" s="1" t="s">
        <v>61</v>
      </c>
      <c r="F501" s="1" t="s">
        <v>62</v>
      </c>
      <c r="G501" s="1">
        <v>2008</v>
      </c>
      <c r="H501" s="5" t="s">
        <v>78</v>
      </c>
      <c r="Q501" s="1"/>
      <c r="Z501" s="1"/>
      <c r="AF501" s="1"/>
      <c r="AQ501" s="1" t="str">
        <f t="shared" si="15"/>
        <v>D01_100_32</v>
      </c>
    </row>
    <row r="502" spans="1:43" s="22" customFormat="1" ht="12.75" x14ac:dyDescent="0.2">
      <c r="A502" s="20" t="s">
        <v>59</v>
      </c>
      <c r="B502" s="21">
        <v>101</v>
      </c>
      <c r="C502" s="24">
        <v>32</v>
      </c>
      <c r="D502" s="22" t="s">
        <v>0</v>
      </c>
      <c r="E502" s="22" t="s">
        <v>61</v>
      </c>
      <c r="F502" s="22" t="s">
        <v>62</v>
      </c>
      <c r="G502" s="22">
        <v>2004</v>
      </c>
      <c r="H502" s="24" t="s">
        <v>78</v>
      </c>
      <c r="I502" s="24"/>
      <c r="W502" s="23"/>
      <c r="AA502" s="24"/>
      <c r="AQ502" s="1" t="str">
        <f t="shared" si="15"/>
        <v>D01_101_32</v>
      </c>
    </row>
    <row r="503" spans="1:43" ht="12.75" x14ac:dyDescent="0.2">
      <c r="A503" s="2" t="s">
        <v>59</v>
      </c>
      <c r="B503" s="3">
        <v>101</v>
      </c>
      <c r="C503" s="5">
        <v>32</v>
      </c>
      <c r="D503" s="1" t="s">
        <v>0</v>
      </c>
      <c r="E503" s="1" t="s">
        <v>61</v>
      </c>
      <c r="F503" s="1" t="s">
        <v>62</v>
      </c>
      <c r="G503" s="1">
        <v>2005</v>
      </c>
      <c r="H503" s="5" t="s">
        <v>78</v>
      </c>
      <c r="Q503" s="1"/>
      <c r="Z503" s="1"/>
      <c r="AF503" s="1"/>
      <c r="AQ503" s="1" t="str">
        <f t="shared" si="15"/>
        <v>D01_101_32</v>
      </c>
    </row>
    <row r="504" spans="1:43" ht="12.75" x14ac:dyDescent="0.2">
      <c r="A504" s="2" t="s">
        <v>59</v>
      </c>
      <c r="B504" s="3">
        <v>101</v>
      </c>
      <c r="C504" s="5">
        <v>32</v>
      </c>
      <c r="D504" s="1" t="s">
        <v>0</v>
      </c>
      <c r="E504" s="1" t="s">
        <v>61</v>
      </c>
      <c r="F504" s="1" t="s">
        <v>62</v>
      </c>
      <c r="G504" s="1">
        <v>2006</v>
      </c>
      <c r="H504" s="5" t="s">
        <v>78</v>
      </c>
      <c r="Q504" s="1"/>
      <c r="Z504" s="1"/>
      <c r="AF504" s="1"/>
      <c r="AQ504" s="1" t="str">
        <f t="shared" si="15"/>
        <v>D01_101_32</v>
      </c>
    </row>
    <row r="505" spans="1:43" ht="12.75" x14ac:dyDescent="0.2">
      <c r="A505" s="2" t="s">
        <v>59</v>
      </c>
      <c r="B505" s="3">
        <v>101</v>
      </c>
      <c r="C505" s="5">
        <v>32</v>
      </c>
      <c r="D505" s="1" t="s">
        <v>0</v>
      </c>
      <c r="E505" s="1" t="s">
        <v>61</v>
      </c>
      <c r="F505" s="1" t="s">
        <v>62</v>
      </c>
      <c r="G505" s="1">
        <v>2007</v>
      </c>
      <c r="H505" s="5" t="s">
        <v>78</v>
      </c>
      <c r="Q505" s="1"/>
      <c r="Z505" s="1"/>
      <c r="AF505" s="1"/>
      <c r="AQ505" s="1" t="str">
        <f t="shared" si="15"/>
        <v>D01_101_32</v>
      </c>
    </row>
    <row r="506" spans="1:43" ht="12.75" x14ac:dyDescent="0.2">
      <c r="A506" s="2" t="s">
        <v>59</v>
      </c>
      <c r="B506" s="3">
        <v>101</v>
      </c>
      <c r="C506" s="5">
        <v>32</v>
      </c>
      <c r="D506" s="1" t="s">
        <v>0</v>
      </c>
      <c r="E506" s="1" t="s">
        <v>61</v>
      </c>
      <c r="F506" s="1" t="s">
        <v>62</v>
      </c>
      <c r="G506" s="1">
        <v>2008</v>
      </c>
      <c r="H506" s="5" t="s">
        <v>78</v>
      </c>
      <c r="Q506" s="1"/>
      <c r="Z506" s="1"/>
      <c r="AF506" s="1"/>
      <c r="AQ506" s="1" t="str">
        <f t="shared" si="15"/>
        <v>D01_101_32</v>
      </c>
    </row>
    <row r="507" spans="1:43" s="22" customFormat="1" ht="12.75" x14ac:dyDescent="0.2">
      <c r="A507" s="20" t="s">
        <v>59</v>
      </c>
      <c r="B507" s="21">
        <v>102</v>
      </c>
      <c r="C507" s="24">
        <v>32</v>
      </c>
      <c r="D507" s="22" t="s">
        <v>0</v>
      </c>
      <c r="E507" s="22" t="s">
        <v>61</v>
      </c>
      <c r="F507" s="22" t="s">
        <v>62</v>
      </c>
      <c r="G507" s="22">
        <v>2004</v>
      </c>
      <c r="H507" s="24" t="s">
        <v>78</v>
      </c>
      <c r="I507" s="24"/>
      <c r="W507" s="23"/>
      <c r="AA507" s="24"/>
      <c r="AQ507" s="1" t="str">
        <f t="shared" si="15"/>
        <v>D01_102_32</v>
      </c>
    </row>
    <row r="508" spans="1:43" ht="12.75" x14ac:dyDescent="0.2">
      <c r="A508" s="2" t="s">
        <v>59</v>
      </c>
      <c r="B508" s="3">
        <v>102</v>
      </c>
      <c r="C508" s="5">
        <v>32</v>
      </c>
      <c r="D508" s="1" t="s">
        <v>0</v>
      </c>
      <c r="E508" s="1" t="s">
        <v>61</v>
      </c>
      <c r="F508" s="1" t="s">
        <v>62</v>
      </c>
      <c r="G508" s="1">
        <v>2005</v>
      </c>
      <c r="H508" s="5" t="s">
        <v>78</v>
      </c>
      <c r="Q508" s="1"/>
      <c r="Z508" s="1"/>
      <c r="AF508" s="1"/>
      <c r="AQ508" s="1" t="str">
        <f t="shared" si="15"/>
        <v>D01_102_32</v>
      </c>
    </row>
    <row r="509" spans="1:43" ht="12.75" x14ac:dyDescent="0.2">
      <c r="A509" s="2" t="s">
        <v>59</v>
      </c>
      <c r="B509" s="3">
        <v>102</v>
      </c>
      <c r="C509" s="5">
        <v>32</v>
      </c>
      <c r="D509" s="1" t="s">
        <v>0</v>
      </c>
      <c r="E509" s="1" t="s">
        <v>61</v>
      </c>
      <c r="F509" s="1" t="s">
        <v>62</v>
      </c>
      <c r="G509" s="1">
        <v>2006</v>
      </c>
      <c r="H509" s="5" t="s">
        <v>78</v>
      </c>
      <c r="Q509" s="1"/>
      <c r="Z509" s="1"/>
      <c r="AF509" s="1"/>
      <c r="AQ509" s="1" t="str">
        <f t="shared" si="15"/>
        <v>D01_102_32</v>
      </c>
    </row>
    <row r="510" spans="1:43" ht="12.75" x14ac:dyDescent="0.2">
      <c r="A510" s="2" t="s">
        <v>59</v>
      </c>
      <c r="B510" s="3">
        <v>102</v>
      </c>
      <c r="C510" s="5">
        <v>32</v>
      </c>
      <c r="D510" s="1" t="s">
        <v>0</v>
      </c>
      <c r="E510" s="1" t="s">
        <v>61</v>
      </c>
      <c r="F510" s="1" t="s">
        <v>62</v>
      </c>
      <c r="G510" s="1">
        <v>2007</v>
      </c>
      <c r="H510" s="5" t="s">
        <v>78</v>
      </c>
      <c r="Q510" s="1"/>
      <c r="Z510" s="1"/>
      <c r="AF510" s="1"/>
      <c r="AQ510" s="1" t="str">
        <f t="shared" si="15"/>
        <v>D01_102_32</v>
      </c>
    </row>
    <row r="511" spans="1:43" ht="12.75" x14ac:dyDescent="0.2">
      <c r="A511" s="2" t="s">
        <v>59</v>
      </c>
      <c r="B511" s="3">
        <v>102</v>
      </c>
      <c r="C511" s="5">
        <v>32</v>
      </c>
      <c r="D511" s="1" t="s">
        <v>0</v>
      </c>
      <c r="E511" s="1" t="s">
        <v>61</v>
      </c>
      <c r="F511" s="1" t="s">
        <v>62</v>
      </c>
      <c r="G511" s="1">
        <v>2008</v>
      </c>
      <c r="H511" s="5" t="s">
        <v>78</v>
      </c>
      <c r="Q511" s="1"/>
      <c r="Z511" s="1"/>
      <c r="AF511" s="1"/>
      <c r="AQ511" s="1" t="str">
        <f t="shared" si="15"/>
        <v>D01_102_32</v>
      </c>
    </row>
    <row r="512" spans="1:43" s="22" customFormat="1" ht="15" customHeight="1" x14ac:dyDescent="0.2">
      <c r="A512" s="20" t="s">
        <v>59</v>
      </c>
      <c r="B512" s="21">
        <v>103</v>
      </c>
      <c r="C512" s="24">
        <v>32</v>
      </c>
      <c r="D512" s="22" t="s">
        <v>0</v>
      </c>
      <c r="E512" s="22" t="s">
        <v>61</v>
      </c>
      <c r="F512" s="22" t="s">
        <v>62</v>
      </c>
      <c r="G512" s="22">
        <v>2004</v>
      </c>
      <c r="H512" s="24" t="s">
        <v>78</v>
      </c>
      <c r="I512" s="24"/>
      <c r="J512" s="22">
        <v>28</v>
      </c>
      <c r="K512" s="22">
        <f>J512-22</f>
        <v>6</v>
      </c>
      <c r="L512" s="22">
        <f>J512-46</f>
        <v>-18</v>
      </c>
      <c r="M512" s="22">
        <f>J512-71</f>
        <v>-43</v>
      </c>
      <c r="N512" s="22">
        <f>J512-87</f>
        <v>-59</v>
      </c>
      <c r="O512" s="22">
        <v>3</v>
      </c>
      <c r="S512" s="22">
        <v>3</v>
      </c>
      <c r="T512" s="22">
        <v>220</v>
      </c>
      <c r="U512" s="22">
        <v>25</v>
      </c>
      <c r="V512" s="22">
        <v>78</v>
      </c>
      <c r="W512" s="23">
        <f t="shared" ref="W512:W513" si="20">(V512+(Z512*AB512))/U512</f>
        <v>3.54</v>
      </c>
      <c r="X512" s="22">
        <v>4</v>
      </c>
      <c r="Y512" s="22">
        <v>27</v>
      </c>
      <c r="Z512" s="23">
        <f>Y512/(U512-AB512)</f>
        <v>1.5</v>
      </c>
      <c r="AA512" s="24">
        <f t="shared" ref="AA512:AA513" si="21">Z512*100/W512</f>
        <v>42.372881355932201</v>
      </c>
      <c r="AB512" s="22">
        <v>7</v>
      </c>
      <c r="AC512" s="22">
        <f t="shared" ref="AC512:AC513" si="22">AB512*100/U512</f>
        <v>28</v>
      </c>
      <c r="AD512" s="22">
        <v>0</v>
      </c>
      <c r="AE512" s="22">
        <f t="shared" ref="AE512:AE513" si="23">AD512*100/U512</f>
        <v>0</v>
      </c>
      <c r="AF512" s="22">
        <v>7</v>
      </c>
      <c r="AG512" s="22">
        <f>AF512*100/U512</f>
        <v>28</v>
      </c>
      <c r="AH512" s="22">
        <v>4</v>
      </c>
      <c r="AI512" s="22">
        <v>2</v>
      </c>
      <c r="AJ512" s="22">
        <v>2</v>
      </c>
      <c r="AK512" s="22">
        <v>3</v>
      </c>
      <c r="AL512" s="22">
        <v>2</v>
      </c>
      <c r="AM512" s="22">
        <v>3</v>
      </c>
      <c r="AN512" s="22">
        <v>2</v>
      </c>
      <c r="AQ512" s="1" t="str">
        <f t="shared" si="15"/>
        <v>D01_103_32</v>
      </c>
    </row>
    <row r="513" spans="1:43" ht="12.75" x14ac:dyDescent="0.2">
      <c r="A513" s="2" t="s">
        <v>59</v>
      </c>
      <c r="B513" s="3">
        <v>103</v>
      </c>
      <c r="C513" s="5">
        <v>32</v>
      </c>
      <c r="D513" s="1" t="s">
        <v>0</v>
      </c>
      <c r="E513" s="1" t="s">
        <v>61</v>
      </c>
      <c r="F513" s="1" t="s">
        <v>62</v>
      </c>
      <c r="G513" s="1">
        <v>2005</v>
      </c>
      <c r="H513" s="5" t="s">
        <v>78</v>
      </c>
      <c r="J513" s="1">
        <v>43</v>
      </c>
      <c r="K513" s="1">
        <f>J513-30</f>
        <v>13</v>
      </c>
      <c r="L513" s="1">
        <f>J513-60</f>
        <v>-17</v>
      </c>
      <c r="M513" s="1">
        <f>J513-82</f>
        <v>-39</v>
      </c>
      <c r="N513" s="1">
        <f>J513-91</f>
        <v>-48</v>
      </c>
      <c r="O513" s="1">
        <v>3</v>
      </c>
      <c r="Q513" s="1"/>
      <c r="S513" s="1">
        <v>3</v>
      </c>
      <c r="T513" s="1">
        <v>215</v>
      </c>
      <c r="U513" s="1">
        <v>25</v>
      </c>
      <c r="V513" s="1">
        <v>80</v>
      </c>
      <c r="W513" s="4">
        <f t="shared" si="20"/>
        <v>3.2</v>
      </c>
      <c r="X513" s="1">
        <v>4</v>
      </c>
      <c r="Y513" s="1">
        <v>26</v>
      </c>
      <c r="Z513" s="4">
        <f>Y513/(U513-AB513)</f>
        <v>1.04</v>
      </c>
      <c r="AA513" s="5">
        <f t="shared" si="21"/>
        <v>32.5</v>
      </c>
      <c r="AB513" s="1">
        <v>0</v>
      </c>
      <c r="AC513" s="1">
        <f t="shared" si="22"/>
        <v>0</v>
      </c>
      <c r="AD513" s="1">
        <v>1</v>
      </c>
      <c r="AE513" s="1">
        <f t="shared" si="23"/>
        <v>4</v>
      </c>
      <c r="AF513" s="1">
        <v>4</v>
      </c>
      <c r="AG513" s="1">
        <f>AF513*100/U513</f>
        <v>16</v>
      </c>
      <c r="AH513" s="1">
        <v>8</v>
      </c>
      <c r="AI513" s="1">
        <v>2</v>
      </c>
      <c r="AJ513" s="1">
        <v>2</v>
      </c>
      <c r="AK513" s="1">
        <v>2</v>
      </c>
      <c r="AL513" s="1">
        <v>3</v>
      </c>
      <c r="AM513" s="1">
        <v>3</v>
      </c>
      <c r="AN513" s="1">
        <v>3</v>
      </c>
      <c r="AQ513" s="1" t="str">
        <f t="shared" si="15"/>
        <v>D01_103_32</v>
      </c>
    </row>
    <row r="514" spans="1:43" ht="12.75" x14ac:dyDescent="0.2">
      <c r="A514" s="2" t="s">
        <v>59</v>
      </c>
      <c r="B514" s="3">
        <v>103</v>
      </c>
      <c r="C514" s="5">
        <v>32</v>
      </c>
      <c r="D514" s="1" t="s">
        <v>0</v>
      </c>
      <c r="E514" s="1" t="s">
        <v>61</v>
      </c>
      <c r="F514" s="1" t="s">
        <v>62</v>
      </c>
      <c r="G514" s="1">
        <v>2006</v>
      </c>
      <c r="H514" s="5" t="s">
        <v>78</v>
      </c>
      <c r="J514" s="1">
        <v>42</v>
      </c>
      <c r="K514" s="1">
        <f>J514-34</f>
        <v>8</v>
      </c>
      <c r="L514" s="1">
        <f>J514-61</f>
        <v>-19</v>
      </c>
      <c r="M514" s="1">
        <f>J514-72</f>
        <v>-30</v>
      </c>
      <c r="N514" s="1">
        <f>J514-82</f>
        <v>-40</v>
      </c>
      <c r="O514" s="1">
        <v>2</v>
      </c>
      <c r="Q514" s="1"/>
      <c r="Z514" s="1"/>
      <c r="AF514" s="1"/>
      <c r="AQ514" s="1" t="str">
        <f t="shared" si="15"/>
        <v>D01_103_32</v>
      </c>
    </row>
    <row r="515" spans="1:43" ht="12.75" x14ac:dyDescent="0.2">
      <c r="A515" s="2" t="s">
        <v>59</v>
      </c>
      <c r="B515" s="3">
        <v>103</v>
      </c>
      <c r="C515" s="5">
        <v>32</v>
      </c>
      <c r="D515" s="1" t="s">
        <v>0</v>
      </c>
      <c r="E515" s="1" t="s">
        <v>61</v>
      </c>
      <c r="F515" s="1" t="s">
        <v>62</v>
      </c>
      <c r="G515" s="1">
        <v>2007</v>
      </c>
      <c r="H515" s="5" t="s">
        <v>78</v>
      </c>
      <c r="Q515" s="1"/>
      <c r="Z515" s="1"/>
      <c r="AF515" s="1"/>
      <c r="AQ515" s="1" t="str">
        <f t="shared" ref="AQ515:AQ578" si="24">CONCATENATE(LEFT(A515,1),CONCATENATE(RIGHT(A515,2),"_",CONCATENATE(B515),"_",CONCATENATE(C515)))</f>
        <v>D01_103_32</v>
      </c>
    </row>
    <row r="516" spans="1:43" ht="12.75" x14ac:dyDescent="0.2">
      <c r="A516" s="2" t="s">
        <v>59</v>
      </c>
      <c r="B516" s="3">
        <v>103</v>
      </c>
      <c r="C516" s="5">
        <v>32</v>
      </c>
      <c r="D516" s="1" t="s">
        <v>0</v>
      </c>
      <c r="E516" s="1" t="s">
        <v>61</v>
      </c>
      <c r="F516" s="1" t="s">
        <v>62</v>
      </c>
      <c r="G516" s="1">
        <v>2008</v>
      </c>
      <c r="H516" s="5" t="s">
        <v>78</v>
      </c>
      <c r="Q516" s="1"/>
      <c r="Z516" s="1"/>
      <c r="AF516" s="1"/>
      <c r="AQ516" s="1" t="str">
        <f t="shared" si="24"/>
        <v>D01_103_32</v>
      </c>
    </row>
    <row r="517" spans="1:43" s="22" customFormat="1" ht="12.75" x14ac:dyDescent="0.2">
      <c r="A517" s="20" t="s">
        <v>59</v>
      </c>
      <c r="B517" s="21">
        <v>104</v>
      </c>
      <c r="C517" s="24">
        <v>32</v>
      </c>
      <c r="D517" s="22" t="s">
        <v>0</v>
      </c>
      <c r="E517" s="22" t="s">
        <v>61</v>
      </c>
      <c r="F517" s="22" t="s">
        <v>62</v>
      </c>
      <c r="G517" s="22">
        <v>2004</v>
      </c>
      <c r="H517" s="24" t="s">
        <v>78</v>
      </c>
      <c r="I517" s="24"/>
      <c r="W517" s="23"/>
      <c r="AA517" s="24"/>
      <c r="AQ517" s="1" t="str">
        <f t="shared" si="24"/>
        <v>D01_104_32</v>
      </c>
    </row>
    <row r="518" spans="1:43" ht="12.75" x14ac:dyDescent="0.2">
      <c r="A518" s="2" t="s">
        <v>59</v>
      </c>
      <c r="B518" s="3">
        <v>104</v>
      </c>
      <c r="C518" s="5">
        <v>32</v>
      </c>
      <c r="D518" s="1" t="s">
        <v>0</v>
      </c>
      <c r="E518" s="1" t="s">
        <v>61</v>
      </c>
      <c r="F518" s="1" t="s">
        <v>62</v>
      </c>
      <c r="G518" s="1">
        <v>2005</v>
      </c>
      <c r="H518" s="5" t="s">
        <v>78</v>
      </c>
      <c r="Q518" s="1"/>
      <c r="Z518" s="1"/>
      <c r="AF518" s="1"/>
      <c r="AQ518" s="1" t="str">
        <f t="shared" si="24"/>
        <v>D01_104_32</v>
      </c>
    </row>
    <row r="519" spans="1:43" ht="12.75" x14ac:dyDescent="0.2">
      <c r="A519" s="2" t="s">
        <v>59</v>
      </c>
      <c r="B519" s="3">
        <v>104</v>
      </c>
      <c r="C519" s="5">
        <v>32</v>
      </c>
      <c r="D519" s="1" t="s">
        <v>0</v>
      </c>
      <c r="E519" s="1" t="s">
        <v>61</v>
      </c>
      <c r="F519" s="1" t="s">
        <v>62</v>
      </c>
      <c r="G519" s="1">
        <v>2006</v>
      </c>
      <c r="H519" s="5" t="s">
        <v>78</v>
      </c>
      <c r="Q519" s="1"/>
      <c r="Z519" s="1"/>
      <c r="AF519" s="1"/>
      <c r="AQ519" s="1" t="str">
        <f t="shared" si="24"/>
        <v>D01_104_32</v>
      </c>
    </row>
    <row r="520" spans="1:43" ht="12.75" x14ac:dyDescent="0.2">
      <c r="A520" s="2" t="s">
        <v>59</v>
      </c>
      <c r="B520" s="3">
        <v>104</v>
      </c>
      <c r="C520" s="5">
        <v>32</v>
      </c>
      <c r="D520" s="1" t="s">
        <v>0</v>
      </c>
      <c r="E520" s="1" t="s">
        <v>61</v>
      </c>
      <c r="F520" s="1" t="s">
        <v>62</v>
      </c>
      <c r="G520" s="1">
        <v>2007</v>
      </c>
      <c r="H520" s="5" t="s">
        <v>78</v>
      </c>
      <c r="Q520" s="1"/>
      <c r="Z520" s="1"/>
      <c r="AF520" s="1"/>
      <c r="AQ520" s="1" t="str">
        <f t="shared" si="24"/>
        <v>D01_104_32</v>
      </c>
    </row>
    <row r="521" spans="1:43" ht="12.75" x14ac:dyDescent="0.2">
      <c r="A521" s="2" t="s">
        <v>59</v>
      </c>
      <c r="B521" s="3">
        <v>104</v>
      </c>
      <c r="C521" s="5">
        <v>32</v>
      </c>
      <c r="D521" s="1" t="s">
        <v>0</v>
      </c>
      <c r="E521" s="1" t="s">
        <v>61</v>
      </c>
      <c r="F521" s="1" t="s">
        <v>62</v>
      </c>
      <c r="G521" s="1">
        <v>2008</v>
      </c>
      <c r="H521" s="5" t="s">
        <v>78</v>
      </c>
      <c r="Q521" s="1"/>
      <c r="Z521" s="1"/>
      <c r="AF521" s="1"/>
      <c r="AQ521" s="1" t="str">
        <f t="shared" si="24"/>
        <v>D01_104_32</v>
      </c>
    </row>
    <row r="522" spans="1:43" s="22" customFormat="1" ht="15" customHeight="1" x14ac:dyDescent="0.2">
      <c r="A522" s="20" t="s">
        <v>59</v>
      </c>
      <c r="B522" s="21">
        <v>105</v>
      </c>
      <c r="C522" s="24">
        <v>32</v>
      </c>
      <c r="D522" s="22" t="s">
        <v>0</v>
      </c>
      <c r="E522" s="22" t="s">
        <v>61</v>
      </c>
      <c r="F522" s="22" t="s">
        <v>62</v>
      </c>
      <c r="G522" s="22">
        <v>2004</v>
      </c>
      <c r="H522" s="24" t="s">
        <v>78</v>
      </c>
      <c r="I522" s="24"/>
      <c r="J522" s="22">
        <v>28</v>
      </c>
      <c r="K522" s="22">
        <f>J522-22</f>
        <v>6</v>
      </c>
      <c r="L522" s="22">
        <f>J522-46</f>
        <v>-18</v>
      </c>
      <c r="M522" s="22">
        <f>J522-71</f>
        <v>-43</v>
      </c>
      <c r="N522" s="22">
        <f>J522-87</f>
        <v>-59</v>
      </c>
      <c r="O522" s="22">
        <v>3</v>
      </c>
      <c r="S522" s="22">
        <v>2</v>
      </c>
      <c r="T522" s="22">
        <v>233</v>
      </c>
      <c r="U522" s="22">
        <v>25</v>
      </c>
      <c r="V522" s="22">
        <v>72</v>
      </c>
      <c r="W522" s="23">
        <f t="shared" ref="W522:W524" si="25">(V522+(Z522*AB522))/U522</f>
        <v>3.4874999999999998</v>
      </c>
      <c r="X522" s="22">
        <v>4</v>
      </c>
      <c r="Y522" s="22">
        <v>27</v>
      </c>
      <c r="Z522" s="23">
        <f>Y522/(U522-AB522)</f>
        <v>1.6875</v>
      </c>
      <c r="AA522" s="24">
        <f t="shared" ref="AA522:AA524" si="26">Z522*100/W522</f>
        <v>48.387096774193552</v>
      </c>
      <c r="AB522" s="22">
        <v>9</v>
      </c>
      <c r="AC522" s="22">
        <f t="shared" ref="AC522:AC524" si="27">AB522*100/U522</f>
        <v>36</v>
      </c>
      <c r="AD522" s="22">
        <v>0</v>
      </c>
      <c r="AE522" s="22">
        <f t="shared" ref="AE522:AE524" si="28">AD522*100/U522</f>
        <v>0</v>
      </c>
      <c r="AF522" s="22">
        <v>2</v>
      </c>
      <c r="AG522" s="22">
        <f>AF522*100/U522</f>
        <v>8</v>
      </c>
      <c r="AH522" s="22">
        <v>4</v>
      </c>
      <c r="AI522" s="22">
        <v>2</v>
      </c>
      <c r="AJ522" s="22">
        <v>2</v>
      </c>
      <c r="AK522" s="22">
        <v>2</v>
      </c>
      <c r="AL522" s="22">
        <v>3</v>
      </c>
      <c r="AM522" s="22">
        <v>3</v>
      </c>
      <c r="AN522" s="22">
        <v>2</v>
      </c>
      <c r="AQ522" s="1" t="str">
        <f t="shared" si="24"/>
        <v>D01_105_32</v>
      </c>
    </row>
    <row r="523" spans="1:43" ht="12.75" x14ac:dyDescent="0.2">
      <c r="A523" s="2" t="s">
        <v>59</v>
      </c>
      <c r="B523" s="3">
        <v>105</v>
      </c>
      <c r="C523" s="5">
        <v>32</v>
      </c>
      <c r="D523" s="1" t="s">
        <v>0</v>
      </c>
      <c r="E523" s="1" t="s">
        <v>61</v>
      </c>
      <c r="F523" s="1" t="s">
        <v>62</v>
      </c>
      <c r="G523" s="1">
        <v>2005</v>
      </c>
      <c r="H523" s="5" t="s">
        <v>78</v>
      </c>
      <c r="J523" s="1">
        <v>41</v>
      </c>
      <c r="K523" s="1">
        <f>J523-30</f>
        <v>11</v>
      </c>
      <c r="L523" s="1">
        <f>J523-60</f>
        <v>-19</v>
      </c>
      <c r="M523" s="1">
        <f>J523-82</f>
        <v>-41</v>
      </c>
      <c r="N523" s="1">
        <f>J523-91</f>
        <v>-50</v>
      </c>
      <c r="O523" s="1">
        <v>1</v>
      </c>
      <c r="Q523" s="1"/>
      <c r="S523" s="1">
        <v>2</v>
      </c>
      <c r="T523" s="1">
        <v>222</v>
      </c>
      <c r="U523" s="1">
        <v>25</v>
      </c>
      <c r="V523" s="1">
        <v>88</v>
      </c>
      <c r="W523" s="4">
        <f t="shared" si="25"/>
        <v>3.52</v>
      </c>
      <c r="X523" s="1">
        <v>4</v>
      </c>
      <c r="Y523" s="1">
        <v>30</v>
      </c>
      <c r="Z523" s="4">
        <f>Y523/(U523-AB523)</f>
        <v>1.2</v>
      </c>
      <c r="AA523" s="5">
        <f t="shared" si="26"/>
        <v>34.090909090909093</v>
      </c>
      <c r="AB523" s="1">
        <v>0</v>
      </c>
      <c r="AC523" s="1">
        <f t="shared" si="27"/>
        <v>0</v>
      </c>
      <c r="AD523" s="1">
        <v>2</v>
      </c>
      <c r="AE523" s="1">
        <f t="shared" si="28"/>
        <v>8</v>
      </c>
      <c r="AF523" s="1">
        <v>3</v>
      </c>
      <c r="AG523" s="1">
        <f>AF523*100/U523</f>
        <v>12</v>
      </c>
      <c r="AH523" s="1">
        <v>4</v>
      </c>
      <c r="AI523" s="1">
        <v>10</v>
      </c>
      <c r="AJ523" s="1">
        <v>2</v>
      </c>
      <c r="AK523" s="1">
        <v>1</v>
      </c>
      <c r="AL523" s="1">
        <v>4</v>
      </c>
      <c r="AM523" s="1">
        <v>3</v>
      </c>
      <c r="AN523" s="1">
        <v>3</v>
      </c>
      <c r="AQ523" s="1" t="str">
        <f t="shared" si="24"/>
        <v>D01_105_32</v>
      </c>
    </row>
    <row r="524" spans="1:43" ht="12.75" x14ac:dyDescent="0.2">
      <c r="A524" s="2" t="s">
        <v>59</v>
      </c>
      <c r="B524" s="3">
        <v>105</v>
      </c>
      <c r="C524" s="5">
        <v>32</v>
      </c>
      <c r="D524" s="1" t="s">
        <v>0</v>
      </c>
      <c r="E524" s="1" t="s">
        <v>61</v>
      </c>
      <c r="F524" s="1" t="s">
        <v>62</v>
      </c>
      <c r="G524" s="1">
        <v>2006</v>
      </c>
      <c r="H524" s="5" t="s">
        <v>78</v>
      </c>
      <c r="J524" s="1">
        <v>45</v>
      </c>
      <c r="K524" s="1">
        <f>J524-34</f>
        <v>11</v>
      </c>
      <c r="L524" s="1">
        <f>J524-61</f>
        <v>-16</v>
      </c>
      <c r="M524" s="1">
        <f>J524-72</f>
        <v>-27</v>
      </c>
      <c r="N524" s="1">
        <f>J524-82</f>
        <v>-37</v>
      </c>
      <c r="O524" s="1">
        <v>3</v>
      </c>
      <c r="Q524" s="1"/>
      <c r="S524" s="1">
        <v>3</v>
      </c>
      <c r="T524" s="1">
        <v>218</v>
      </c>
      <c r="U524" s="1">
        <v>25</v>
      </c>
      <c r="V524" s="1">
        <v>55</v>
      </c>
      <c r="W524" s="4">
        <f t="shared" si="25"/>
        <v>2.2000000000000002</v>
      </c>
      <c r="X524" s="1">
        <v>4</v>
      </c>
      <c r="Y524" s="1">
        <v>22</v>
      </c>
      <c r="Z524" s="4">
        <f>Y524/(U524-AB524)</f>
        <v>0.88</v>
      </c>
      <c r="AA524" s="5">
        <f t="shared" si="26"/>
        <v>40</v>
      </c>
      <c r="AB524" s="1">
        <v>0</v>
      </c>
      <c r="AC524" s="1">
        <f t="shared" si="27"/>
        <v>0</v>
      </c>
      <c r="AD524" s="1">
        <v>0</v>
      </c>
      <c r="AE524" s="1">
        <f t="shared" si="28"/>
        <v>0</v>
      </c>
      <c r="AF524" s="1" t="s">
        <v>146</v>
      </c>
      <c r="AI524" s="1">
        <v>2</v>
      </c>
      <c r="AJ524" s="1">
        <v>2</v>
      </c>
      <c r="AK524" s="1">
        <v>2</v>
      </c>
      <c r="AL524" s="1">
        <v>3</v>
      </c>
      <c r="AM524" s="1">
        <v>3</v>
      </c>
      <c r="AN524" s="1">
        <v>3</v>
      </c>
      <c r="AQ524" s="1" t="str">
        <f t="shared" si="24"/>
        <v>D01_105_32</v>
      </c>
    </row>
    <row r="525" spans="1:43" ht="12.75" x14ac:dyDescent="0.2">
      <c r="A525" s="2" t="s">
        <v>59</v>
      </c>
      <c r="B525" s="3">
        <v>105</v>
      </c>
      <c r="C525" s="5">
        <v>32</v>
      </c>
      <c r="D525" s="1" t="s">
        <v>0</v>
      </c>
      <c r="E525" s="1" t="s">
        <v>61</v>
      </c>
      <c r="F525" s="1" t="s">
        <v>62</v>
      </c>
      <c r="G525" s="1">
        <v>2007</v>
      </c>
      <c r="H525" s="5" t="s">
        <v>78</v>
      </c>
      <c r="Q525" s="1"/>
      <c r="Z525" s="1"/>
      <c r="AF525" s="1"/>
      <c r="AQ525" s="1" t="str">
        <f t="shared" si="24"/>
        <v>D01_105_32</v>
      </c>
    </row>
    <row r="526" spans="1:43" ht="12.75" x14ac:dyDescent="0.2">
      <c r="A526" s="2" t="s">
        <v>59</v>
      </c>
      <c r="B526" s="3">
        <v>105</v>
      </c>
      <c r="C526" s="5">
        <v>32</v>
      </c>
      <c r="D526" s="1" t="s">
        <v>0</v>
      </c>
      <c r="E526" s="1" t="s">
        <v>61</v>
      </c>
      <c r="F526" s="1" t="s">
        <v>62</v>
      </c>
      <c r="G526" s="1">
        <v>2008</v>
      </c>
      <c r="H526" s="5" t="s">
        <v>78</v>
      </c>
      <c r="Q526" s="1"/>
      <c r="Z526" s="1"/>
      <c r="AF526" s="1"/>
      <c r="AQ526" s="1" t="str">
        <f t="shared" si="24"/>
        <v>D01_105_32</v>
      </c>
    </row>
    <row r="527" spans="1:43" s="22" customFormat="1" ht="12.75" x14ac:dyDescent="0.2">
      <c r="A527" s="20" t="s">
        <v>59</v>
      </c>
      <c r="B527" s="21">
        <v>106</v>
      </c>
      <c r="C527" s="24">
        <v>32</v>
      </c>
      <c r="D527" s="22" t="s">
        <v>0</v>
      </c>
      <c r="E527" s="22" t="s">
        <v>61</v>
      </c>
      <c r="F527" s="22" t="s">
        <v>62</v>
      </c>
      <c r="G527" s="22">
        <v>2004</v>
      </c>
      <c r="H527" s="24" t="s">
        <v>78</v>
      </c>
      <c r="I527" s="24"/>
      <c r="W527" s="23"/>
      <c r="AA527" s="24"/>
      <c r="AQ527" s="1" t="str">
        <f t="shared" si="24"/>
        <v>D01_106_32</v>
      </c>
    </row>
    <row r="528" spans="1:43" ht="12.75" x14ac:dyDescent="0.2">
      <c r="A528" s="2" t="s">
        <v>59</v>
      </c>
      <c r="B528" s="3">
        <v>106</v>
      </c>
      <c r="C528" s="5">
        <v>32</v>
      </c>
      <c r="D528" s="1" t="s">
        <v>0</v>
      </c>
      <c r="E528" s="1" t="s">
        <v>61</v>
      </c>
      <c r="F528" s="1" t="s">
        <v>62</v>
      </c>
      <c r="G528" s="1">
        <v>2005</v>
      </c>
      <c r="H528" s="5" t="s">
        <v>78</v>
      </c>
      <c r="Q528" s="1"/>
      <c r="Z528" s="1"/>
      <c r="AF528" s="1"/>
      <c r="AQ528" s="1" t="str">
        <f t="shared" si="24"/>
        <v>D01_106_32</v>
      </c>
    </row>
    <row r="529" spans="1:43" ht="12.75" x14ac:dyDescent="0.2">
      <c r="A529" s="2" t="s">
        <v>59</v>
      </c>
      <c r="B529" s="3">
        <v>106</v>
      </c>
      <c r="C529" s="5">
        <v>32</v>
      </c>
      <c r="D529" s="1" t="s">
        <v>0</v>
      </c>
      <c r="E529" s="1" t="s">
        <v>61</v>
      </c>
      <c r="F529" s="1" t="s">
        <v>62</v>
      </c>
      <c r="G529" s="1">
        <v>2006</v>
      </c>
      <c r="H529" s="5" t="s">
        <v>78</v>
      </c>
      <c r="Q529" s="1"/>
      <c r="Z529" s="1"/>
      <c r="AF529" s="1"/>
      <c r="AQ529" s="1" t="str">
        <f t="shared" si="24"/>
        <v>D01_106_32</v>
      </c>
    </row>
    <row r="530" spans="1:43" ht="12.75" x14ac:dyDescent="0.2">
      <c r="A530" s="2" t="s">
        <v>59</v>
      </c>
      <c r="B530" s="3">
        <v>106</v>
      </c>
      <c r="C530" s="5">
        <v>32</v>
      </c>
      <c r="D530" s="1" t="s">
        <v>0</v>
      </c>
      <c r="E530" s="1" t="s">
        <v>61</v>
      </c>
      <c r="F530" s="1" t="s">
        <v>62</v>
      </c>
      <c r="G530" s="1">
        <v>2007</v>
      </c>
      <c r="H530" s="5" t="s">
        <v>78</v>
      </c>
      <c r="Q530" s="1"/>
      <c r="Z530" s="1"/>
      <c r="AF530" s="1"/>
      <c r="AQ530" s="1" t="str">
        <f t="shared" si="24"/>
        <v>D01_106_32</v>
      </c>
    </row>
    <row r="531" spans="1:43" ht="12.75" x14ac:dyDescent="0.2">
      <c r="A531" s="2" t="s">
        <v>59</v>
      </c>
      <c r="B531" s="3">
        <v>106</v>
      </c>
      <c r="C531" s="5">
        <v>32</v>
      </c>
      <c r="D531" s="1" t="s">
        <v>0</v>
      </c>
      <c r="E531" s="1" t="s">
        <v>61</v>
      </c>
      <c r="F531" s="1" t="s">
        <v>62</v>
      </c>
      <c r="G531" s="1">
        <v>2008</v>
      </c>
      <c r="H531" s="5" t="s">
        <v>78</v>
      </c>
      <c r="Q531" s="1"/>
      <c r="Z531" s="1"/>
      <c r="AF531" s="1"/>
      <c r="AQ531" s="1" t="str">
        <f t="shared" si="24"/>
        <v>D01_106_32</v>
      </c>
    </row>
    <row r="532" spans="1:43" s="22" customFormat="1" ht="12.75" x14ac:dyDescent="0.2">
      <c r="A532" s="20" t="s">
        <v>59</v>
      </c>
      <c r="B532" s="21">
        <v>107</v>
      </c>
      <c r="C532" s="24">
        <v>32</v>
      </c>
      <c r="D532" s="22" t="s">
        <v>0</v>
      </c>
      <c r="E532" s="22" t="s">
        <v>61</v>
      </c>
      <c r="F532" s="22" t="s">
        <v>62</v>
      </c>
      <c r="G532" s="22">
        <v>2004</v>
      </c>
      <c r="H532" s="24" t="s">
        <v>78</v>
      </c>
      <c r="I532" s="24"/>
      <c r="W532" s="23"/>
      <c r="AA532" s="24"/>
      <c r="AQ532" s="1" t="str">
        <f t="shared" si="24"/>
        <v>D01_107_32</v>
      </c>
    </row>
    <row r="533" spans="1:43" ht="12.75" x14ac:dyDescent="0.2">
      <c r="A533" s="2" t="s">
        <v>59</v>
      </c>
      <c r="B533" s="3">
        <v>107</v>
      </c>
      <c r="C533" s="5">
        <v>32</v>
      </c>
      <c r="D533" s="1" t="s">
        <v>0</v>
      </c>
      <c r="E533" s="1" t="s">
        <v>61</v>
      </c>
      <c r="F533" s="1" t="s">
        <v>62</v>
      </c>
      <c r="G533" s="1">
        <v>2005</v>
      </c>
      <c r="H533" s="5" t="s">
        <v>78</v>
      </c>
      <c r="Q533" s="1"/>
      <c r="Z533" s="1"/>
      <c r="AF533" s="1"/>
      <c r="AQ533" s="1" t="str">
        <f t="shared" si="24"/>
        <v>D01_107_32</v>
      </c>
    </row>
    <row r="534" spans="1:43" ht="12.75" x14ac:dyDescent="0.2">
      <c r="A534" s="2" t="s">
        <v>59</v>
      </c>
      <c r="B534" s="3">
        <v>107</v>
      </c>
      <c r="C534" s="5">
        <v>32</v>
      </c>
      <c r="D534" s="1" t="s">
        <v>0</v>
      </c>
      <c r="E534" s="1" t="s">
        <v>61</v>
      </c>
      <c r="F534" s="1" t="s">
        <v>62</v>
      </c>
      <c r="G534" s="1">
        <v>2006</v>
      </c>
      <c r="H534" s="5" t="s">
        <v>78</v>
      </c>
      <c r="Q534" s="1"/>
      <c r="Z534" s="1"/>
      <c r="AF534" s="1"/>
      <c r="AQ534" s="1" t="str">
        <f t="shared" si="24"/>
        <v>D01_107_32</v>
      </c>
    </row>
    <row r="535" spans="1:43" ht="12.75" x14ac:dyDescent="0.2">
      <c r="A535" s="2" t="s">
        <v>59</v>
      </c>
      <c r="B535" s="3">
        <v>107</v>
      </c>
      <c r="C535" s="5">
        <v>32</v>
      </c>
      <c r="D535" s="1" t="s">
        <v>0</v>
      </c>
      <c r="E535" s="1" t="s">
        <v>61</v>
      </c>
      <c r="F535" s="1" t="s">
        <v>62</v>
      </c>
      <c r="G535" s="1">
        <v>2007</v>
      </c>
      <c r="H535" s="5" t="s">
        <v>78</v>
      </c>
      <c r="Q535" s="1"/>
      <c r="Z535" s="1"/>
      <c r="AF535" s="1"/>
      <c r="AQ535" s="1" t="str">
        <f t="shared" si="24"/>
        <v>D01_107_32</v>
      </c>
    </row>
    <row r="536" spans="1:43" ht="12.75" x14ac:dyDescent="0.2">
      <c r="A536" s="2" t="s">
        <v>59</v>
      </c>
      <c r="B536" s="3">
        <v>107</v>
      </c>
      <c r="C536" s="5">
        <v>32</v>
      </c>
      <c r="D536" s="1" t="s">
        <v>0</v>
      </c>
      <c r="E536" s="1" t="s">
        <v>61</v>
      </c>
      <c r="F536" s="1" t="s">
        <v>62</v>
      </c>
      <c r="G536" s="1">
        <v>2008</v>
      </c>
      <c r="H536" s="5" t="s">
        <v>78</v>
      </c>
      <c r="Q536" s="1"/>
      <c r="Z536" s="1"/>
      <c r="AF536" s="1"/>
      <c r="AQ536" s="1" t="str">
        <f t="shared" si="24"/>
        <v>D01_107_32</v>
      </c>
    </row>
    <row r="537" spans="1:43" s="22" customFormat="1" ht="15" customHeight="1" x14ac:dyDescent="0.2">
      <c r="A537" s="20" t="s">
        <v>59</v>
      </c>
      <c r="B537" s="21">
        <v>108</v>
      </c>
      <c r="C537" s="24">
        <v>32</v>
      </c>
      <c r="D537" s="22" t="s">
        <v>0</v>
      </c>
      <c r="E537" s="22" t="s">
        <v>61</v>
      </c>
      <c r="F537" s="22" t="s">
        <v>62</v>
      </c>
      <c r="G537" s="22">
        <v>2004</v>
      </c>
      <c r="H537" s="24" t="s">
        <v>78</v>
      </c>
      <c r="I537" s="24"/>
      <c r="J537" s="22">
        <v>29</v>
      </c>
      <c r="K537" s="22">
        <f>J537-22</f>
        <v>7</v>
      </c>
      <c r="L537" s="22">
        <f>J537-46</f>
        <v>-17</v>
      </c>
      <c r="M537" s="22">
        <f>J537-71</f>
        <v>-42</v>
      </c>
      <c r="N537" s="22">
        <f>J537-87</f>
        <v>-58</v>
      </c>
      <c r="O537" s="22">
        <v>3</v>
      </c>
      <c r="S537" s="22">
        <v>2</v>
      </c>
      <c r="T537" s="22">
        <v>221</v>
      </c>
      <c r="U537" s="22">
        <v>25</v>
      </c>
      <c r="V537" s="22">
        <v>93</v>
      </c>
      <c r="W537" s="23">
        <f t="shared" ref="W537:W539" si="29">(V537+(Z537*AB537))/U537</f>
        <v>3.72</v>
      </c>
      <c r="X537" s="22">
        <v>4</v>
      </c>
      <c r="Y537" s="22">
        <v>33</v>
      </c>
      <c r="Z537" s="23">
        <f>Y537/(U537-AB537)</f>
        <v>1.32</v>
      </c>
      <c r="AA537" s="24">
        <f t="shared" ref="AA537:AA539" si="30">Z537*100/W537</f>
        <v>35.483870967741936</v>
      </c>
      <c r="AB537" s="22">
        <v>0</v>
      </c>
      <c r="AC537" s="22">
        <f t="shared" ref="AC537:AC539" si="31">AB537*100/U537</f>
        <v>0</v>
      </c>
      <c r="AD537" s="22">
        <v>1</v>
      </c>
      <c r="AE537" s="22">
        <f t="shared" ref="AE537:AE539" si="32">AD537*100/U537</f>
        <v>4</v>
      </c>
      <c r="AF537" s="22">
        <v>6</v>
      </c>
      <c r="AG537" s="22">
        <f>AF537*100/U537</f>
        <v>24</v>
      </c>
      <c r="AH537" s="22" t="s">
        <v>64</v>
      </c>
      <c r="AI537" s="22">
        <v>2</v>
      </c>
      <c r="AJ537" s="22">
        <v>2</v>
      </c>
      <c r="AK537" s="22">
        <v>2</v>
      </c>
      <c r="AL537" s="22">
        <v>2</v>
      </c>
      <c r="AM537" s="22">
        <v>3</v>
      </c>
      <c r="AN537" s="22">
        <v>3</v>
      </c>
      <c r="AQ537" s="1" t="str">
        <f t="shared" si="24"/>
        <v>D01_108_32</v>
      </c>
    </row>
    <row r="538" spans="1:43" ht="12.75" x14ac:dyDescent="0.2">
      <c r="A538" s="2" t="s">
        <v>59</v>
      </c>
      <c r="B538" s="3">
        <v>108</v>
      </c>
      <c r="C538" s="5">
        <v>32</v>
      </c>
      <c r="D538" s="1" t="s">
        <v>0</v>
      </c>
      <c r="E538" s="1" t="s">
        <v>61</v>
      </c>
      <c r="F538" s="1" t="s">
        <v>62</v>
      </c>
      <c r="G538" s="1">
        <v>2005</v>
      </c>
      <c r="H538" s="5" t="s">
        <v>78</v>
      </c>
      <c r="J538" s="1">
        <v>40</v>
      </c>
      <c r="K538" s="1">
        <f>J538-30</f>
        <v>10</v>
      </c>
      <c r="L538" s="1">
        <f>J538-60</f>
        <v>-20</v>
      </c>
      <c r="M538" s="1">
        <f>J538-82</f>
        <v>-42</v>
      </c>
      <c r="N538" s="1">
        <f>J538-91</f>
        <v>-51</v>
      </c>
      <c r="O538" s="1">
        <v>1</v>
      </c>
      <c r="Q538" s="1"/>
      <c r="S538" s="1">
        <v>2</v>
      </c>
      <c r="T538" s="1">
        <v>201</v>
      </c>
      <c r="U538" s="1">
        <v>25</v>
      </c>
      <c r="V538" s="1">
        <v>112</v>
      </c>
      <c r="W538" s="4">
        <f t="shared" si="29"/>
        <v>4.4800000000000004</v>
      </c>
      <c r="X538" s="1">
        <v>5</v>
      </c>
      <c r="Y538" s="1">
        <v>29</v>
      </c>
      <c r="Z538" s="4">
        <f>Y538/(U538-AB538)</f>
        <v>1.1599999999999999</v>
      </c>
      <c r="AA538" s="5">
        <f t="shared" si="30"/>
        <v>25.892857142857139</v>
      </c>
      <c r="AB538" s="1">
        <v>0</v>
      </c>
      <c r="AC538" s="1">
        <f t="shared" si="31"/>
        <v>0</v>
      </c>
      <c r="AD538" s="1">
        <v>1</v>
      </c>
      <c r="AE538" s="1">
        <f t="shared" si="32"/>
        <v>4</v>
      </c>
      <c r="AF538" s="1">
        <v>1</v>
      </c>
      <c r="AG538" s="1">
        <f>AF538*100/U538</f>
        <v>4</v>
      </c>
      <c r="AH538" s="1">
        <v>1</v>
      </c>
      <c r="AI538" s="1">
        <v>8</v>
      </c>
      <c r="AJ538" s="1">
        <v>2</v>
      </c>
      <c r="AK538" s="1">
        <v>2</v>
      </c>
      <c r="AL538" s="1">
        <v>2</v>
      </c>
      <c r="AM538" s="1">
        <v>3</v>
      </c>
      <c r="AN538" s="1">
        <v>4</v>
      </c>
      <c r="AQ538" s="1" t="str">
        <f t="shared" si="24"/>
        <v>D01_108_32</v>
      </c>
    </row>
    <row r="539" spans="1:43" ht="12.75" x14ac:dyDescent="0.2">
      <c r="A539" s="2" t="s">
        <v>59</v>
      </c>
      <c r="B539" s="3">
        <v>108</v>
      </c>
      <c r="C539" s="5">
        <v>32</v>
      </c>
      <c r="D539" s="1" t="s">
        <v>0</v>
      </c>
      <c r="E539" s="1" t="s">
        <v>61</v>
      </c>
      <c r="F539" s="1" t="s">
        <v>62</v>
      </c>
      <c r="G539" s="1">
        <v>2006</v>
      </c>
      <c r="H539" s="5" t="s">
        <v>78</v>
      </c>
      <c r="J539" s="1">
        <v>44</v>
      </c>
      <c r="K539" s="1">
        <f>J539-34</f>
        <v>10</v>
      </c>
      <c r="L539" s="1">
        <f>J539-61</f>
        <v>-17</v>
      </c>
      <c r="M539" s="1">
        <f>J539-72</f>
        <v>-28</v>
      </c>
      <c r="N539" s="1">
        <f>J539-82</f>
        <v>-38</v>
      </c>
      <c r="O539" s="1">
        <v>3</v>
      </c>
      <c r="Q539" s="1"/>
      <c r="S539" s="1">
        <v>3</v>
      </c>
      <c r="T539" s="1">
        <v>202</v>
      </c>
      <c r="U539" s="1">
        <v>25</v>
      </c>
      <c r="V539" s="1">
        <v>78</v>
      </c>
      <c r="W539" s="4">
        <f t="shared" si="29"/>
        <v>3.12</v>
      </c>
      <c r="X539" s="1">
        <v>4</v>
      </c>
      <c r="Y539" s="1">
        <v>25</v>
      </c>
      <c r="Z539" s="4">
        <f>Y539/(U539-AB539)</f>
        <v>1</v>
      </c>
      <c r="AA539" s="5">
        <f t="shared" si="30"/>
        <v>32.051282051282051</v>
      </c>
      <c r="AB539" s="1">
        <v>0</v>
      </c>
      <c r="AC539" s="1">
        <f t="shared" si="31"/>
        <v>0</v>
      </c>
      <c r="AD539" s="1">
        <v>0</v>
      </c>
      <c r="AE539" s="1">
        <f t="shared" si="32"/>
        <v>0</v>
      </c>
      <c r="AF539" s="1">
        <v>0</v>
      </c>
      <c r="AG539" s="1">
        <f>AF539*100/U539</f>
        <v>0</v>
      </c>
      <c r="AI539" s="1">
        <v>1</v>
      </c>
      <c r="AJ539" s="1">
        <v>3</v>
      </c>
      <c r="AK539" s="1">
        <v>1</v>
      </c>
      <c r="AL539" s="1">
        <v>3</v>
      </c>
      <c r="AM539" s="1">
        <v>3</v>
      </c>
      <c r="AN539" s="1">
        <v>4</v>
      </c>
      <c r="AQ539" s="1" t="str">
        <f t="shared" si="24"/>
        <v>D01_108_32</v>
      </c>
    </row>
    <row r="540" spans="1:43" ht="12.75" x14ac:dyDescent="0.2">
      <c r="A540" s="2" t="s">
        <v>59</v>
      </c>
      <c r="B540" s="3">
        <v>108</v>
      </c>
      <c r="C540" s="5">
        <v>32</v>
      </c>
      <c r="D540" s="1" t="s">
        <v>0</v>
      </c>
      <c r="E540" s="1" t="s">
        <v>61</v>
      </c>
      <c r="F540" s="1" t="s">
        <v>62</v>
      </c>
      <c r="G540" s="1">
        <v>2007</v>
      </c>
      <c r="H540" s="5" t="s">
        <v>78</v>
      </c>
      <c r="Q540" s="1"/>
      <c r="Z540" s="1"/>
      <c r="AF540" s="1"/>
      <c r="AQ540" s="1" t="str">
        <f t="shared" si="24"/>
        <v>D01_108_32</v>
      </c>
    </row>
    <row r="541" spans="1:43" ht="12.75" x14ac:dyDescent="0.2">
      <c r="A541" s="2" t="s">
        <v>59</v>
      </c>
      <c r="B541" s="3">
        <v>108</v>
      </c>
      <c r="C541" s="5">
        <v>32</v>
      </c>
      <c r="D541" s="1" t="s">
        <v>0</v>
      </c>
      <c r="E541" s="1" t="s">
        <v>61</v>
      </c>
      <c r="F541" s="1" t="s">
        <v>62</v>
      </c>
      <c r="G541" s="1">
        <v>2008</v>
      </c>
      <c r="H541" s="5" t="s">
        <v>78</v>
      </c>
      <c r="Q541" s="1"/>
      <c r="Z541" s="1"/>
      <c r="AF541" s="1"/>
      <c r="AQ541" s="1" t="str">
        <f t="shared" si="24"/>
        <v>D01_108_32</v>
      </c>
    </row>
    <row r="542" spans="1:43" s="22" customFormat="1" ht="12.75" x14ac:dyDescent="0.2">
      <c r="A542" s="20" t="s">
        <v>59</v>
      </c>
      <c r="B542" s="21">
        <v>109</v>
      </c>
      <c r="C542" s="24">
        <v>32</v>
      </c>
      <c r="D542" s="22" t="s">
        <v>0</v>
      </c>
      <c r="E542" s="22" t="s">
        <v>61</v>
      </c>
      <c r="F542" s="22" t="s">
        <v>62</v>
      </c>
      <c r="G542" s="22">
        <v>2004</v>
      </c>
      <c r="H542" s="24" t="s">
        <v>78</v>
      </c>
      <c r="I542" s="24"/>
      <c r="W542" s="23"/>
      <c r="AA542" s="24"/>
      <c r="AQ542" s="1" t="str">
        <f t="shared" si="24"/>
        <v>D01_109_32</v>
      </c>
    </row>
    <row r="543" spans="1:43" ht="12.75" x14ac:dyDescent="0.2">
      <c r="A543" s="2" t="s">
        <v>59</v>
      </c>
      <c r="B543" s="3">
        <v>109</v>
      </c>
      <c r="C543" s="5">
        <v>32</v>
      </c>
      <c r="D543" s="1" t="s">
        <v>0</v>
      </c>
      <c r="E543" s="1" t="s">
        <v>61</v>
      </c>
      <c r="F543" s="1" t="s">
        <v>62</v>
      </c>
      <c r="G543" s="1">
        <v>2005</v>
      </c>
      <c r="H543" s="5" t="s">
        <v>78</v>
      </c>
      <c r="Q543" s="1"/>
      <c r="Z543" s="1"/>
      <c r="AF543" s="1"/>
      <c r="AQ543" s="1" t="str">
        <f t="shared" si="24"/>
        <v>D01_109_32</v>
      </c>
    </row>
    <row r="544" spans="1:43" ht="12.75" x14ac:dyDescent="0.2">
      <c r="A544" s="2" t="s">
        <v>59</v>
      </c>
      <c r="B544" s="3">
        <v>109</v>
      </c>
      <c r="C544" s="5">
        <v>32</v>
      </c>
      <c r="D544" s="1" t="s">
        <v>0</v>
      </c>
      <c r="E544" s="1" t="s">
        <v>61</v>
      </c>
      <c r="F544" s="1" t="s">
        <v>62</v>
      </c>
      <c r="G544" s="1">
        <v>2006</v>
      </c>
      <c r="H544" s="5" t="s">
        <v>78</v>
      </c>
      <c r="Q544" s="1"/>
      <c r="Z544" s="1"/>
      <c r="AF544" s="1"/>
      <c r="AQ544" s="1" t="str">
        <f t="shared" si="24"/>
        <v>D01_109_32</v>
      </c>
    </row>
    <row r="545" spans="1:43" ht="12.75" x14ac:dyDescent="0.2">
      <c r="A545" s="2" t="s">
        <v>59</v>
      </c>
      <c r="B545" s="3">
        <v>109</v>
      </c>
      <c r="C545" s="5">
        <v>32</v>
      </c>
      <c r="D545" s="1" t="s">
        <v>0</v>
      </c>
      <c r="E545" s="1" t="s">
        <v>61</v>
      </c>
      <c r="F545" s="1" t="s">
        <v>62</v>
      </c>
      <c r="G545" s="1">
        <v>2007</v>
      </c>
      <c r="H545" s="5" t="s">
        <v>78</v>
      </c>
      <c r="Q545" s="1"/>
      <c r="Z545" s="1"/>
      <c r="AF545" s="1"/>
      <c r="AQ545" s="1" t="str">
        <f t="shared" si="24"/>
        <v>D01_109_32</v>
      </c>
    </row>
    <row r="546" spans="1:43" ht="12.75" x14ac:dyDescent="0.2">
      <c r="A546" s="2" t="s">
        <v>59</v>
      </c>
      <c r="B546" s="3">
        <v>109</v>
      </c>
      <c r="C546" s="5">
        <v>32</v>
      </c>
      <c r="D546" s="1" t="s">
        <v>0</v>
      </c>
      <c r="E546" s="1" t="s">
        <v>61</v>
      </c>
      <c r="F546" s="1" t="s">
        <v>62</v>
      </c>
      <c r="G546" s="1">
        <v>2008</v>
      </c>
      <c r="H546" s="5" t="s">
        <v>78</v>
      </c>
      <c r="Q546" s="1"/>
      <c r="Z546" s="1"/>
      <c r="AF546" s="1"/>
      <c r="AQ546" s="1" t="str">
        <f t="shared" si="24"/>
        <v>D01_109_32</v>
      </c>
    </row>
    <row r="547" spans="1:43" s="22" customFormat="1" ht="12.75" x14ac:dyDescent="0.2">
      <c r="A547" s="20" t="s">
        <v>59</v>
      </c>
      <c r="B547" s="21">
        <v>110</v>
      </c>
      <c r="C547" s="24">
        <v>32</v>
      </c>
      <c r="D547" s="22" t="s">
        <v>0</v>
      </c>
      <c r="E547" s="22" t="s">
        <v>61</v>
      </c>
      <c r="F547" s="22" t="s">
        <v>62</v>
      </c>
      <c r="G547" s="22">
        <v>2004</v>
      </c>
      <c r="H547" s="24" t="s">
        <v>78</v>
      </c>
      <c r="I547" s="24"/>
      <c r="W547" s="23"/>
      <c r="AA547" s="24"/>
      <c r="AQ547" s="1" t="str">
        <f t="shared" si="24"/>
        <v>D01_110_32</v>
      </c>
    </row>
    <row r="548" spans="1:43" ht="12.75" x14ac:dyDescent="0.2">
      <c r="A548" s="2" t="s">
        <v>59</v>
      </c>
      <c r="B548" s="3">
        <v>110</v>
      </c>
      <c r="C548" s="5">
        <v>32</v>
      </c>
      <c r="D548" s="1" t="s">
        <v>0</v>
      </c>
      <c r="E548" s="1" t="s">
        <v>61</v>
      </c>
      <c r="F548" s="1" t="s">
        <v>62</v>
      </c>
      <c r="G548" s="1">
        <v>2005</v>
      </c>
      <c r="H548" s="5" t="s">
        <v>78</v>
      </c>
      <c r="Q548" s="1"/>
      <c r="Z548" s="1"/>
      <c r="AF548" s="1"/>
      <c r="AQ548" s="1" t="str">
        <f t="shared" si="24"/>
        <v>D01_110_32</v>
      </c>
    </row>
    <row r="549" spans="1:43" ht="12.75" x14ac:dyDescent="0.2">
      <c r="A549" s="2" t="s">
        <v>59</v>
      </c>
      <c r="B549" s="3">
        <v>110</v>
      </c>
      <c r="C549" s="5">
        <v>32</v>
      </c>
      <c r="D549" s="1" t="s">
        <v>0</v>
      </c>
      <c r="E549" s="1" t="s">
        <v>61</v>
      </c>
      <c r="F549" s="1" t="s">
        <v>62</v>
      </c>
      <c r="G549" s="1">
        <v>2006</v>
      </c>
      <c r="H549" s="5" t="s">
        <v>78</v>
      </c>
      <c r="Q549" s="1"/>
      <c r="Z549" s="1"/>
      <c r="AF549" s="1"/>
      <c r="AQ549" s="1" t="str">
        <f t="shared" si="24"/>
        <v>D01_110_32</v>
      </c>
    </row>
    <row r="550" spans="1:43" ht="12.75" x14ac:dyDescent="0.2">
      <c r="A550" s="2" t="s">
        <v>59</v>
      </c>
      <c r="B550" s="3">
        <v>110</v>
      </c>
      <c r="C550" s="5">
        <v>32</v>
      </c>
      <c r="D550" s="1" t="s">
        <v>0</v>
      </c>
      <c r="E550" s="1" t="s">
        <v>61</v>
      </c>
      <c r="F550" s="1" t="s">
        <v>62</v>
      </c>
      <c r="G550" s="1">
        <v>2007</v>
      </c>
      <c r="H550" s="5" t="s">
        <v>78</v>
      </c>
      <c r="Q550" s="1"/>
      <c r="Z550" s="1"/>
      <c r="AF550" s="1"/>
      <c r="AQ550" s="1" t="str">
        <f t="shared" si="24"/>
        <v>D01_110_32</v>
      </c>
    </row>
    <row r="551" spans="1:43" ht="12.75" x14ac:dyDescent="0.2">
      <c r="A551" s="2" t="s">
        <v>59</v>
      </c>
      <c r="B551" s="3">
        <v>110</v>
      </c>
      <c r="C551" s="5">
        <v>32</v>
      </c>
      <c r="D551" s="1" t="s">
        <v>0</v>
      </c>
      <c r="E551" s="1" t="s">
        <v>61</v>
      </c>
      <c r="F551" s="1" t="s">
        <v>62</v>
      </c>
      <c r="G551" s="1">
        <v>2008</v>
      </c>
      <c r="H551" s="5" t="s">
        <v>78</v>
      </c>
      <c r="Q551" s="1"/>
      <c r="Z551" s="1"/>
      <c r="AF551" s="1"/>
      <c r="AQ551" s="1" t="str">
        <f t="shared" si="24"/>
        <v>D01_110_32</v>
      </c>
    </row>
    <row r="552" spans="1:43" s="22" customFormat="1" ht="12.75" x14ac:dyDescent="0.2">
      <c r="A552" s="20" t="s">
        <v>59</v>
      </c>
      <c r="B552" s="21">
        <v>111</v>
      </c>
      <c r="C552" s="24">
        <v>32</v>
      </c>
      <c r="D552" s="22" t="s">
        <v>0</v>
      </c>
      <c r="E552" s="22" t="s">
        <v>61</v>
      </c>
      <c r="F552" s="22" t="s">
        <v>62</v>
      </c>
      <c r="G552" s="22">
        <v>2004</v>
      </c>
      <c r="H552" s="24" t="s">
        <v>78</v>
      </c>
      <c r="I552" s="24"/>
      <c r="W552" s="23"/>
      <c r="AA552" s="24"/>
      <c r="AQ552" s="1" t="str">
        <f t="shared" si="24"/>
        <v>D01_111_32</v>
      </c>
    </row>
    <row r="553" spans="1:43" ht="12.75" x14ac:dyDescent="0.2">
      <c r="A553" s="2" t="s">
        <v>59</v>
      </c>
      <c r="B553" s="3">
        <v>111</v>
      </c>
      <c r="C553" s="5">
        <v>32</v>
      </c>
      <c r="D553" s="1" t="s">
        <v>0</v>
      </c>
      <c r="E553" s="1" t="s">
        <v>61</v>
      </c>
      <c r="F553" s="1" t="s">
        <v>62</v>
      </c>
      <c r="G553" s="1">
        <v>2005</v>
      </c>
      <c r="H553" s="5" t="s">
        <v>78</v>
      </c>
      <c r="Q553" s="1"/>
      <c r="Z553" s="1"/>
      <c r="AF553" s="1"/>
      <c r="AQ553" s="1" t="str">
        <f t="shared" si="24"/>
        <v>D01_111_32</v>
      </c>
    </row>
    <row r="554" spans="1:43" ht="12.75" x14ac:dyDescent="0.2">
      <c r="A554" s="2" t="s">
        <v>59</v>
      </c>
      <c r="B554" s="3">
        <v>111</v>
      </c>
      <c r="C554" s="5">
        <v>32</v>
      </c>
      <c r="D554" s="1" t="s">
        <v>0</v>
      </c>
      <c r="E554" s="1" t="s">
        <v>61</v>
      </c>
      <c r="F554" s="1" t="s">
        <v>62</v>
      </c>
      <c r="G554" s="1">
        <v>2006</v>
      </c>
      <c r="H554" s="5" t="s">
        <v>78</v>
      </c>
      <c r="Q554" s="1"/>
      <c r="Z554" s="1"/>
      <c r="AF554" s="1"/>
      <c r="AQ554" s="1" t="str">
        <f t="shared" si="24"/>
        <v>D01_111_32</v>
      </c>
    </row>
    <row r="555" spans="1:43" ht="12.75" x14ac:dyDescent="0.2">
      <c r="A555" s="2" t="s">
        <v>59</v>
      </c>
      <c r="B555" s="3">
        <v>111</v>
      </c>
      <c r="C555" s="5">
        <v>32</v>
      </c>
      <c r="D555" s="1" t="s">
        <v>0</v>
      </c>
      <c r="E555" s="1" t="s">
        <v>61</v>
      </c>
      <c r="F555" s="1" t="s">
        <v>62</v>
      </c>
      <c r="G555" s="1">
        <v>2007</v>
      </c>
      <c r="H555" s="5" t="s">
        <v>78</v>
      </c>
      <c r="Q555" s="1"/>
      <c r="Z555" s="1"/>
      <c r="AF555" s="1"/>
      <c r="AQ555" s="1" t="str">
        <f t="shared" si="24"/>
        <v>D01_111_32</v>
      </c>
    </row>
    <row r="556" spans="1:43" ht="12.75" x14ac:dyDescent="0.2">
      <c r="A556" s="2" t="s">
        <v>59</v>
      </c>
      <c r="B556" s="3">
        <v>111</v>
      </c>
      <c r="C556" s="5">
        <v>32</v>
      </c>
      <c r="D556" s="1" t="s">
        <v>0</v>
      </c>
      <c r="E556" s="1" t="s">
        <v>61</v>
      </c>
      <c r="F556" s="1" t="s">
        <v>62</v>
      </c>
      <c r="G556" s="1">
        <v>2008</v>
      </c>
      <c r="H556" s="5" t="s">
        <v>78</v>
      </c>
      <c r="Q556" s="1"/>
      <c r="Z556" s="1"/>
      <c r="AF556" s="1"/>
      <c r="AQ556" s="1" t="str">
        <f t="shared" si="24"/>
        <v>D01_111_32</v>
      </c>
    </row>
    <row r="557" spans="1:43" s="22" customFormat="1" ht="12.75" x14ac:dyDescent="0.2">
      <c r="A557" s="20" t="s">
        <v>59</v>
      </c>
      <c r="B557" s="21">
        <v>112</v>
      </c>
      <c r="C557" s="24">
        <v>32</v>
      </c>
      <c r="D557" s="22" t="s">
        <v>0</v>
      </c>
      <c r="E557" s="22" t="s">
        <v>61</v>
      </c>
      <c r="F557" s="22" t="s">
        <v>62</v>
      </c>
      <c r="G557" s="22">
        <v>2004</v>
      </c>
      <c r="H557" s="24" t="s">
        <v>78</v>
      </c>
      <c r="I557" s="24"/>
      <c r="W557" s="23"/>
      <c r="AA557" s="24"/>
      <c r="AQ557" s="1" t="str">
        <f t="shared" si="24"/>
        <v>D01_112_32</v>
      </c>
    </row>
    <row r="558" spans="1:43" ht="12.75" x14ac:dyDescent="0.2">
      <c r="A558" s="2" t="s">
        <v>59</v>
      </c>
      <c r="B558" s="3">
        <v>112</v>
      </c>
      <c r="C558" s="5">
        <v>32</v>
      </c>
      <c r="D558" s="1" t="s">
        <v>0</v>
      </c>
      <c r="E558" s="1" t="s">
        <v>61</v>
      </c>
      <c r="F558" s="1" t="s">
        <v>62</v>
      </c>
      <c r="G558" s="1">
        <v>2005</v>
      </c>
      <c r="H558" s="5" t="s">
        <v>78</v>
      </c>
      <c r="Q558" s="1"/>
      <c r="Z558" s="1"/>
      <c r="AF558" s="1"/>
      <c r="AQ558" s="1" t="str">
        <f t="shared" si="24"/>
        <v>D01_112_32</v>
      </c>
    </row>
    <row r="559" spans="1:43" ht="12.75" x14ac:dyDescent="0.2">
      <c r="A559" s="2" t="s">
        <v>59</v>
      </c>
      <c r="B559" s="3">
        <v>112</v>
      </c>
      <c r="C559" s="5">
        <v>32</v>
      </c>
      <c r="D559" s="1" t="s">
        <v>0</v>
      </c>
      <c r="E559" s="1" t="s">
        <v>61</v>
      </c>
      <c r="F559" s="1" t="s">
        <v>62</v>
      </c>
      <c r="G559" s="1">
        <v>2006</v>
      </c>
      <c r="H559" s="5" t="s">
        <v>78</v>
      </c>
      <c r="Q559" s="1"/>
      <c r="Z559" s="1"/>
      <c r="AF559" s="1"/>
      <c r="AQ559" s="1" t="str">
        <f t="shared" si="24"/>
        <v>D01_112_32</v>
      </c>
    </row>
    <row r="560" spans="1:43" ht="12.75" x14ac:dyDescent="0.2">
      <c r="A560" s="2" t="s">
        <v>59</v>
      </c>
      <c r="B560" s="3">
        <v>112</v>
      </c>
      <c r="C560" s="5">
        <v>32</v>
      </c>
      <c r="D560" s="1" t="s">
        <v>0</v>
      </c>
      <c r="E560" s="1" t="s">
        <v>61</v>
      </c>
      <c r="F560" s="1" t="s">
        <v>62</v>
      </c>
      <c r="G560" s="1">
        <v>2007</v>
      </c>
      <c r="H560" s="5" t="s">
        <v>78</v>
      </c>
      <c r="Q560" s="1"/>
      <c r="Z560" s="1"/>
      <c r="AF560" s="1"/>
      <c r="AQ560" s="1" t="str">
        <f t="shared" si="24"/>
        <v>D01_112_32</v>
      </c>
    </row>
    <row r="561" spans="1:43" ht="12.75" x14ac:dyDescent="0.2">
      <c r="A561" s="2" t="s">
        <v>59</v>
      </c>
      <c r="B561" s="3">
        <v>112</v>
      </c>
      <c r="C561" s="5">
        <v>32</v>
      </c>
      <c r="D561" s="1" t="s">
        <v>0</v>
      </c>
      <c r="E561" s="1" t="s">
        <v>61</v>
      </c>
      <c r="F561" s="1" t="s">
        <v>62</v>
      </c>
      <c r="G561" s="1">
        <v>2008</v>
      </c>
      <c r="H561" s="5" t="s">
        <v>78</v>
      </c>
      <c r="Q561" s="1"/>
      <c r="Z561" s="1"/>
      <c r="AF561" s="1"/>
      <c r="AQ561" s="1" t="str">
        <f t="shared" si="24"/>
        <v>D01_112_32</v>
      </c>
    </row>
    <row r="562" spans="1:43" s="22" customFormat="1" ht="12.75" x14ac:dyDescent="0.2">
      <c r="A562" s="20" t="s">
        <v>59</v>
      </c>
      <c r="B562" s="21">
        <v>113</v>
      </c>
      <c r="C562" s="24">
        <v>32</v>
      </c>
      <c r="D562" s="22" t="s">
        <v>0</v>
      </c>
      <c r="E562" s="22" t="s">
        <v>61</v>
      </c>
      <c r="F562" s="22" t="s">
        <v>62</v>
      </c>
      <c r="G562" s="22">
        <v>2004</v>
      </c>
      <c r="H562" s="24" t="s">
        <v>78</v>
      </c>
      <c r="I562" s="24"/>
      <c r="W562" s="23"/>
      <c r="AA562" s="24"/>
      <c r="AQ562" s="1" t="str">
        <f t="shared" si="24"/>
        <v>D01_113_32</v>
      </c>
    </row>
    <row r="563" spans="1:43" ht="12.75" x14ac:dyDescent="0.2">
      <c r="A563" s="2" t="s">
        <v>59</v>
      </c>
      <c r="B563" s="3">
        <v>113</v>
      </c>
      <c r="C563" s="5">
        <v>32</v>
      </c>
      <c r="D563" s="1" t="s">
        <v>0</v>
      </c>
      <c r="E563" s="1" t="s">
        <v>61</v>
      </c>
      <c r="F563" s="1" t="s">
        <v>62</v>
      </c>
      <c r="G563" s="1">
        <v>2005</v>
      </c>
      <c r="H563" s="5" t="s">
        <v>78</v>
      </c>
      <c r="Q563" s="1"/>
      <c r="Z563" s="1"/>
      <c r="AF563" s="1"/>
      <c r="AQ563" s="1" t="str">
        <f t="shared" si="24"/>
        <v>D01_113_32</v>
      </c>
    </row>
    <row r="564" spans="1:43" ht="12.75" x14ac:dyDescent="0.2">
      <c r="A564" s="2" t="s">
        <v>59</v>
      </c>
      <c r="B564" s="3">
        <v>113</v>
      </c>
      <c r="C564" s="5">
        <v>32</v>
      </c>
      <c r="D564" s="1" t="s">
        <v>0</v>
      </c>
      <c r="E564" s="1" t="s">
        <v>61</v>
      </c>
      <c r="F564" s="1" t="s">
        <v>62</v>
      </c>
      <c r="G564" s="1">
        <v>2006</v>
      </c>
      <c r="H564" s="5" t="s">
        <v>78</v>
      </c>
      <c r="Q564" s="1"/>
      <c r="Z564" s="1"/>
      <c r="AF564" s="1"/>
      <c r="AQ564" s="1" t="str">
        <f t="shared" si="24"/>
        <v>D01_113_32</v>
      </c>
    </row>
    <row r="565" spans="1:43" ht="12.75" x14ac:dyDescent="0.2">
      <c r="A565" s="2" t="s">
        <v>59</v>
      </c>
      <c r="B565" s="3">
        <v>113</v>
      </c>
      <c r="C565" s="5">
        <v>32</v>
      </c>
      <c r="D565" s="1" t="s">
        <v>0</v>
      </c>
      <c r="E565" s="1" t="s">
        <v>61</v>
      </c>
      <c r="F565" s="1" t="s">
        <v>62</v>
      </c>
      <c r="G565" s="1">
        <v>2007</v>
      </c>
      <c r="H565" s="5" t="s">
        <v>78</v>
      </c>
      <c r="Q565" s="1"/>
      <c r="Z565" s="1"/>
      <c r="AF565" s="1"/>
      <c r="AQ565" s="1" t="str">
        <f t="shared" si="24"/>
        <v>D01_113_32</v>
      </c>
    </row>
    <row r="566" spans="1:43" ht="12.75" x14ac:dyDescent="0.2">
      <c r="A566" s="2" t="s">
        <v>59</v>
      </c>
      <c r="B566" s="3">
        <v>113</v>
      </c>
      <c r="C566" s="5">
        <v>32</v>
      </c>
      <c r="D566" s="1" t="s">
        <v>0</v>
      </c>
      <c r="E566" s="1" t="s">
        <v>61</v>
      </c>
      <c r="F566" s="1" t="s">
        <v>62</v>
      </c>
      <c r="G566" s="1">
        <v>2008</v>
      </c>
      <c r="H566" s="5" t="s">
        <v>78</v>
      </c>
      <c r="Q566" s="1"/>
      <c r="Z566" s="1"/>
      <c r="AF566" s="1"/>
      <c r="AQ566" s="1" t="str">
        <f t="shared" si="24"/>
        <v>D01_113_32</v>
      </c>
    </row>
    <row r="567" spans="1:43" s="22" customFormat="1" ht="12.75" x14ac:dyDescent="0.2">
      <c r="A567" s="20" t="s">
        <v>59</v>
      </c>
      <c r="B567" s="21">
        <v>114</v>
      </c>
      <c r="C567" s="24">
        <v>32</v>
      </c>
      <c r="D567" s="22" t="s">
        <v>0</v>
      </c>
      <c r="E567" s="22" t="s">
        <v>61</v>
      </c>
      <c r="F567" s="22" t="s">
        <v>62</v>
      </c>
      <c r="G567" s="22">
        <v>2004</v>
      </c>
      <c r="H567" s="24" t="s">
        <v>78</v>
      </c>
      <c r="I567" s="24"/>
      <c r="W567" s="23"/>
      <c r="AA567" s="24"/>
      <c r="AQ567" s="1" t="str">
        <f t="shared" si="24"/>
        <v>D01_114_32</v>
      </c>
    </row>
    <row r="568" spans="1:43" ht="12.75" x14ac:dyDescent="0.2">
      <c r="A568" s="2" t="s">
        <v>59</v>
      </c>
      <c r="B568" s="3">
        <v>114</v>
      </c>
      <c r="C568" s="5">
        <v>32</v>
      </c>
      <c r="D568" s="1" t="s">
        <v>0</v>
      </c>
      <c r="E568" s="1" t="s">
        <v>61</v>
      </c>
      <c r="F568" s="1" t="s">
        <v>62</v>
      </c>
      <c r="G568" s="1">
        <v>2005</v>
      </c>
      <c r="H568" s="5" t="s">
        <v>78</v>
      </c>
      <c r="Q568" s="1"/>
      <c r="Z568" s="1"/>
      <c r="AF568" s="1"/>
      <c r="AQ568" s="1" t="str">
        <f t="shared" si="24"/>
        <v>D01_114_32</v>
      </c>
    </row>
    <row r="569" spans="1:43" ht="12.75" x14ac:dyDescent="0.2">
      <c r="A569" s="2" t="s">
        <v>59</v>
      </c>
      <c r="B569" s="3">
        <v>114</v>
      </c>
      <c r="C569" s="5">
        <v>32</v>
      </c>
      <c r="D569" s="1" t="s">
        <v>0</v>
      </c>
      <c r="E569" s="1" t="s">
        <v>61</v>
      </c>
      <c r="F569" s="1" t="s">
        <v>62</v>
      </c>
      <c r="G569" s="1">
        <v>2006</v>
      </c>
      <c r="H569" s="5" t="s">
        <v>78</v>
      </c>
      <c r="Q569" s="1"/>
      <c r="Z569" s="1"/>
      <c r="AF569" s="1"/>
      <c r="AQ569" s="1" t="str">
        <f t="shared" si="24"/>
        <v>D01_114_32</v>
      </c>
    </row>
    <row r="570" spans="1:43" ht="12.75" x14ac:dyDescent="0.2">
      <c r="A570" s="2" t="s">
        <v>59</v>
      </c>
      <c r="B570" s="3">
        <v>114</v>
      </c>
      <c r="C570" s="5">
        <v>32</v>
      </c>
      <c r="D570" s="1" t="s">
        <v>0</v>
      </c>
      <c r="E570" s="1" t="s">
        <v>61</v>
      </c>
      <c r="F570" s="1" t="s">
        <v>62</v>
      </c>
      <c r="G570" s="1">
        <v>2007</v>
      </c>
      <c r="H570" s="5" t="s">
        <v>78</v>
      </c>
      <c r="Q570" s="1"/>
      <c r="Z570" s="1"/>
      <c r="AF570" s="1"/>
      <c r="AQ570" s="1" t="str">
        <f t="shared" si="24"/>
        <v>D01_114_32</v>
      </c>
    </row>
    <row r="571" spans="1:43" ht="12.75" x14ac:dyDescent="0.2">
      <c r="A571" s="2" t="s">
        <v>59</v>
      </c>
      <c r="B571" s="3">
        <v>114</v>
      </c>
      <c r="C571" s="5">
        <v>32</v>
      </c>
      <c r="D571" s="1" t="s">
        <v>0</v>
      </c>
      <c r="E571" s="1" t="s">
        <v>61</v>
      </c>
      <c r="F571" s="1" t="s">
        <v>62</v>
      </c>
      <c r="G571" s="1">
        <v>2008</v>
      </c>
      <c r="H571" s="5" t="s">
        <v>78</v>
      </c>
      <c r="Q571" s="1"/>
      <c r="Z571" s="1"/>
      <c r="AF571" s="1"/>
      <c r="AQ571" s="1" t="str">
        <f t="shared" si="24"/>
        <v>D01_114_32</v>
      </c>
    </row>
    <row r="572" spans="1:43" s="22" customFormat="1" ht="12.75" x14ac:dyDescent="0.2">
      <c r="A572" s="20" t="s">
        <v>59</v>
      </c>
      <c r="B572" s="21">
        <v>115</v>
      </c>
      <c r="C572" s="24">
        <v>28</v>
      </c>
      <c r="D572" s="22" t="s">
        <v>1</v>
      </c>
      <c r="E572" s="22" t="s">
        <v>2</v>
      </c>
      <c r="F572" s="22" t="s">
        <v>3</v>
      </c>
      <c r="G572" s="22">
        <v>2004</v>
      </c>
      <c r="H572" s="24" t="s">
        <v>78</v>
      </c>
      <c r="I572" s="24"/>
      <c r="W572" s="23"/>
      <c r="AA572" s="24"/>
      <c r="AQ572" s="1" t="str">
        <f t="shared" si="24"/>
        <v>D01_115_28</v>
      </c>
    </row>
    <row r="573" spans="1:43" ht="12.75" x14ac:dyDescent="0.2">
      <c r="A573" s="2" t="s">
        <v>59</v>
      </c>
      <c r="B573" s="3">
        <v>115</v>
      </c>
      <c r="C573" s="5">
        <v>28</v>
      </c>
      <c r="D573" s="1" t="s">
        <v>1</v>
      </c>
      <c r="E573" s="1" t="s">
        <v>2</v>
      </c>
      <c r="F573" s="1" t="s">
        <v>3</v>
      </c>
      <c r="G573" s="1">
        <v>2005</v>
      </c>
      <c r="H573" s="5" t="s">
        <v>78</v>
      </c>
      <c r="Q573" s="1"/>
      <c r="Z573" s="1"/>
      <c r="AF573" s="1"/>
      <c r="AQ573" s="1" t="str">
        <f t="shared" si="24"/>
        <v>D01_115_28</v>
      </c>
    </row>
    <row r="574" spans="1:43" ht="12.75" x14ac:dyDescent="0.2">
      <c r="A574" s="2" t="s">
        <v>59</v>
      </c>
      <c r="B574" s="3">
        <v>115</v>
      </c>
      <c r="C574" s="5">
        <v>28</v>
      </c>
      <c r="D574" s="1" t="s">
        <v>1</v>
      </c>
      <c r="E574" s="1" t="s">
        <v>2</v>
      </c>
      <c r="F574" s="1" t="s">
        <v>3</v>
      </c>
      <c r="G574" s="1">
        <v>2006</v>
      </c>
      <c r="H574" s="5" t="s">
        <v>78</v>
      </c>
      <c r="Q574" s="1"/>
      <c r="Z574" s="1"/>
      <c r="AF574" s="1"/>
      <c r="AQ574" s="1" t="str">
        <f t="shared" si="24"/>
        <v>D01_115_28</v>
      </c>
    </row>
    <row r="575" spans="1:43" ht="12.75" x14ac:dyDescent="0.2">
      <c r="A575" s="2" t="s">
        <v>59</v>
      </c>
      <c r="B575" s="3">
        <v>115</v>
      </c>
      <c r="C575" s="5">
        <v>28</v>
      </c>
      <c r="D575" s="1" t="s">
        <v>1</v>
      </c>
      <c r="E575" s="1" t="s">
        <v>2</v>
      </c>
      <c r="F575" s="1" t="s">
        <v>3</v>
      </c>
      <c r="G575" s="1">
        <v>2007</v>
      </c>
      <c r="H575" s="5" t="s">
        <v>78</v>
      </c>
      <c r="Q575" s="1"/>
      <c r="Z575" s="1"/>
      <c r="AF575" s="1"/>
      <c r="AQ575" s="1" t="str">
        <f t="shared" si="24"/>
        <v>D01_115_28</v>
      </c>
    </row>
    <row r="576" spans="1:43" ht="12.75" x14ac:dyDescent="0.2">
      <c r="A576" s="2" t="s">
        <v>59</v>
      </c>
      <c r="B576" s="3">
        <v>115</v>
      </c>
      <c r="C576" s="5">
        <v>28</v>
      </c>
      <c r="D576" s="1" t="s">
        <v>1</v>
      </c>
      <c r="E576" s="1" t="s">
        <v>2</v>
      </c>
      <c r="F576" s="1" t="s">
        <v>3</v>
      </c>
      <c r="G576" s="1">
        <v>2008</v>
      </c>
      <c r="H576" s="5" t="s">
        <v>78</v>
      </c>
      <c r="Q576" s="1"/>
      <c r="Z576" s="1"/>
      <c r="AF576" s="1"/>
      <c r="AQ576" s="1" t="str">
        <f t="shared" si="24"/>
        <v>D01_115_28</v>
      </c>
    </row>
    <row r="577" spans="1:43" s="22" customFormat="1" ht="12.75" x14ac:dyDescent="0.2">
      <c r="A577" s="20" t="s">
        <v>59</v>
      </c>
      <c r="B577" s="21">
        <v>116</v>
      </c>
      <c r="C577" s="24">
        <v>28</v>
      </c>
      <c r="D577" s="22" t="s">
        <v>1</v>
      </c>
      <c r="E577" s="22" t="s">
        <v>2</v>
      </c>
      <c r="F577" s="22" t="s">
        <v>3</v>
      </c>
      <c r="G577" s="22">
        <v>2004</v>
      </c>
      <c r="H577" s="24" t="s">
        <v>78</v>
      </c>
      <c r="I577" s="24"/>
      <c r="W577" s="23"/>
      <c r="AA577" s="24"/>
      <c r="AQ577" s="1" t="str">
        <f t="shared" si="24"/>
        <v>D01_116_28</v>
      </c>
    </row>
    <row r="578" spans="1:43" ht="12.75" x14ac:dyDescent="0.2">
      <c r="A578" s="2" t="s">
        <v>59</v>
      </c>
      <c r="B578" s="3">
        <v>116</v>
      </c>
      <c r="C578" s="5">
        <v>28</v>
      </c>
      <c r="D578" s="1" t="s">
        <v>1</v>
      </c>
      <c r="E578" s="1" t="s">
        <v>2</v>
      </c>
      <c r="F578" s="1" t="s">
        <v>3</v>
      </c>
      <c r="G578" s="1">
        <v>2005</v>
      </c>
      <c r="H578" s="5" t="s">
        <v>78</v>
      </c>
      <c r="Q578" s="1"/>
      <c r="Z578" s="1"/>
      <c r="AF578" s="1"/>
      <c r="AQ578" s="1" t="str">
        <f t="shared" si="24"/>
        <v>D01_116_28</v>
      </c>
    </row>
    <row r="579" spans="1:43" ht="12.75" x14ac:dyDescent="0.2">
      <c r="A579" s="2" t="s">
        <v>59</v>
      </c>
      <c r="B579" s="3">
        <v>116</v>
      </c>
      <c r="C579" s="5">
        <v>28</v>
      </c>
      <c r="D579" s="1" t="s">
        <v>1</v>
      </c>
      <c r="E579" s="1" t="s">
        <v>2</v>
      </c>
      <c r="F579" s="1" t="s">
        <v>3</v>
      </c>
      <c r="G579" s="1">
        <v>2006</v>
      </c>
      <c r="H579" s="5" t="s">
        <v>78</v>
      </c>
      <c r="Q579" s="1"/>
      <c r="Z579" s="1"/>
      <c r="AF579" s="1"/>
      <c r="AQ579" s="1" t="str">
        <f t="shared" ref="AQ579:AQ642" si="33">CONCATENATE(LEFT(A579,1),CONCATENATE(RIGHT(A579,2),"_",CONCATENATE(B579),"_",CONCATENATE(C579)))</f>
        <v>D01_116_28</v>
      </c>
    </row>
    <row r="580" spans="1:43" ht="12.75" x14ac:dyDescent="0.2">
      <c r="A580" s="2" t="s">
        <v>59</v>
      </c>
      <c r="B580" s="3">
        <v>116</v>
      </c>
      <c r="C580" s="5">
        <v>28</v>
      </c>
      <c r="D580" s="1" t="s">
        <v>1</v>
      </c>
      <c r="E580" s="1" t="s">
        <v>2</v>
      </c>
      <c r="F580" s="1" t="s">
        <v>3</v>
      </c>
      <c r="G580" s="1">
        <v>2007</v>
      </c>
      <c r="H580" s="5" t="s">
        <v>78</v>
      </c>
      <c r="Q580" s="1"/>
      <c r="Z580" s="1"/>
      <c r="AF580" s="1"/>
      <c r="AQ580" s="1" t="str">
        <f t="shared" si="33"/>
        <v>D01_116_28</v>
      </c>
    </row>
    <row r="581" spans="1:43" ht="12.75" x14ac:dyDescent="0.2">
      <c r="A581" s="2" t="s">
        <v>59</v>
      </c>
      <c r="B581" s="3">
        <v>116</v>
      </c>
      <c r="C581" s="5">
        <v>28</v>
      </c>
      <c r="D581" s="1" t="s">
        <v>1</v>
      </c>
      <c r="E581" s="1" t="s">
        <v>2</v>
      </c>
      <c r="F581" s="1" t="s">
        <v>3</v>
      </c>
      <c r="G581" s="1">
        <v>2008</v>
      </c>
      <c r="H581" s="5" t="s">
        <v>78</v>
      </c>
      <c r="Q581" s="1"/>
      <c r="Z581" s="1"/>
      <c r="AF581" s="1"/>
      <c r="AQ581" s="1" t="str">
        <f t="shared" si="33"/>
        <v>D01_116_28</v>
      </c>
    </row>
    <row r="582" spans="1:43" s="22" customFormat="1" ht="12.75" x14ac:dyDescent="0.2">
      <c r="A582" s="20" t="s">
        <v>59</v>
      </c>
      <c r="B582" s="21">
        <v>117</v>
      </c>
      <c r="C582" s="24">
        <v>28</v>
      </c>
      <c r="D582" s="22" t="s">
        <v>1</v>
      </c>
      <c r="E582" s="22" t="s">
        <v>2</v>
      </c>
      <c r="F582" s="22" t="s">
        <v>3</v>
      </c>
      <c r="G582" s="22">
        <v>2004</v>
      </c>
      <c r="H582" s="24" t="s">
        <v>78</v>
      </c>
      <c r="I582" s="24"/>
      <c r="W582" s="23"/>
      <c r="AA582" s="24"/>
      <c r="AQ582" s="1" t="str">
        <f t="shared" si="33"/>
        <v>D01_117_28</v>
      </c>
    </row>
    <row r="583" spans="1:43" ht="12.75" x14ac:dyDescent="0.2">
      <c r="A583" s="2" t="s">
        <v>59</v>
      </c>
      <c r="B583" s="3">
        <v>117</v>
      </c>
      <c r="C583" s="5">
        <v>28</v>
      </c>
      <c r="D583" s="1" t="s">
        <v>1</v>
      </c>
      <c r="E583" s="1" t="s">
        <v>2</v>
      </c>
      <c r="F583" s="1" t="s">
        <v>3</v>
      </c>
      <c r="G583" s="1">
        <v>2005</v>
      </c>
      <c r="H583" s="5" t="s">
        <v>78</v>
      </c>
      <c r="Q583" s="1"/>
      <c r="Z583" s="1"/>
      <c r="AF583" s="1"/>
      <c r="AQ583" s="1" t="str">
        <f t="shared" si="33"/>
        <v>D01_117_28</v>
      </c>
    </row>
    <row r="584" spans="1:43" ht="12.75" x14ac:dyDescent="0.2">
      <c r="A584" s="2" t="s">
        <v>59</v>
      </c>
      <c r="B584" s="3">
        <v>117</v>
      </c>
      <c r="C584" s="5">
        <v>28</v>
      </c>
      <c r="D584" s="1" t="s">
        <v>1</v>
      </c>
      <c r="E584" s="1" t="s">
        <v>2</v>
      </c>
      <c r="F584" s="1" t="s">
        <v>3</v>
      </c>
      <c r="G584" s="1">
        <v>2006</v>
      </c>
      <c r="H584" s="5" t="s">
        <v>78</v>
      </c>
      <c r="Q584" s="1"/>
      <c r="Z584" s="1"/>
      <c r="AF584" s="1"/>
      <c r="AQ584" s="1" t="str">
        <f t="shared" si="33"/>
        <v>D01_117_28</v>
      </c>
    </row>
    <row r="585" spans="1:43" ht="12.75" x14ac:dyDescent="0.2">
      <c r="A585" s="2" t="s">
        <v>59</v>
      </c>
      <c r="B585" s="3">
        <v>117</v>
      </c>
      <c r="C585" s="5">
        <v>28</v>
      </c>
      <c r="D585" s="1" t="s">
        <v>1</v>
      </c>
      <c r="E585" s="1" t="s">
        <v>2</v>
      </c>
      <c r="F585" s="1" t="s">
        <v>3</v>
      </c>
      <c r="G585" s="1">
        <v>2007</v>
      </c>
      <c r="H585" s="5" t="s">
        <v>78</v>
      </c>
      <c r="Q585" s="1"/>
      <c r="Z585" s="1"/>
      <c r="AF585" s="1"/>
      <c r="AQ585" s="1" t="str">
        <f t="shared" si="33"/>
        <v>D01_117_28</v>
      </c>
    </row>
    <row r="586" spans="1:43" ht="12.75" x14ac:dyDescent="0.2">
      <c r="A586" s="2" t="s">
        <v>59</v>
      </c>
      <c r="B586" s="3">
        <v>117</v>
      </c>
      <c r="C586" s="5">
        <v>28</v>
      </c>
      <c r="D586" s="1" t="s">
        <v>1</v>
      </c>
      <c r="E586" s="1" t="s">
        <v>2</v>
      </c>
      <c r="F586" s="1" t="s">
        <v>3</v>
      </c>
      <c r="G586" s="1">
        <v>2008</v>
      </c>
      <c r="H586" s="5" t="s">
        <v>78</v>
      </c>
      <c r="Q586" s="1"/>
      <c r="Z586" s="1"/>
      <c r="AF586" s="1"/>
      <c r="AQ586" s="1" t="str">
        <f t="shared" si="33"/>
        <v>D01_117_28</v>
      </c>
    </row>
    <row r="587" spans="1:43" s="22" customFormat="1" ht="12.75" x14ac:dyDescent="0.2">
      <c r="A587" s="20" t="s">
        <v>59</v>
      </c>
      <c r="B587" s="21">
        <v>118</v>
      </c>
      <c r="C587" s="24">
        <v>28</v>
      </c>
      <c r="D587" s="22" t="s">
        <v>1</v>
      </c>
      <c r="E587" s="22" t="s">
        <v>2</v>
      </c>
      <c r="F587" s="22" t="s">
        <v>3</v>
      </c>
      <c r="G587" s="22">
        <v>2004</v>
      </c>
      <c r="H587" s="24" t="s">
        <v>78</v>
      </c>
      <c r="I587" s="24"/>
      <c r="W587" s="23"/>
      <c r="AA587" s="24"/>
      <c r="AQ587" s="1" t="str">
        <f t="shared" si="33"/>
        <v>D01_118_28</v>
      </c>
    </row>
    <row r="588" spans="1:43" ht="12.75" x14ac:dyDescent="0.2">
      <c r="A588" s="2" t="s">
        <v>59</v>
      </c>
      <c r="B588" s="3">
        <v>118</v>
      </c>
      <c r="C588" s="5">
        <v>28</v>
      </c>
      <c r="D588" s="1" t="s">
        <v>1</v>
      </c>
      <c r="E588" s="1" t="s">
        <v>2</v>
      </c>
      <c r="F588" s="1" t="s">
        <v>3</v>
      </c>
      <c r="G588" s="1">
        <v>2005</v>
      </c>
      <c r="H588" s="5" t="s">
        <v>78</v>
      </c>
      <c r="Q588" s="1"/>
      <c r="Z588" s="1"/>
      <c r="AF588" s="1"/>
      <c r="AQ588" s="1" t="str">
        <f t="shared" si="33"/>
        <v>D01_118_28</v>
      </c>
    </row>
    <row r="589" spans="1:43" ht="12.75" x14ac:dyDescent="0.2">
      <c r="A589" s="2" t="s">
        <v>59</v>
      </c>
      <c r="B589" s="3">
        <v>118</v>
      </c>
      <c r="C589" s="5">
        <v>28</v>
      </c>
      <c r="D589" s="1" t="s">
        <v>1</v>
      </c>
      <c r="E589" s="1" t="s">
        <v>2</v>
      </c>
      <c r="F589" s="1" t="s">
        <v>3</v>
      </c>
      <c r="G589" s="1">
        <v>2006</v>
      </c>
      <c r="H589" s="5" t="s">
        <v>78</v>
      </c>
      <c r="Q589" s="1"/>
      <c r="Z589" s="1"/>
      <c r="AF589" s="1"/>
      <c r="AQ589" s="1" t="str">
        <f t="shared" si="33"/>
        <v>D01_118_28</v>
      </c>
    </row>
    <row r="590" spans="1:43" ht="12.75" x14ac:dyDescent="0.2">
      <c r="A590" s="2" t="s">
        <v>59</v>
      </c>
      <c r="B590" s="3">
        <v>118</v>
      </c>
      <c r="C590" s="5">
        <v>28</v>
      </c>
      <c r="D590" s="1" t="s">
        <v>1</v>
      </c>
      <c r="E590" s="1" t="s">
        <v>2</v>
      </c>
      <c r="F590" s="1" t="s">
        <v>3</v>
      </c>
      <c r="G590" s="1">
        <v>2007</v>
      </c>
      <c r="H590" s="5" t="s">
        <v>78</v>
      </c>
      <c r="Q590" s="1"/>
      <c r="Z590" s="1"/>
      <c r="AF590" s="1"/>
      <c r="AQ590" s="1" t="str">
        <f t="shared" si="33"/>
        <v>D01_118_28</v>
      </c>
    </row>
    <row r="591" spans="1:43" ht="12.75" x14ac:dyDescent="0.2">
      <c r="A591" s="2" t="s">
        <v>59</v>
      </c>
      <c r="B591" s="3">
        <v>118</v>
      </c>
      <c r="C591" s="5">
        <v>28</v>
      </c>
      <c r="D591" s="1" t="s">
        <v>1</v>
      </c>
      <c r="E591" s="1" t="s">
        <v>2</v>
      </c>
      <c r="F591" s="1" t="s">
        <v>3</v>
      </c>
      <c r="G591" s="1">
        <v>2008</v>
      </c>
      <c r="H591" s="5" t="s">
        <v>78</v>
      </c>
      <c r="Q591" s="1"/>
      <c r="Z591" s="1"/>
      <c r="AF591" s="1"/>
      <c r="AQ591" s="1" t="str">
        <f t="shared" si="33"/>
        <v>D01_118_28</v>
      </c>
    </row>
    <row r="592" spans="1:43" s="22" customFormat="1" ht="12.75" x14ac:dyDescent="0.2">
      <c r="A592" s="20" t="s">
        <v>59</v>
      </c>
      <c r="B592" s="21">
        <v>119</v>
      </c>
      <c r="C592" s="24">
        <v>28</v>
      </c>
      <c r="D592" s="22" t="s">
        <v>1</v>
      </c>
      <c r="E592" s="22" t="s">
        <v>2</v>
      </c>
      <c r="F592" s="22" t="s">
        <v>3</v>
      </c>
      <c r="G592" s="22">
        <v>2004</v>
      </c>
      <c r="H592" s="24" t="s">
        <v>78</v>
      </c>
      <c r="I592" s="24"/>
      <c r="W592" s="23"/>
      <c r="AA592" s="24"/>
      <c r="AQ592" s="1" t="str">
        <f t="shared" si="33"/>
        <v>D01_119_28</v>
      </c>
    </row>
    <row r="593" spans="1:43" ht="12.75" x14ac:dyDescent="0.2">
      <c r="A593" s="2" t="s">
        <v>59</v>
      </c>
      <c r="B593" s="3">
        <v>119</v>
      </c>
      <c r="C593" s="5">
        <v>28</v>
      </c>
      <c r="D593" s="1" t="s">
        <v>1</v>
      </c>
      <c r="E593" s="1" t="s">
        <v>2</v>
      </c>
      <c r="F593" s="1" t="s">
        <v>3</v>
      </c>
      <c r="G593" s="1">
        <v>2005</v>
      </c>
      <c r="H593" s="5" t="s">
        <v>78</v>
      </c>
      <c r="Q593" s="1"/>
      <c r="Z593" s="1"/>
      <c r="AF593" s="1"/>
      <c r="AQ593" s="1" t="str">
        <f t="shared" si="33"/>
        <v>D01_119_28</v>
      </c>
    </row>
    <row r="594" spans="1:43" ht="12.75" x14ac:dyDescent="0.2">
      <c r="A594" s="2" t="s">
        <v>59</v>
      </c>
      <c r="B594" s="3">
        <v>119</v>
      </c>
      <c r="C594" s="5">
        <v>28</v>
      </c>
      <c r="D594" s="1" t="s">
        <v>1</v>
      </c>
      <c r="E594" s="1" t="s">
        <v>2</v>
      </c>
      <c r="F594" s="1" t="s">
        <v>3</v>
      </c>
      <c r="G594" s="1">
        <v>2006</v>
      </c>
      <c r="H594" s="5" t="s">
        <v>78</v>
      </c>
      <c r="Q594" s="1"/>
      <c r="Z594" s="1"/>
      <c r="AF594" s="1"/>
      <c r="AQ594" s="1" t="str">
        <f t="shared" si="33"/>
        <v>D01_119_28</v>
      </c>
    </row>
    <row r="595" spans="1:43" ht="12.75" x14ac:dyDescent="0.2">
      <c r="A595" s="2" t="s">
        <v>59</v>
      </c>
      <c r="B595" s="3">
        <v>119</v>
      </c>
      <c r="C595" s="5">
        <v>28</v>
      </c>
      <c r="D595" s="1" t="s">
        <v>1</v>
      </c>
      <c r="E595" s="1" t="s">
        <v>2</v>
      </c>
      <c r="F595" s="1" t="s">
        <v>3</v>
      </c>
      <c r="G595" s="1">
        <v>2007</v>
      </c>
      <c r="H595" s="5" t="s">
        <v>78</v>
      </c>
      <c r="Q595" s="1"/>
      <c r="Z595" s="1"/>
      <c r="AF595" s="1"/>
      <c r="AQ595" s="1" t="str">
        <f t="shared" si="33"/>
        <v>D01_119_28</v>
      </c>
    </row>
    <row r="596" spans="1:43" ht="12.75" x14ac:dyDescent="0.2">
      <c r="A596" s="2" t="s">
        <v>59</v>
      </c>
      <c r="B596" s="3">
        <v>119</v>
      </c>
      <c r="C596" s="5">
        <v>28</v>
      </c>
      <c r="D596" s="1" t="s">
        <v>1</v>
      </c>
      <c r="E596" s="1" t="s">
        <v>2</v>
      </c>
      <c r="F596" s="1" t="s">
        <v>3</v>
      </c>
      <c r="G596" s="1">
        <v>2008</v>
      </c>
      <c r="H596" s="5" t="s">
        <v>78</v>
      </c>
      <c r="Q596" s="1"/>
      <c r="Z596" s="1"/>
      <c r="AF596" s="1"/>
      <c r="AQ596" s="1" t="str">
        <f t="shared" si="33"/>
        <v>D01_119_28</v>
      </c>
    </row>
    <row r="597" spans="1:43" s="22" customFormat="1" ht="12.75" x14ac:dyDescent="0.2">
      <c r="A597" s="20" t="s">
        <v>59</v>
      </c>
      <c r="B597" s="21">
        <v>120</v>
      </c>
      <c r="C597" s="24">
        <v>28</v>
      </c>
      <c r="D597" s="22" t="s">
        <v>1</v>
      </c>
      <c r="E597" s="22" t="s">
        <v>2</v>
      </c>
      <c r="F597" s="22" t="s">
        <v>3</v>
      </c>
      <c r="G597" s="22">
        <v>2004</v>
      </c>
      <c r="H597" s="24" t="s">
        <v>78</v>
      </c>
      <c r="I597" s="24"/>
      <c r="W597" s="23"/>
      <c r="AA597" s="24"/>
      <c r="AQ597" s="1" t="str">
        <f t="shared" si="33"/>
        <v>D01_120_28</v>
      </c>
    </row>
    <row r="598" spans="1:43" ht="12.75" x14ac:dyDescent="0.2">
      <c r="A598" s="2" t="s">
        <v>59</v>
      </c>
      <c r="B598" s="3">
        <v>120</v>
      </c>
      <c r="C598" s="5">
        <v>28</v>
      </c>
      <c r="D598" s="1" t="s">
        <v>1</v>
      </c>
      <c r="E598" s="1" t="s">
        <v>2</v>
      </c>
      <c r="F598" s="1" t="s">
        <v>3</v>
      </c>
      <c r="G598" s="1">
        <v>2005</v>
      </c>
      <c r="H598" s="5" t="s">
        <v>78</v>
      </c>
      <c r="Q598" s="1"/>
      <c r="Z598" s="1"/>
      <c r="AF598" s="1"/>
      <c r="AQ598" s="1" t="str">
        <f t="shared" si="33"/>
        <v>D01_120_28</v>
      </c>
    </row>
    <row r="599" spans="1:43" ht="12.75" x14ac:dyDescent="0.2">
      <c r="A599" s="2" t="s">
        <v>59</v>
      </c>
      <c r="B599" s="3">
        <v>120</v>
      </c>
      <c r="C599" s="5">
        <v>28</v>
      </c>
      <c r="D599" s="1" t="s">
        <v>1</v>
      </c>
      <c r="E599" s="1" t="s">
        <v>2</v>
      </c>
      <c r="F599" s="1" t="s">
        <v>3</v>
      </c>
      <c r="G599" s="1">
        <v>2006</v>
      </c>
      <c r="H599" s="5" t="s">
        <v>78</v>
      </c>
      <c r="Q599" s="1"/>
      <c r="Z599" s="1"/>
      <c r="AF599" s="1"/>
      <c r="AQ599" s="1" t="str">
        <f t="shared" si="33"/>
        <v>D01_120_28</v>
      </c>
    </row>
    <row r="600" spans="1:43" ht="12.75" x14ac:dyDescent="0.2">
      <c r="A600" s="2" t="s">
        <v>59</v>
      </c>
      <c r="B600" s="3">
        <v>120</v>
      </c>
      <c r="C600" s="5">
        <v>28</v>
      </c>
      <c r="D600" s="1" t="s">
        <v>1</v>
      </c>
      <c r="E600" s="1" t="s">
        <v>2</v>
      </c>
      <c r="F600" s="1" t="s">
        <v>3</v>
      </c>
      <c r="G600" s="1">
        <v>2007</v>
      </c>
      <c r="H600" s="5" t="s">
        <v>78</v>
      </c>
      <c r="Q600" s="1"/>
      <c r="Z600" s="1"/>
      <c r="AF600" s="1"/>
      <c r="AQ600" s="1" t="str">
        <f t="shared" si="33"/>
        <v>D01_120_28</v>
      </c>
    </row>
    <row r="601" spans="1:43" ht="12.75" x14ac:dyDescent="0.2">
      <c r="A601" s="2" t="s">
        <v>59</v>
      </c>
      <c r="B601" s="3">
        <v>120</v>
      </c>
      <c r="C601" s="5">
        <v>28</v>
      </c>
      <c r="D601" s="1" t="s">
        <v>1</v>
      </c>
      <c r="E601" s="1" t="s">
        <v>2</v>
      </c>
      <c r="F601" s="1" t="s">
        <v>3</v>
      </c>
      <c r="G601" s="1">
        <v>2008</v>
      </c>
      <c r="H601" s="5" t="s">
        <v>78</v>
      </c>
      <c r="Q601" s="1"/>
      <c r="Z601" s="1"/>
      <c r="AF601" s="1"/>
      <c r="AQ601" s="1" t="str">
        <f t="shared" si="33"/>
        <v>D01_120_28</v>
      </c>
    </row>
    <row r="602" spans="1:43" s="22" customFormat="1" ht="12.75" x14ac:dyDescent="0.2">
      <c r="A602" s="20" t="s">
        <v>59</v>
      </c>
      <c r="B602" s="21">
        <v>121</v>
      </c>
      <c r="C602" s="24">
        <v>28</v>
      </c>
      <c r="D602" s="22" t="s">
        <v>1</v>
      </c>
      <c r="E602" s="22" t="s">
        <v>2</v>
      </c>
      <c r="F602" s="22" t="s">
        <v>3</v>
      </c>
      <c r="G602" s="22">
        <v>2004</v>
      </c>
      <c r="H602" s="24" t="s">
        <v>78</v>
      </c>
      <c r="I602" s="24"/>
      <c r="W602" s="23"/>
      <c r="AA602" s="24"/>
      <c r="AQ602" s="1" t="str">
        <f t="shared" si="33"/>
        <v>D01_121_28</v>
      </c>
    </row>
    <row r="603" spans="1:43" ht="12.75" x14ac:dyDescent="0.2">
      <c r="A603" s="2" t="s">
        <v>59</v>
      </c>
      <c r="B603" s="3">
        <v>121</v>
      </c>
      <c r="C603" s="5">
        <v>28</v>
      </c>
      <c r="D603" s="1" t="s">
        <v>1</v>
      </c>
      <c r="E603" s="1" t="s">
        <v>2</v>
      </c>
      <c r="F603" s="1" t="s">
        <v>3</v>
      </c>
      <c r="G603" s="1">
        <v>2005</v>
      </c>
      <c r="H603" s="5" t="s">
        <v>78</v>
      </c>
      <c r="Q603" s="1"/>
      <c r="Z603" s="1"/>
      <c r="AF603" s="1"/>
      <c r="AQ603" s="1" t="str">
        <f t="shared" si="33"/>
        <v>D01_121_28</v>
      </c>
    </row>
    <row r="604" spans="1:43" ht="12.75" x14ac:dyDescent="0.2">
      <c r="A604" s="2" t="s">
        <v>59</v>
      </c>
      <c r="B604" s="3">
        <v>121</v>
      </c>
      <c r="C604" s="5">
        <v>28</v>
      </c>
      <c r="D604" s="1" t="s">
        <v>1</v>
      </c>
      <c r="E604" s="1" t="s">
        <v>2</v>
      </c>
      <c r="F604" s="1" t="s">
        <v>3</v>
      </c>
      <c r="G604" s="1">
        <v>2006</v>
      </c>
      <c r="H604" s="5" t="s">
        <v>78</v>
      </c>
      <c r="Q604" s="1"/>
      <c r="Z604" s="1"/>
      <c r="AF604" s="1"/>
      <c r="AQ604" s="1" t="str">
        <f t="shared" si="33"/>
        <v>D01_121_28</v>
      </c>
    </row>
    <row r="605" spans="1:43" ht="12.75" x14ac:dyDescent="0.2">
      <c r="A605" s="2" t="s">
        <v>59</v>
      </c>
      <c r="B605" s="3">
        <v>121</v>
      </c>
      <c r="C605" s="5">
        <v>28</v>
      </c>
      <c r="D605" s="1" t="s">
        <v>1</v>
      </c>
      <c r="E605" s="1" t="s">
        <v>2</v>
      </c>
      <c r="F605" s="1" t="s">
        <v>3</v>
      </c>
      <c r="G605" s="1">
        <v>2007</v>
      </c>
      <c r="H605" s="5" t="s">
        <v>78</v>
      </c>
      <c r="Q605" s="1"/>
      <c r="Z605" s="1"/>
      <c r="AF605" s="1"/>
      <c r="AQ605" s="1" t="str">
        <f t="shared" si="33"/>
        <v>D01_121_28</v>
      </c>
    </row>
    <row r="606" spans="1:43" ht="12.75" x14ac:dyDescent="0.2">
      <c r="A606" s="2" t="s">
        <v>59</v>
      </c>
      <c r="B606" s="3">
        <v>121</v>
      </c>
      <c r="C606" s="5">
        <v>28</v>
      </c>
      <c r="D606" s="1" t="s">
        <v>1</v>
      </c>
      <c r="E606" s="1" t="s">
        <v>2</v>
      </c>
      <c r="F606" s="1" t="s">
        <v>3</v>
      </c>
      <c r="G606" s="1">
        <v>2008</v>
      </c>
      <c r="H606" s="5" t="s">
        <v>78</v>
      </c>
      <c r="Q606" s="1"/>
      <c r="Z606" s="1"/>
      <c r="AF606" s="1"/>
      <c r="AQ606" s="1" t="str">
        <f t="shared" si="33"/>
        <v>D01_121_28</v>
      </c>
    </row>
    <row r="607" spans="1:43" s="22" customFormat="1" ht="15" customHeight="1" x14ac:dyDescent="0.2">
      <c r="A607" s="20" t="s">
        <v>59</v>
      </c>
      <c r="B607" s="21">
        <v>122</v>
      </c>
      <c r="C607" s="24">
        <v>28</v>
      </c>
      <c r="D607" s="22" t="s">
        <v>1</v>
      </c>
      <c r="E607" s="22" t="s">
        <v>2</v>
      </c>
      <c r="F607" s="22" t="s">
        <v>3</v>
      </c>
      <c r="G607" s="22">
        <v>2004</v>
      </c>
      <c r="H607" s="24" t="s">
        <v>78</v>
      </c>
      <c r="I607" s="24"/>
      <c r="J607" s="22">
        <v>35</v>
      </c>
      <c r="K607" s="22">
        <f>J607-22</f>
        <v>13</v>
      </c>
      <c r="L607" s="22">
        <f>J607-46</f>
        <v>-11</v>
      </c>
      <c r="M607" s="22">
        <f>J607-71</f>
        <v>-36</v>
      </c>
      <c r="N607" s="22">
        <f>J607-87</f>
        <v>-52</v>
      </c>
      <c r="O607" s="22">
        <v>3</v>
      </c>
      <c r="S607" s="22">
        <v>1</v>
      </c>
      <c r="T607" s="22">
        <v>227</v>
      </c>
      <c r="U607" s="22">
        <v>25</v>
      </c>
      <c r="V607" s="22">
        <v>90</v>
      </c>
      <c r="W607" s="23">
        <f>(V607+(Z607*AB607))/U607</f>
        <v>3.64</v>
      </c>
      <c r="X607" s="22">
        <v>4</v>
      </c>
      <c r="Y607" s="22">
        <v>24</v>
      </c>
      <c r="Z607" s="23">
        <f>Y607/(U607-AB607)</f>
        <v>1</v>
      </c>
      <c r="AA607" s="24">
        <f>Z607*100/W607</f>
        <v>27.472527472527471</v>
      </c>
      <c r="AB607" s="22">
        <v>1</v>
      </c>
      <c r="AC607" s="22">
        <f>AB607*100/U607</f>
        <v>4</v>
      </c>
      <c r="AD607" s="22">
        <v>0</v>
      </c>
      <c r="AE607" s="22">
        <f>AD607*100/U607</f>
        <v>0</v>
      </c>
      <c r="AF607" s="22">
        <v>3</v>
      </c>
      <c r="AG607" s="22">
        <f>AF607*100/U607</f>
        <v>12</v>
      </c>
      <c r="AH607" s="22" t="s">
        <v>64</v>
      </c>
      <c r="AI607" s="22">
        <v>12</v>
      </c>
      <c r="AJ607" s="22">
        <v>3</v>
      </c>
      <c r="AK607" s="22">
        <v>1</v>
      </c>
      <c r="AL607" s="22">
        <v>3</v>
      </c>
      <c r="AM607" s="22">
        <v>3</v>
      </c>
      <c r="AN607" s="22">
        <v>3</v>
      </c>
      <c r="AQ607" s="1" t="str">
        <f t="shared" si="33"/>
        <v>D01_122_28</v>
      </c>
    </row>
    <row r="608" spans="1:43" ht="12.75" x14ac:dyDescent="0.2">
      <c r="A608" s="2" t="s">
        <v>59</v>
      </c>
      <c r="B608" s="3">
        <v>122</v>
      </c>
      <c r="C608" s="5">
        <v>28</v>
      </c>
      <c r="D608" s="1" t="s">
        <v>1</v>
      </c>
      <c r="E608" s="1" t="s">
        <v>2</v>
      </c>
      <c r="F608" s="1" t="s">
        <v>3</v>
      </c>
      <c r="G608" s="1">
        <v>2005</v>
      </c>
      <c r="H608" s="5" t="s">
        <v>78</v>
      </c>
      <c r="Q608" s="1"/>
      <c r="Z608" s="1"/>
      <c r="AF608" s="1"/>
      <c r="AQ608" s="1" t="str">
        <f t="shared" si="33"/>
        <v>D01_122_28</v>
      </c>
    </row>
    <row r="609" spans="1:43" ht="12.75" x14ac:dyDescent="0.2">
      <c r="A609" s="2" t="s">
        <v>59</v>
      </c>
      <c r="B609" s="3">
        <v>122</v>
      </c>
      <c r="C609" s="5">
        <v>28</v>
      </c>
      <c r="D609" s="1" t="s">
        <v>1</v>
      </c>
      <c r="E609" s="1" t="s">
        <v>2</v>
      </c>
      <c r="F609" s="1" t="s">
        <v>3</v>
      </c>
      <c r="G609" s="1">
        <v>2006</v>
      </c>
      <c r="H609" s="5" t="s">
        <v>78</v>
      </c>
      <c r="Q609" s="1"/>
      <c r="Z609" s="1"/>
      <c r="AF609" s="1"/>
      <c r="AQ609" s="1" t="str">
        <f t="shared" si="33"/>
        <v>D01_122_28</v>
      </c>
    </row>
    <row r="610" spans="1:43" ht="12.75" x14ac:dyDescent="0.2">
      <c r="A610" s="2" t="s">
        <v>59</v>
      </c>
      <c r="B610" s="3">
        <v>122</v>
      </c>
      <c r="C610" s="5">
        <v>28</v>
      </c>
      <c r="D610" s="1" t="s">
        <v>1</v>
      </c>
      <c r="E610" s="1" t="s">
        <v>2</v>
      </c>
      <c r="F610" s="1" t="s">
        <v>3</v>
      </c>
      <c r="G610" s="1">
        <v>2007</v>
      </c>
      <c r="H610" s="5" t="s">
        <v>78</v>
      </c>
      <c r="Q610" s="1"/>
      <c r="Z610" s="1"/>
      <c r="AF610" s="1"/>
      <c r="AQ610" s="1" t="str">
        <f t="shared" si="33"/>
        <v>D01_122_28</v>
      </c>
    </row>
    <row r="611" spans="1:43" ht="12.75" x14ac:dyDescent="0.2">
      <c r="A611" s="2" t="s">
        <v>59</v>
      </c>
      <c r="B611" s="3">
        <v>122</v>
      </c>
      <c r="C611" s="5">
        <v>28</v>
      </c>
      <c r="D611" s="1" t="s">
        <v>1</v>
      </c>
      <c r="E611" s="1" t="s">
        <v>2</v>
      </c>
      <c r="F611" s="1" t="s">
        <v>3</v>
      </c>
      <c r="G611" s="1">
        <v>2008</v>
      </c>
      <c r="H611" s="5" t="s">
        <v>78</v>
      </c>
      <c r="Q611" s="1"/>
      <c r="Z611" s="1"/>
      <c r="AF611" s="1"/>
      <c r="AQ611" s="1" t="str">
        <f t="shared" si="33"/>
        <v>D01_122_28</v>
      </c>
    </row>
    <row r="612" spans="1:43" s="22" customFormat="1" ht="12.75" x14ac:dyDescent="0.2">
      <c r="A612" s="20" t="s">
        <v>59</v>
      </c>
      <c r="B612" s="21">
        <v>123</v>
      </c>
      <c r="C612" s="24">
        <v>28</v>
      </c>
      <c r="D612" s="22" t="s">
        <v>1</v>
      </c>
      <c r="E612" s="22" t="s">
        <v>2</v>
      </c>
      <c r="F612" s="22" t="s">
        <v>3</v>
      </c>
      <c r="G612" s="22">
        <v>2004</v>
      </c>
      <c r="H612" s="24" t="s">
        <v>78</v>
      </c>
      <c r="I612" s="24"/>
      <c r="W612" s="23"/>
      <c r="AA612" s="24"/>
      <c r="AQ612" s="1" t="str">
        <f t="shared" si="33"/>
        <v>D01_123_28</v>
      </c>
    </row>
    <row r="613" spans="1:43" ht="12.75" x14ac:dyDescent="0.2">
      <c r="A613" s="2" t="s">
        <v>59</v>
      </c>
      <c r="B613" s="3">
        <v>123</v>
      </c>
      <c r="C613" s="5">
        <v>28</v>
      </c>
      <c r="D613" s="1" t="s">
        <v>1</v>
      </c>
      <c r="E613" s="1" t="s">
        <v>2</v>
      </c>
      <c r="F613" s="1" t="s">
        <v>3</v>
      </c>
      <c r="G613" s="1">
        <v>2005</v>
      </c>
      <c r="H613" s="5" t="s">
        <v>78</v>
      </c>
      <c r="Q613" s="1"/>
      <c r="Z613" s="1"/>
      <c r="AF613" s="1"/>
      <c r="AQ613" s="1" t="str">
        <f t="shared" si="33"/>
        <v>D01_123_28</v>
      </c>
    </row>
    <row r="614" spans="1:43" ht="12.75" x14ac:dyDescent="0.2">
      <c r="A614" s="2" t="s">
        <v>59</v>
      </c>
      <c r="B614" s="3">
        <v>123</v>
      </c>
      <c r="C614" s="5">
        <v>28</v>
      </c>
      <c r="D614" s="1" t="s">
        <v>1</v>
      </c>
      <c r="E614" s="1" t="s">
        <v>2</v>
      </c>
      <c r="F614" s="1" t="s">
        <v>3</v>
      </c>
      <c r="G614" s="1">
        <v>2006</v>
      </c>
      <c r="H614" s="5" t="s">
        <v>78</v>
      </c>
      <c r="Q614" s="1"/>
      <c r="Z614" s="1"/>
      <c r="AF614" s="1"/>
      <c r="AQ614" s="1" t="str">
        <f t="shared" si="33"/>
        <v>D01_123_28</v>
      </c>
    </row>
    <row r="615" spans="1:43" ht="12.75" x14ac:dyDescent="0.2">
      <c r="A615" s="2" t="s">
        <v>59</v>
      </c>
      <c r="B615" s="3">
        <v>123</v>
      </c>
      <c r="C615" s="5">
        <v>28</v>
      </c>
      <c r="D615" s="1" t="s">
        <v>1</v>
      </c>
      <c r="E615" s="1" t="s">
        <v>2</v>
      </c>
      <c r="F615" s="1" t="s">
        <v>3</v>
      </c>
      <c r="G615" s="1">
        <v>2007</v>
      </c>
      <c r="H615" s="5" t="s">
        <v>78</v>
      </c>
      <c r="Q615" s="1"/>
      <c r="Z615" s="1"/>
      <c r="AF615" s="1"/>
      <c r="AQ615" s="1" t="str">
        <f t="shared" si="33"/>
        <v>D01_123_28</v>
      </c>
    </row>
    <row r="616" spans="1:43" ht="12.75" x14ac:dyDescent="0.2">
      <c r="A616" s="2" t="s">
        <v>59</v>
      </c>
      <c r="B616" s="3">
        <v>123</v>
      </c>
      <c r="C616" s="5">
        <v>28</v>
      </c>
      <c r="D616" s="1" t="s">
        <v>1</v>
      </c>
      <c r="E616" s="1" t="s">
        <v>2</v>
      </c>
      <c r="F616" s="1" t="s">
        <v>3</v>
      </c>
      <c r="G616" s="1">
        <v>2008</v>
      </c>
      <c r="H616" s="5" t="s">
        <v>78</v>
      </c>
      <c r="Q616" s="1"/>
      <c r="Z616" s="1"/>
      <c r="AF616" s="1"/>
      <c r="AQ616" s="1" t="str">
        <f t="shared" si="33"/>
        <v>D01_123_28</v>
      </c>
    </row>
    <row r="617" spans="1:43" s="22" customFormat="1" ht="12.75" x14ac:dyDescent="0.2">
      <c r="A617" s="20" t="s">
        <v>59</v>
      </c>
      <c r="B617" s="21">
        <v>124</v>
      </c>
      <c r="C617" s="24">
        <v>28</v>
      </c>
      <c r="D617" s="22" t="s">
        <v>1</v>
      </c>
      <c r="E617" s="22" t="s">
        <v>2</v>
      </c>
      <c r="F617" s="22" t="s">
        <v>3</v>
      </c>
      <c r="G617" s="22">
        <v>2004</v>
      </c>
      <c r="H617" s="24" t="s">
        <v>78</v>
      </c>
      <c r="I617" s="24"/>
      <c r="W617" s="23"/>
      <c r="AA617" s="24"/>
      <c r="AQ617" s="1" t="str">
        <f t="shared" si="33"/>
        <v>D01_124_28</v>
      </c>
    </row>
    <row r="618" spans="1:43" ht="12.75" x14ac:dyDescent="0.2">
      <c r="A618" s="2" t="s">
        <v>59</v>
      </c>
      <c r="B618" s="3">
        <v>124</v>
      </c>
      <c r="C618" s="5">
        <v>28</v>
      </c>
      <c r="D618" s="1" t="s">
        <v>1</v>
      </c>
      <c r="E618" s="1" t="s">
        <v>2</v>
      </c>
      <c r="F618" s="1" t="s">
        <v>3</v>
      </c>
      <c r="G618" s="1">
        <v>2005</v>
      </c>
      <c r="H618" s="5" t="s">
        <v>78</v>
      </c>
      <c r="Q618" s="1"/>
      <c r="Z618" s="1"/>
      <c r="AF618" s="1"/>
      <c r="AQ618" s="1" t="str">
        <f t="shared" si="33"/>
        <v>D01_124_28</v>
      </c>
    </row>
    <row r="619" spans="1:43" ht="12.75" x14ac:dyDescent="0.2">
      <c r="A619" s="2" t="s">
        <v>59</v>
      </c>
      <c r="B619" s="3">
        <v>124</v>
      </c>
      <c r="C619" s="5">
        <v>28</v>
      </c>
      <c r="D619" s="1" t="s">
        <v>1</v>
      </c>
      <c r="E619" s="1" t="s">
        <v>2</v>
      </c>
      <c r="F619" s="1" t="s">
        <v>3</v>
      </c>
      <c r="G619" s="1">
        <v>2006</v>
      </c>
      <c r="H619" s="5" t="s">
        <v>78</v>
      </c>
      <c r="Q619" s="1"/>
      <c r="Z619" s="1"/>
      <c r="AF619" s="1"/>
      <c r="AQ619" s="1" t="str">
        <f t="shared" si="33"/>
        <v>D01_124_28</v>
      </c>
    </row>
    <row r="620" spans="1:43" ht="12.75" x14ac:dyDescent="0.2">
      <c r="A620" s="2" t="s">
        <v>59</v>
      </c>
      <c r="B620" s="3">
        <v>124</v>
      </c>
      <c r="C620" s="5">
        <v>28</v>
      </c>
      <c r="D620" s="1" t="s">
        <v>1</v>
      </c>
      <c r="E620" s="1" t="s">
        <v>2</v>
      </c>
      <c r="F620" s="1" t="s">
        <v>3</v>
      </c>
      <c r="G620" s="1">
        <v>2007</v>
      </c>
      <c r="H620" s="5" t="s">
        <v>78</v>
      </c>
      <c r="Q620" s="1"/>
      <c r="Z620" s="1"/>
      <c r="AF620" s="1"/>
      <c r="AQ620" s="1" t="str">
        <f t="shared" si="33"/>
        <v>D01_124_28</v>
      </c>
    </row>
    <row r="621" spans="1:43" ht="12.75" x14ac:dyDescent="0.2">
      <c r="A621" s="2" t="s">
        <v>59</v>
      </c>
      <c r="B621" s="3">
        <v>124</v>
      </c>
      <c r="C621" s="5">
        <v>28</v>
      </c>
      <c r="D621" s="1" t="s">
        <v>1</v>
      </c>
      <c r="E621" s="1" t="s">
        <v>2</v>
      </c>
      <c r="F621" s="1" t="s">
        <v>3</v>
      </c>
      <c r="G621" s="1">
        <v>2008</v>
      </c>
      <c r="H621" s="5" t="s">
        <v>78</v>
      </c>
      <c r="Q621" s="1"/>
      <c r="Z621" s="1"/>
      <c r="AF621" s="1"/>
      <c r="AQ621" s="1" t="str">
        <f t="shared" si="33"/>
        <v>D01_124_28</v>
      </c>
    </row>
    <row r="622" spans="1:43" s="22" customFormat="1" ht="12.75" x14ac:dyDescent="0.2">
      <c r="A622" s="20" t="s">
        <v>59</v>
      </c>
      <c r="B622" s="21">
        <v>125</v>
      </c>
      <c r="C622" s="24">
        <v>28</v>
      </c>
      <c r="D622" s="22" t="s">
        <v>1</v>
      </c>
      <c r="E622" s="22" t="s">
        <v>2</v>
      </c>
      <c r="F622" s="22" t="s">
        <v>3</v>
      </c>
      <c r="G622" s="22">
        <v>2004</v>
      </c>
      <c r="H622" s="24" t="s">
        <v>78</v>
      </c>
      <c r="I622" s="24"/>
      <c r="W622" s="23"/>
      <c r="AA622" s="24"/>
      <c r="AQ622" s="1" t="str">
        <f t="shared" si="33"/>
        <v>D01_125_28</v>
      </c>
    </row>
    <row r="623" spans="1:43" ht="12.75" x14ac:dyDescent="0.2">
      <c r="A623" s="2" t="s">
        <v>59</v>
      </c>
      <c r="B623" s="3">
        <v>125</v>
      </c>
      <c r="C623" s="5">
        <v>28</v>
      </c>
      <c r="D623" s="1" t="s">
        <v>1</v>
      </c>
      <c r="E623" s="1" t="s">
        <v>2</v>
      </c>
      <c r="F623" s="1" t="s">
        <v>3</v>
      </c>
      <c r="G623" s="1">
        <v>2005</v>
      </c>
      <c r="H623" s="5" t="s">
        <v>78</v>
      </c>
      <c r="Q623" s="1"/>
      <c r="Z623" s="1"/>
      <c r="AF623" s="1"/>
      <c r="AQ623" s="1" t="str">
        <f t="shared" si="33"/>
        <v>D01_125_28</v>
      </c>
    </row>
    <row r="624" spans="1:43" ht="12.75" x14ac:dyDescent="0.2">
      <c r="A624" s="2" t="s">
        <v>59</v>
      </c>
      <c r="B624" s="3">
        <v>125</v>
      </c>
      <c r="C624" s="5">
        <v>28</v>
      </c>
      <c r="D624" s="1" t="s">
        <v>1</v>
      </c>
      <c r="E624" s="1" t="s">
        <v>2</v>
      </c>
      <c r="F624" s="1" t="s">
        <v>3</v>
      </c>
      <c r="G624" s="1">
        <v>2006</v>
      </c>
      <c r="H624" s="5" t="s">
        <v>78</v>
      </c>
      <c r="Q624" s="1"/>
      <c r="Z624" s="1"/>
      <c r="AF624" s="1"/>
      <c r="AQ624" s="1" t="str">
        <f t="shared" si="33"/>
        <v>D01_125_28</v>
      </c>
    </row>
    <row r="625" spans="1:43" ht="12.75" x14ac:dyDescent="0.2">
      <c r="A625" s="2" t="s">
        <v>59</v>
      </c>
      <c r="B625" s="3">
        <v>125</v>
      </c>
      <c r="C625" s="5">
        <v>28</v>
      </c>
      <c r="D625" s="1" t="s">
        <v>1</v>
      </c>
      <c r="E625" s="1" t="s">
        <v>2</v>
      </c>
      <c r="F625" s="1" t="s">
        <v>3</v>
      </c>
      <c r="G625" s="1">
        <v>2007</v>
      </c>
      <c r="H625" s="5" t="s">
        <v>78</v>
      </c>
      <c r="Q625" s="1"/>
      <c r="Z625" s="1"/>
      <c r="AF625" s="1"/>
      <c r="AQ625" s="1" t="str">
        <f t="shared" si="33"/>
        <v>D01_125_28</v>
      </c>
    </row>
    <row r="626" spans="1:43" ht="12.75" x14ac:dyDescent="0.2">
      <c r="A626" s="2" t="s">
        <v>59</v>
      </c>
      <c r="B626" s="3">
        <v>125</v>
      </c>
      <c r="C626" s="5">
        <v>28</v>
      </c>
      <c r="D626" s="1" t="s">
        <v>1</v>
      </c>
      <c r="E626" s="1" t="s">
        <v>2</v>
      </c>
      <c r="F626" s="1" t="s">
        <v>3</v>
      </c>
      <c r="G626" s="1">
        <v>2008</v>
      </c>
      <c r="H626" s="5" t="s">
        <v>78</v>
      </c>
      <c r="Q626" s="1"/>
      <c r="Z626" s="1"/>
      <c r="AF626" s="1"/>
      <c r="AQ626" s="1" t="str">
        <f t="shared" si="33"/>
        <v>D01_125_28</v>
      </c>
    </row>
    <row r="627" spans="1:43" s="22" customFormat="1" ht="12.75" x14ac:dyDescent="0.2">
      <c r="A627" s="20" t="s">
        <v>59</v>
      </c>
      <c r="B627" s="21">
        <v>126</v>
      </c>
      <c r="C627" s="24">
        <v>28</v>
      </c>
      <c r="D627" s="22" t="s">
        <v>1</v>
      </c>
      <c r="E627" s="22" t="s">
        <v>2</v>
      </c>
      <c r="F627" s="22" t="s">
        <v>3</v>
      </c>
      <c r="G627" s="22">
        <v>2004</v>
      </c>
      <c r="H627" s="24" t="s">
        <v>78</v>
      </c>
      <c r="I627" s="24"/>
      <c r="W627" s="23"/>
      <c r="AA627" s="24"/>
      <c r="AQ627" s="1" t="str">
        <f t="shared" si="33"/>
        <v>D01_126_28</v>
      </c>
    </row>
    <row r="628" spans="1:43" ht="12.75" x14ac:dyDescent="0.2">
      <c r="A628" s="2" t="s">
        <v>59</v>
      </c>
      <c r="B628" s="3">
        <v>126</v>
      </c>
      <c r="C628" s="5">
        <v>28</v>
      </c>
      <c r="D628" s="1" t="s">
        <v>1</v>
      </c>
      <c r="E628" s="1" t="s">
        <v>2</v>
      </c>
      <c r="F628" s="1" t="s">
        <v>3</v>
      </c>
      <c r="G628" s="1">
        <v>2005</v>
      </c>
      <c r="H628" s="5" t="s">
        <v>78</v>
      </c>
      <c r="Q628" s="1"/>
      <c r="Z628" s="1"/>
      <c r="AF628" s="1"/>
      <c r="AQ628" s="1" t="str">
        <f t="shared" si="33"/>
        <v>D01_126_28</v>
      </c>
    </row>
    <row r="629" spans="1:43" ht="12.75" x14ac:dyDescent="0.2">
      <c r="A629" s="2" t="s">
        <v>59</v>
      </c>
      <c r="B629" s="3">
        <v>126</v>
      </c>
      <c r="C629" s="5">
        <v>28</v>
      </c>
      <c r="D629" s="1" t="s">
        <v>1</v>
      </c>
      <c r="E629" s="1" t="s">
        <v>2</v>
      </c>
      <c r="F629" s="1" t="s">
        <v>3</v>
      </c>
      <c r="G629" s="1">
        <v>2006</v>
      </c>
      <c r="H629" s="5" t="s">
        <v>78</v>
      </c>
      <c r="Q629" s="1"/>
      <c r="Z629" s="1"/>
      <c r="AF629" s="1"/>
      <c r="AQ629" s="1" t="str">
        <f t="shared" si="33"/>
        <v>D01_126_28</v>
      </c>
    </row>
    <row r="630" spans="1:43" ht="12.75" x14ac:dyDescent="0.2">
      <c r="A630" s="2" t="s">
        <v>59</v>
      </c>
      <c r="B630" s="3">
        <v>126</v>
      </c>
      <c r="C630" s="5">
        <v>28</v>
      </c>
      <c r="D630" s="1" t="s">
        <v>1</v>
      </c>
      <c r="E630" s="1" t="s">
        <v>2</v>
      </c>
      <c r="F630" s="1" t="s">
        <v>3</v>
      </c>
      <c r="G630" s="1">
        <v>2007</v>
      </c>
      <c r="H630" s="5" t="s">
        <v>78</v>
      </c>
      <c r="Q630" s="1"/>
      <c r="Z630" s="1"/>
      <c r="AF630" s="1"/>
      <c r="AQ630" s="1" t="str">
        <f t="shared" si="33"/>
        <v>D01_126_28</v>
      </c>
    </row>
    <row r="631" spans="1:43" ht="12.75" x14ac:dyDescent="0.2">
      <c r="A631" s="2" t="s">
        <v>59</v>
      </c>
      <c r="B631" s="3">
        <v>126</v>
      </c>
      <c r="C631" s="5">
        <v>28</v>
      </c>
      <c r="D631" s="1" t="s">
        <v>1</v>
      </c>
      <c r="E631" s="1" t="s">
        <v>2</v>
      </c>
      <c r="F631" s="1" t="s">
        <v>3</v>
      </c>
      <c r="G631" s="1">
        <v>2008</v>
      </c>
      <c r="H631" s="5" t="s">
        <v>78</v>
      </c>
      <c r="Q631" s="1"/>
      <c r="Z631" s="1"/>
      <c r="AF631" s="1"/>
      <c r="AQ631" s="1" t="str">
        <f t="shared" si="33"/>
        <v>D01_126_28</v>
      </c>
    </row>
    <row r="632" spans="1:43" s="22" customFormat="1" ht="15" customHeight="1" x14ac:dyDescent="0.2">
      <c r="A632" s="20" t="s">
        <v>59</v>
      </c>
      <c r="B632" s="21">
        <v>127</v>
      </c>
      <c r="C632" s="24">
        <v>28</v>
      </c>
      <c r="D632" s="22" t="s">
        <v>1</v>
      </c>
      <c r="E632" s="22" t="s">
        <v>2</v>
      </c>
      <c r="F632" s="22" t="s">
        <v>3</v>
      </c>
      <c r="G632" s="22">
        <v>2004</v>
      </c>
      <c r="H632" s="24" t="s">
        <v>80</v>
      </c>
      <c r="I632" s="24"/>
      <c r="J632" s="22">
        <v>37</v>
      </c>
      <c r="K632" s="22">
        <f>J632-22</f>
        <v>15</v>
      </c>
      <c r="L632" s="22">
        <f>J632-46</f>
        <v>-9</v>
      </c>
      <c r="M632" s="22">
        <f>J632-71</f>
        <v>-34</v>
      </c>
      <c r="N632" s="22">
        <f>J632-87</f>
        <v>-50</v>
      </c>
      <c r="O632" s="22">
        <v>3</v>
      </c>
      <c r="S632" s="22">
        <v>2</v>
      </c>
      <c r="T632" s="22">
        <v>208</v>
      </c>
      <c r="U632" s="22">
        <v>25</v>
      </c>
      <c r="V632" s="22">
        <v>75</v>
      </c>
      <c r="W632" s="23">
        <f t="shared" ref="W632:W638" si="34">(V632+(Z632*AB632))/U632</f>
        <v>3</v>
      </c>
      <c r="X632" s="22">
        <v>2</v>
      </c>
      <c r="Y632" s="22">
        <v>35</v>
      </c>
      <c r="Z632" s="23">
        <f t="shared" ref="Z632:Z638" si="35">Y632/(U632-AB632)</f>
        <v>1.4</v>
      </c>
      <c r="AA632" s="24">
        <f t="shared" ref="AA632:AA638" si="36">Z632*100/W632</f>
        <v>46.666666666666664</v>
      </c>
      <c r="AB632" s="22">
        <v>0</v>
      </c>
      <c r="AC632" s="22">
        <f t="shared" ref="AC632:AC638" si="37">AB632*100/U632</f>
        <v>0</v>
      </c>
      <c r="AD632" s="22">
        <v>0</v>
      </c>
      <c r="AE632" s="22">
        <f t="shared" ref="AE632:AE638" si="38">AD632*100/U632</f>
        <v>0</v>
      </c>
      <c r="AF632" s="25">
        <v>1</v>
      </c>
      <c r="AG632" s="22">
        <f>AF632*100/U632</f>
        <v>4</v>
      </c>
      <c r="AH632" s="22">
        <v>6</v>
      </c>
      <c r="AI632" s="22">
        <v>11</v>
      </c>
      <c r="AJ632" s="22">
        <v>2</v>
      </c>
      <c r="AK632" s="22">
        <v>2</v>
      </c>
      <c r="AL632" s="22">
        <v>1</v>
      </c>
      <c r="AM632" s="22">
        <v>3</v>
      </c>
      <c r="AN632" s="22">
        <v>4</v>
      </c>
      <c r="AQ632" s="1" t="str">
        <f t="shared" si="33"/>
        <v>D01_127_28</v>
      </c>
    </row>
    <row r="633" spans="1:43" ht="12.75" x14ac:dyDescent="0.2">
      <c r="A633" s="2" t="s">
        <v>59</v>
      </c>
      <c r="B633" s="3">
        <v>127</v>
      </c>
      <c r="C633" s="5">
        <v>28</v>
      </c>
      <c r="D633" s="1" t="s">
        <v>1</v>
      </c>
      <c r="E633" s="1" t="s">
        <v>2</v>
      </c>
      <c r="F633" s="1" t="s">
        <v>3</v>
      </c>
      <c r="G633" s="1">
        <v>2005</v>
      </c>
      <c r="H633" s="5" t="s">
        <v>80</v>
      </c>
      <c r="J633" s="1">
        <v>55</v>
      </c>
      <c r="K633" s="1">
        <f>J633-30</f>
        <v>25</v>
      </c>
      <c r="L633" s="1">
        <f>J633-60</f>
        <v>-5</v>
      </c>
      <c r="M633" s="1">
        <f>J633-82</f>
        <v>-27</v>
      </c>
      <c r="N633" s="1">
        <f>J633-91</f>
        <v>-36</v>
      </c>
      <c r="O633" s="1">
        <v>3</v>
      </c>
      <c r="Q633" s="1"/>
      <c r="S633" s="1">
        <v>3</v>
      </c>
      <c r="T633" s="1">
        <v>201</v>
      </c>
      <c r="U633" s="1">
        <v>25</v>
      </c>
      <c r="V633" s="1">
        <v>76</v>
      </c>
      <c r="W633" s="4">
        <f t="shared" si="34"/>
        <v>3.04</v>
      </c>
      <c r="X633" s="1">
        <v>2</v>
      </c>
      <c r="Y633" s="1">
        <v>27</v>
      </c>
      <c r="Z633" s="4">
        <f t="shared" si="35"/>
        <v>1.08</v>
      </c>
      <c r="AA633" s="5">
        <f t="shared" si="36"/>
        <v>35.526315789473685</v>
      </c>
      <c r="AB633" s="1">
        <v>0</v>
      </c>
      <c r="AC633" s="1">
        <f t="shared" si="37"/>
        <v>0</v>
      </c>
      <c r="AD633" s="1">
        <v>1</v>
      </c>
      <c r="AE633" s="1">
        <f t="shared" si="38"/>
        <v>4</v>
      </c>
      <c r="AF633" s="6">
        <v>1</v>
      </c>
      <c r="AG633" s="1">
        <f>AF633*100/U633</f>
        <v>4</v>
      </c>
      <c r="AH633" s="1">
        <v>1</v>
      </c>
      <c r="AI633" s="1">
        <v>11</v>
      </c>
      <c r="AJ633" s="1">
        <v>2</v>
      </c>
      <c r="AK633" s="1">
        <v>2</v>
      </c>
      <c r="AL633" s="1">
        <v>2</v>
      </c>
      <c r="AM633" s="1">
        <v>3</v>
      </c>
      <c r="AN633" s="1">
        <v>4</v>
      </c>
      <c r="AQ633" s="1" t="str">
        <f t="shared" si="33"/>
        <v>D01_127_28</v>
      </c>
    </row>
    <row r="634" spans="1:43" ht="12.75" x14ac:dyDescent="0.2">
      <c r="A634" s="2" t="s">
        <v>59</v>
      </c>
      <c r="B634" s="3">
        <v>127</v>
      </c>
      <c r="C634" s="5">
        <v>28</v>
      </c>
      <c r="D634" s="1" t="s">
        <v>1</v>
      </c>
      <c r="E634" s="1" t="s">
        <v>2</v>
      </c>
      <c r="F634" s="1" t="s">
        <v>3</v>
      </c>
      <c r="G634" s="1">
        <v>2006</v>
      </c>
      <c r="H634" s="5" t="s">
        <v>80</v>
      </c>
      <c r="J634" s="1">
        <v>54</v>
      </c>
      <c r="K634" s="1">
        <f>J634-34</f>
        <v>20</v>
      </c>
      <c r="L634" s="1">
        <f>J634-61</f>
        <v>-7</v>
      </c>
      <c r="M634" s="1">
        <f>J634-72</f>
        <v>-18</v>
      </c>
      <c r="N634" s="1">
        <f>J634-82</f>
        <v>-28</v>
      </c>
      <c r="O634" s="1">
        <v>4</v>
      </c>
      <c r="Q634" s="1"/>
      <c r="S634" s="1">
        <v>4</v>
      </c>
      <c r="T634" s="1">
        <v>205</v>
      </c>
      <c r="U634" s="1">
        <v>25</v>
      </c>
      <c r="V634" s="1">
        <v>58</v>
      </c>
      <c r="W634" s="4">
        <f t="shared" si="34"/>
        <v>2.3199999999999998</v>
      </c>
      <c r="X634" s="1">
        <v>2</v>
      </c>
      <c r="Y634" s="1">
        <v>29</v>
      </c>
      <c r="Z634" s="4">
        <f t="shared" si="35"/>
        <v>1.1599999999999999</v>
      </c>
      <c r="AA634" s="5">
        <f t="shared" si="36"/>
        <v>50</v>
      </c>
      <c r="AB634" s="1">
        <v>0</v>
      </c>
      <c r="AC634" s="1">
        <f t="shared" si="37"/>
        <v>0</v>
      </c>
      <c r="AD634" s="1">
        <v>0</v>
      </c>
      <c r="AE634" s="1">
        <f t="shared" si="38"/>
        <v>0</v>
      </c>
      <c r="AF634" s="6" t="s">
        <v>147</v>
      </c>
      <c r="AI634" s="1">
        <v>3</v>
      </c>
      <c r="AJ634" s="1">
        <v>2</v>
      </c>
      <c r="AK634" s="1">
        <v>2</v>
      </c>
      <c r="AL634" s="1">
        <v>2</v>
      </c>
      <c r="AM634" s="1">
        <v>2</v>
      </c>
      <c r="AN634" s="1">
        <v>4</v>
      </c>
      <c r="AQ634" s="1" t="str">
        <f t="shared" si="33"/>
        <v>D01_127_28</v>
      </c>
    </row>
    <row r="635" spans="1:43" ht="15" customHeight="1" x14ac:dyDescent="0.2">
      <c r="A635" s="2" t="s">
        <v>59</v>
      </c>
      <c r="B635" s="3">
        <v>127</v>
      </c>
      <c r="C635" s="5">
        <v>28</v>
      </c>
      <c r="D635" s="1" t="s">
        <v>1</v>
      </c>
      <c r="E635" s="1" t="s">
        <v>2</v>
      </c>
      <c r="F635" s="1" t="s">
        <v>3</v>
      </c>
      <c r="G635" s="1">
        <v>2007</v>
      </c>
      <c r="H635" s="5" t="s">
        <v>80</v>
      </c>
      <c r="J635" s="1">
        <v>49</v>
      </c>
      <c r="K635" s="1">
        <f>J635-36</f>
        <v>13</v>
      </c>
      <c r="L635" s="1">
        <f>J635-53</f>
        <v>-4</v>
      </c>
      <c r="M635" s="1">
        <f>J635-67</f>
        <v>-18</v>
      </c>
      <c r="N635" s="1">
        <f>J635-82</f>
        <v>-33</v>
      </c>
      <c r="O635" s="1">
        <v>2</v>
      </c>
      <c r="P635" s="29" t="s">
        <v>155</v>
      </c>
      <c r="Q635" s="1"/>
      <c r="R635" s="1" t="s">
        <v>164</v>
      </c>
      <c r="S635" s="1">
        <v>2</v>
      </c>
      <c r="T635" s="1">
        <v>204</v>
      </c>
      <c r="U635" s="1">
        <v>25</v>
      </c>
      <c r="V635" s="1">
        <v>81</v>
      </c>
      <c r="W635" s="4">
        <f t="shared" si="34"/>
        <v>3.24</v>
      </c>
      <c r="X635" s="1">
        <v>3</v>
      </c>
      <c r="Y635" s="1">
        <v>37</v>
      </c>
      <c r="Z635" s="4">
        <f t="shared" si="35"/>
        <v>1.48</v>
      </c>
      <c r="AA635" s="5">
        <f t="shared" si="36"/>
        <v>45.679012345679013</v>
      </c>
      <c r="AB635" s="1">
        <v>0</v>
      </c>
      <c r="AC635" s="1">
        <f t="shared" si="37"/>
        <v>0</v>
      </c>
      <c r="AD635" s="1">
        <v>0</v>
      </c>
      <c r="AE635" s="1">
        <f t="shared" si="38"/>
        <v>0</v>
      </c>
      <c r="AF635" s="6">
        <v>1</v>
      </c>
      <c r="AG635" s="1">
        <f>AF635*100/U635</f>
        <v>4</v>
      </c>
      <c r="AH635" s="1">
        <v>4</v>
      </c>
      <c r="AI635" s="1">
        <v>3</v>
      </c>
      <c r="AJ635" s="1">
        <v>2</v>
      </c>
      <c r="AK635" s="1">
        <v>2</v>
      </c>
      <c r="AL635" s="1">
        <v>2</v>
      </c>
      <c r="AM635" s="1">
        <v>3</v>
      </c>
      <c r="AN635" s="1">
        <v>4</v>
      </c>
      <c r="AQ635" s="1" t="str">
        <f t="shared" si="33"/>
        <v>D01_127_28</v>
      </c>
    </row>
    <row r="636" spans="1:43" ht="12.75" x14ac:dyDescent="0.2">
      <c r="A636" s="2" t="s">
        <v>59</v>
      </c>
      <c r="B636" s="3">
        <v>127</v>
      </c>
      <c r="C636" s="5">
        <v>28</v>
      </c>
      <c r="D636" s="1" t="s">
        <v>1</v>
      </c>
      <c r="E636" s="1" t="s">
        <v>2</v>
      </c>
      <c r="F636" s="1" t="s">
        <v>3</v>
      </c>
      <c r="G636" s="1">
        <v>2008</v>
      </c>
      <c r="H636" s="5" t="s">
        <v>80</v>
      </c>
      <c r="J636" s="1">
        <v>40</v>
      </c>
      <c r="K636" s="1">
        <f>J636-22</f>
        <v>18</v>
      </c>
      <c r="L636" s="1">
        <f>J636-49</f>
        <v>-9</v>
      </c>
      <c r="M636" s="1">
        <f>J636-67</f>
        <v>-27</v>
      </c>
      <c r="N636" s="1">
        <f>J636-82</f>
        <v>-42</v>
      </c>
      <c r="O636" s="1">
        <v>4</v>
      </c>
      <c r="P636" s="29" t="s">
        <v>180</v>
      </c>
      <c r="Q636" s="1"/>
      <c r="S636" s="1">
        <v>4</v>
      </c>
      <c r="T636" s="1">
        <v>207</v>
      </c>
      <c r="U636" s="1">
        <v>25</v>
      </c>
      <c r="V636" s="1">
        <v>70</v>
      </c>
      <c r="W636" s="4">
        <f t="shared" si="34"/>
        <v>2.8</v>
      </c>
      <c r="X636" s="1">
        <v>2</v>
      </c>
      <c r="Y636" s="1">
        <v>32</v>
      </c>
      <c r="Z636" s="4">
        <f t="shared" si="35"/>
        <v>1.28</v>
      </c>
      <c r="AA636" s="5">
        <f t="shared" si="36"/>
        <v>45.714285714285715</v>
      </c>
      <c r="AB636" s="1">
        <v>0</v>
      </c>
      <c r="AC636" s="1">
        <f t="shared" si="37"/>
        <v>0</v>
      </c>
      <c r="AD636" s="1">
        <v>0</v>
      </c>
      <c r="AE636" s="1">
        <f t="shared" si="38"/>
        <v>0</v>
      </c>
      <c r="AF636" s="6">
        <v>0</v>
      </c>
      <c r="AG636" s="1">
        <f>AF636*100/U636</f>
        <v>0</v>
      </c>
      <c r="AI636" s="1">
        <v>3</v>
      </c>
      <c r="AJ636" s="1">
        <v>3</v>
      </c>
      <c r="AK636" s="1">
        <v>1</v>
      </c>
      <c r="AL636" s="1">
        <v>2</v>
      </c>
      <c r="AM636" s="1">
        <v>2</v>
      </c>
      <c r="AN636" s="1">
        <v>3</v>
      </c>
      <c r="AO636" s="1">
        <v>0</v>
      </c>
      <c r="AQ636" s="1" t="str">
        <f t="shared" si="33"/>
        <v>D01_127_28</v>
      </c>
    </row>
    <row r="637" spans="1:43" ht="15" customHeight="1" x14ac:dyDescent="0.2">
      <c r="A637" s="2" t="s">
        <v>59</v>
      </c>
      <c r="B637" s="3">
        <v>127</v>
      </c>
      <c r="C637" s="5">
        <v>28</v>
      </c>
      <c r="D637" s="1" t="s">
        <v>1</v>
      </c>
      <c r="E637" s="1" t="s">
        <v>2</v>
      </c>
      <c r="F637" s="1" t="s">
        <v>3</v>
      </c>
      <c r="G637" s="1">
        <v>2009</v>
      </c>
      <c r="H637" s="5" t="s">
        <v>80</v>
      </c>
      <c r="J637" s="1">
        <v>44</v>
      </c>
      <c r="K637" s="1">
        <f>J637-26</f>
        <v>18</v>
      </c>
      <c r="L637" s="1">
        <f>J637-50</f>
        <v>-6</v>
      </c>
      <c r="M637" s="1">
        <f>J637-66</f>
        <v>-22</v>
      </c>
      <c r="N637" s="1">
        <f>J637-82</f>
        <v>-38</v>
      </c>
      <c r="O637" s="1">
        <v>3</v>
      </c>
      <c r="P637" s="29" t="s">
        <v>199</v>
      </c>
      <c r="Q637" s="1"/>
      <c r="S637" s="1">
        <v>2</v>
      </c>
      <c r="T637" s="1">
        <v>197</v>
      </c>
      <c r="U637" s="1">
        <v>25</v>
      </c>
      <c r="V637" s="1">
        <v>92</v>
      </c>
      <c r="W637" s="4">
        <f t="shared" si="34"/>
        <v>3.68</v>
      </c>
      <c r="X637" s="1">
        <v>3</v>
      </c>
      <c r="Y637" s="1">
        <v>40</v>
      </c>
      <c r="Z637" s="4">
        <f t="shared" si="35"/>
        <v>1.6</v>
      </c>
      <c r="AA637" s="5">
        <f t="shared" si="36"/>
        <v>43.478260869565219</v>
      </c>
      <c r="AB637" s="1">
        <v>0</v>
      </c>
      <c r="AC637" s="1">
        <f t="shared" si="37"/>
        <v>0</v>
      </c>
      <c r="AD637" s="1">
        <v>0</v>
      </c>
      <c r="AE637" s="1">
        <f t="shared" si="38"/>
        <v>0</v>
      </c>
      <c r="AF637" s="6" t="s">
        <v>177</v>
      </c>
      <c r="AI637" s="1">
        <v>4</v>
      </c>
      <c r="AJ637" s="1">
        <v>2</v>
      </c>
      <c r="AK637" s="1">
        <v>1</v>
      </c>
      <c r="AL637" s="1">
        <v>2</v>
      </c>
      <c r="AM637" s="1">
        <v>3</v>
      </c>
      <c r="AN637" s="1">
        <v>4</v>
      </c>
      <c r="AO637" s="1">
        <v>0</v>
      </c>
      <c r="AQ637" s="1" t="str">
        <f t="shared" si="33"/>
        <v>D01_127_28</v>
      </c>
    </row>
    <row r="638" spans="1:43" ht="12.75" x14ac:dyDescent="0.2">
      <c r="A638" s="2" t="s">
        <v>59</v>
      </c>
      <c r="B638" s="3">
        <v>127</v>
      </c>
      <c r="C638" s="5">
        <v>28</v>
      </c>
      <c r="D638" s="1" t="s">
        <v>1</v>
      </c>
      <c r="E638" s="1" t="s">
        <v>2</v>
      </c>
      <c r="F638" s="1" t="s">
        <v>3</v>
      </c>
      <c r="G638" s="1">
        <v>2010</v>
      </c>
      <c r="H638" s="5" t="s">
        <v>80</v>
      </c>
      <c r="J638" s="1">
        <v>57</v>
      </c>
      <c r="K638" s="1">
        <f>J638-40</f>
        <v>17</v>
      </c>
      <c r="L638" s="1">
        <f>J638-60</f>
        <v>-3</v>
      </c>
      <c r="M638" s="1">
        <f>J638-82</f>
        <v>-25</v>
      </c>
      <c r="N638" s="1">
        <f>J638-98</f>
        <v>-41</v>
      </c>
      <c r="O638" s="1">
        <v>4</v>
      </c>
      <c r="P638" s="29" t="s">
        <v>221</v>
      </c>
      <c r="Q638" s="1"/>
      <c r="S638" s="1">
        <v>4</v>
      </c>
      <c r="T638" s="1">
        <v>220</v>
      </c>
      <c r="U638" s="1">
        <v>25</v>
      </c>
      <c r="V638" s="1">
        <v>70</v>
      </c>
      <c r="W638" s="4">
        <f t="shared" si="34"/>
        <v>2.8</v>
      </c>
      <c r="X638" s="1">
        <v>2</v>
      </c>
      <c r="Y638" s="1">
        <v>31</v>
      </c>
      <c r="Z638" s="4">
        <f t="shared" si="35"/>
        <v>1.24</v>
      </c>
      <c r="AA638" s="5">
        <f t="shared" si="36"/>
        <v>44.285714285714292</v>
      </c>
      <c r="AB638" s="1">
        <v>0</v>
      </c>
      <c r="AC638" s="1">
        <f t="shared" si="37"/>
        <v>0</v>
      </c>
      <c r="AD638" s="1">
        <v>0</v>
      </c>
      <c r="AE638" s="1">
        <f t="shared" si="38"/>
        <v>0</v>
      </c>
      <c r="AF638" s="6" t="s">
        <v>219</v>
      </c>
      <c r="AI638" s="1">
        <v>3</v>
      </c>
      <c r="AJ638" s="1">
        <v>2</v>
      </c>
      <c r="AK638" s="1">
        <v>2</v>
      </c>
      <c r="AL638" s="1">
        <v>2</v>
      </c>
      <c r="AM638" s="1">
        <v>2</v>
      </c>
      <c r="AN638" s="1">
        <v>3</v>
      </c>
      <c r="AO638" s="1">
        <v>0</v>
      </c>
      <c r="AQ638" s="1" t="str">
        <f t="shared" si="33"/>
        <v>D01_127_28</v>
      </c>
    </row>
    <row r="639" spans="1:43" ht="12.75" x14ac:dyDescent="0.2">
      <c r="A639" s="2" t="s">
        <v>59</v>
      </c>
      <c r="B639" s="3">
        <v>127</v>
      </c>
      <c r="C639" s="5">
        <v>28</v>
      </c>
      <c r="D639" s="1" t="s">
        <v>1</v>
      </c>
      <c r="E639" s="1" t="s">
        <v>2</v>
      </c>
      <c r="F639" s="1" t="s">
        <v>3</v>
      </c>
      <c r="G639" s="1">
        <v>2011</v>
      </c>
      <c r="H639" s="5" t="s">
        <v>80</v>
      </c>
      <c r="J639" s="1">
        <v>50</v>
      </c>
      <c r="K639" s="1">
        <f>J639-31</f>
        <v>19</v>
      </c>
      <c r="L639" s="1">
        <f>J639-53</f>
        <v>-3</v>
      </c>
      <c r="M639" s="1">
        <f>J639-70</f>
        <v>-20</v>
      </c>
      <c r="N639" s="1">
        <f>J639-85</f>
        <v>-35</v>
      </c>
      <c r="O639" s="1">
        <v>4</v>
      </c>
      <c r="P639" s="29" t="s">
        <v>228</v>
      </c>
      <c r="Q639" s="1"/>
      <c r="S639" s="1">
        <v>3</v>
      </c>
      <c r="Z639" s="1"/>
      <c r="AO639" s="1">
        <v>1</v>
      </c>
      <c r="AQ639" s="1" t="str">
        <f t="shared" si="33"/>
        <v>D01_127_28</v>
      </c>
    </row>
    <row r="640" spans="1:43" ht="12.75" x14ac:dyDescent="0.2">
      <c r="A640" s="2" t="s">
        <v>59</v>
      </c>
      <c r="B640" s="3">
        <v>127</v>
      </c>
      <c r="C640" s="5">
        <v>28</v>
      </c>
      <c r="D640" s="1" t="s">
        <v>1</v>
      </c>
      <c r="E640" s="1" t="s">
        <v>2</v>
      </c>
      <c r="F640" s="1" t="s">
        <v>3</v>
      </c>
      <c r="G640" s="1">
        <v>2012</v>
      </c>
      <c r="H640" s="5" t="s">
        <v>80</v>
      </c>
      <c r="Q640" s="1"/>
      <c r="Z640" s="1"/>
      <c r="AQ640" s="1" t="str">
        <f t="shared" si="33"/>
        <v>D01_127_28</v>
      </c>
    </row>
    <row r="641" spans="1:43" ht="12.75" x14ac:dyDescent="0.2">
      <c r="A641" s="2" t="s">
        <v>59</v>
      </c>
      <c r="B641" s="3">
        <v>127</v>
      </c>
      <c r="C641" s="5">
        <v>28</v>
      </c>
      <c r="D641" s="1" t="s">
        <v>1</v>
      </c>
      <c r="E641" s="1" t="s">
        <v>2</v>
      </c>
      <c r="F641" s="1" t="s">
        <v>3</v>
      </c>
      <c r="G641" s="1">
        <v>2013</v>
      </c>
      <c r="H641" s="5" t="s">
        <v>80</v>
      </c>
      <c r="Q641" s="1"/>
      <c r="Z641" s="1"/>
      <c r="AQ641" s="1" t="str">
        <f t="shared" si="33"/>
        <v>D01_127_28</v>
      </c>
    </row>
    <row r="642" spans="1:43" s="22" customFormat="1" ht="15" customHeight="1" x14ac:dyDescent="0.2">
      <c r="A642" s="20" t="s">
        <v>59</v>
      </c>
      <c r="B642" s="21">
        <v>128</v>
      </c>
      <c r="C642" s="24">
        <v>28</v>
      </c>
      <c r="D642" s="22" t="s">
        <v>1</v>
      </c>
      <c r="E642" s="22" t="s">
        <v>2</v>
      </c>
      <c r="F642" s="22" t="s">
        <v>3</v>
      </c>
      <c r="G642" s="22">
        <v>2004</v>
      </c>
      <c r="H642" s="24" t="s">
        <v>78</v>
      </c>
      <c r="I642" s="24"/>
      <c r="J642" s="22">
        <v>36</v>
      </c>
      <c r="K642" s="22">
        <f>J642-22</f>
        <v>14</v>
      </c>
      <c r="L642" s="22">
        <f>J642-46</f>
        <v>-10</v>
      </c>
      <c r="M642" s="22">
        <f>J642-71</f>
        <v>-35</v>
      </c>
      <c r="N642" s="22">
        <f>J642-87</f>
        <v>-51</v>
      </c>
      <c r="O642" s="22">
        <v>3</v>
      </c>
      <c r="S642" s="22">
        <v>2</v>
      </c>
      <c r="T642" s="22">
        <v>208</v>
      </c>
      <c r="U642" s="22">
        <v>25</v>
      </c>
      <c r="V642" s="22">
        <v>103</v>
      </c>
      <c r="W642" s="23">
        <f>(V642+(Z642*AB642))/U642</f>
        <v>4.250909090909091</v>
      </c>
      <c r="X642" s="22">
        <v>4</v>
      </c>
      <c r="Y642" s="22">
        <v>24</v>
      </c>
      <c r="Z642" s="23">
        <f>Y642/(U642-AB642)</f>
        <v>1.0909090909090908</v>
      </c>
      <c r="AA642" s="24">
        <f>Z642*100/W642</f>
        <v>25.66295979469632</v>
      </c>
      <c r="AB642" s="22">
        <v>3</v>
      </c>
      <c r="AC642" s="22">
        <f>AB642*100/U642</f>
        <v>12</v>
      </c>
      <c r="AD642" s="22">
        <v>0</v>
      </c>
      <c r="AE642" s="22">
        <f>AD642*100/U642</f>
        <v>0</v>
      </c>
      <c r="AF642" s="22">
        <v>4</v>
      </c>
      <c r="AG642" s="22">
        <f>AF642*100/U642</f>
        <v>16</v>
      </c>
      <c r="AH642" s="22" t="s">
        <v>64</v>
      </c>
      <c r="AI642" s="22">
        <v>7</v>
      </c>
      <c r="AJ642" s="22">
        <v>2</v>
      </c>
      <c r="AK642" s="22">
        <v>2</v>
      </c>
      <c r="AL642" s="22">
        <v>2</v>
      </c>
      <c r="AM642" s="22">
        <v>3</v>
      </c>
      <c r="AN642" s="22">
        <v>3</v>
      </c>
      <c r="AQ642" s="1" t="str">
        <f t="shared" si="33"/>
        <v>D01_128_28</v>
      </c>
    </row>
    <row r="643" spans="1:43" ht="12.75" x14ac:dyDescent="0.2">
      <c r="A643" s="2" t="s">
        <v>59</v>
      </c>
      <c r="B643" s="3">
        <v>128</v>
      </c>
      <c r="C643" s="5">
        <v>28</v>
      </c>
      <c r="D643" s="1" t="s">
        <v>1</v>
      </c>
      <c r="E643" s="1" t="s">
        <v>2</v>
      </c>
      <c r="F643" s="1" t="s">
        <v>3</v>
      </c>
      <c r="G643" s="1">
        <v>2005</v>
      </c>
      <c r="H643" s="5" t="s">
        <v>78</v>
      </c>
      <c r="Q643" s="1"/>
      <c r="Z643" s="1"/>
      <c r="AF643" s="1"/>
      <c r="AQ643" s="1" t="str">
        <f t="shared" ref="AQ643:AQ706" si="39">CONCATENATE(LEFT(A643,1),CONCATENATE(RIGHT(A643,2),"_",CONCATENATE(B643),"_",CONCATENATE(C643)))</f>
        <v>D01_128_28</v>
      </c>
    </row>
    <row r="644" spans="1:43" ht="12.75" x14ac:dyDescent="0.2">
      <c r="A644" s="2" t="s">
        <v>59</v>
      </c>
      <c r="B644" s="3">
        <v>128</v>
      </c>
      <c r="C644" s="5">
        <v>28</v>
      </c>
      <c r="D644" s="1" t="s">
        <v>1</v>
      </c>
      <c r="E644" s="1" t="s">
        <v>2</v>
      </c>
      <c r="F644" s="1" t="s">
        <v>3</v>
      </c>
      <c r="G644" s="1">
        <v>2006</v>
      </c>
      <c r="H644" s="5" t="s">
        <v>78</v>
      </c>
      <c r="Q644" s="1"/>
      <c r="Z644" s="1"/>
      <c r="AF644" s="1"/>
      <c r="AQ644" s="1" t="str">
        <f t="shared" si="39"/>
        <v>D01_128_28</v>
      </c>
    </row>
    <row r="645" spans="1:43" ht="12.75" x14ac:dyDescent="0.2">
      <c r="A645" s="2" t="s">
        <v>59</v>
      </c>
      <c r="B645" s="3">
        <v>128</v>
      </c>
      <c r="C645" s="5">
        <v>28</v>
      </c>
      <c r="D645" s="1" t="s">
        <v>1</v>
      </c>
      <c r="E645" s="1" t="s">
        <v>2</v>
      </c>
      <c r="F645" s="1" t="s">
        <v>3</v>
      </c>
      <c r="G645" s="1">
        <v>2007</v>
      </c>
      <c r="H645" s="5" t="s">
        <v>78</v>
      </c>
      <c r="Q645" s="1"/>
      <c r="Z645" s="1"/>
      <c r="AF645" s="1"/>
      <c r="AQ645" s="1" t="str">
        <f t="shared" si="39"/>
        <v>D01_128_28</v>
      </c>
    </row>
    <row r="646" spans="1:43" ht="12.75" x14ac:dyDescent="0.2">
      <c r="A646" s="2" t="s">
        <v>59</v>
      </c>
      <c r="B646" s="3">
        <v>128</v>
      </c>
      <c r="C646" s="5">
        <v>28</v>
      </c>
      <c r="D646" s="1" t="s">
        <v>1</v>
      </c>
      <c r="E646" s="1" t="s">
        <v>2</v>
      </c>
      <c r="F646" s="1" t="s">
        <v>3</v>
      </c>
      <c r="G646" s="1">
        <v>2008</v>
      </c>
      <c r="H646" s="5" t="s">
        <v>78</v>
      </c>
      <c r="Q646" s="1"/>
      <c r="Z646" s="1"/>
      <c r="AF646" s="1"/>
      <c r="AQ646" s="1" t="str">
        <f t="shared" si="39"/>
        <v>D01_128_28</v>
      </c>
    </row>
    <row r="647" spans="1:43" s="22" customFormat="1" ht="12.75" x14ac:dyDescent="0.2">
      <c r="A647" s="20" t="s">
        <v>59</v>
      </c>
      <c r="B647" s="21">
        <v>129</v>
      </c>
      <c r="C647" s="24">
        <v>28</v>
      </c>
      <c r="D647" s="22" t="s">
        <v>1</v>
      </c>
      <c r="E647" s="22" t="s">
        <v>2</v>
      </c>
      <c r="F647" s="22" t="s">
        <v>3</v>
      </c>
      <c r="G647" s="22">
        <v>2004</v>
      </c>
      <c r="H647" s="24" t="s">
        <v>78</v>
      </c>
      <c r="I647" s="24"/>
      <c r="J647" s="22">
        <v>38</v>
      </c>
      <c r="K647" s="22">
        <f>J647-22</f>
        <v>16</v>
      </c>
      <c r="L647" s="22">
        <f>J647-46</f>
        <v>-8</v>
      </c>
      <c r="M647" s="22">
        <f>J647-71</f>
        <v>-33</v>
      </c>
      <c r="N647" s="22">
        <f>J647-87</f>
        <v>-49</v>
      </c>
      <c r="O647" s="22">
        <v>3</v>
      </c>
      <c r="S647" s="22">
        <v>2</v>
      </c>
      <c r="T647" s="22">
        <v>219</v>
      </c>
      <c r="U647" s="22">
        <v>25</v>
      </c>
      <c r="V647" s="22">
        <v>115</v>
      </c>
      <c r="W647" s="23">
        <f>(V647+(Z647*AB647))/U647</f>
        <v>4.8899999999999997</v>
      </c>
      <c r="X647" s="22">
        <v>4</v>
      </c>
      <c r="Y647" s="22">
        <v>29</v>
      </c>
      <c r="Z647" s="23">
        <f>Y647/(U647-AB647)</f>
        <v>1.45</v>
      </c>
      <c r="AA647" s="24">
        <f>Z647*100/W647</f>
        <v>29.652351738241311</v>
      </c>
      <c r="AB647" s="22">
        <v>5</v>
      </c>
      <c r="AC647" s="22">
        <f>AB647*100/U647</f>
        <v>20</v>
      </c>
      <c r="AD647" s="22">
        <v>0</v>
      </c>
      <c r="AE647" s="22">
        <f>AD647*100/U647</f>
        <v>0</v>
      </c>
      <c r="AF647" s="22">
        <v>6</v>
      </c>
      <c r="AG647" s="22">
        <f>AF647*100/U647</f>
        <v>24</v>
      </c>
      <c r="AH647" s="22" t="s">
        <v>66</v>
      </c>
      <c r="AI647" s="22">
        <v>7</v>
      </c>
      <c r="AJ647" s="22">
        <v>2</v>
      </c>
      <c r="AK647" s="22">
        <v>1</v>
      </c>
      <c r="AL647" s="22">
        <v>2</v>
      </c>
      <c r="AM647" s="22">
        <v>3</v>
      </c>
      <c r="AN647" s="22">
        <v>2</v>
      </c>
      <c r="AQ647" s="1" t="str">
        <f t="shared" si="39"/>
        <v>D01_129_28</v>
      </c>
    </row>
    <row r="648" spans="1:43" ht="12.75" x14ac:dyDescent="0.2">
      <c r="A648" s="2" t="s">
        <v>59</v>
      </c>
      <c r="B648" s="3">
        <v>129</v>
      </c>
      <c r="C648" s="5">
        <v>28</v>
      </c>
      <c r="D648" s="1" t="s">
        <v>1</v>
      </c>
      <c r="E648" s="1" t="s">
        <v>2</v>
      </c>
      <c r="F648" s="1" t="s">
        <v>3</v>
      </c>
      <c r="G648" s="1">
        <v>2005</v>
      </c>
      <c r="H648" s="5" t="s">
        <v>78</v>
      </c>
      <c r="Q648" s="1"/>
      <c r="Z648" s="1"/>
      <c r="AF648" s="1"/>
      <c r="AQ648" s="1" t="str">
        <f t="shared" si="39"/>
        <v>D01_129_28</v>
      </c>
    </row>
    <row r="649" spans="1:43" ht="12.75" x14ac:dyDescent="0.2">
      <c r="A649" s="2" t="s">
        <v>59</v>
      </c>
      <c r="B649" s="3">
        <v>129</v>
      </c>
      <c r="C649" s="5">
        <v>28</v>
      </c>
      <c r="D649" s="1" t="s">
        <v>1</v>
      </c>
      <c r="E649" s="1" t="s">
        <v>2</v>
      </c>
      <c r="F649" s="1" t="s">
        <v>3</v>
      </c>
      <c r="G649" s="1">
        <v>2006</v>
      </c>
      <c r="H649" s="5" t="s">
        <v>78</v>
      </c>
      <c r="Q649" s="1"/>
      <c r="Z649" s="1"/>
      <c r="AF649" s="1"/>
      <c r="AQ649" s="1" t="str">
        <f t="shared" si="39"/>
        <v>D01_129_28</v>
      </c>
    </row>
    <row r="650" spans="1:43" ht="12.75" x14ac:dyDescent="0.2">
      <c r="A650" s="2" t="s">
        <v>59</v>
      </c>
      <c r="B650" s="3">
        <v>129</v>
      </c>
      <c r="C650" s="5">
        <v>28</v>
      </c>
      <c r="D650" s="1" t="s">
        <v>1</v>
      </c>
      <c r="E650" s="1" t="s">
        <v>2</v>
      </c>
      <c r="F650" s="1" t="s">
        <v>3</v>
      </c>
      <c r="G650" s="1">
        <v>2007</v>
      </c>
      <c r="H650" s="5" t="s">
        <v>78</v>
      </c>
      <c r="Q650" s="1"/>
      <c r="Z650" s="1"/>
      <c r="AF650" s="1"/>
      <c r="AQ650" s="1" t="str">
        <f t="shared" si="39"/>
        <v>D01_129_28</v>
      </c>
    </row>
    <row r="651" spans="1:43" ht="12.75" x14ac:dyDescent="0.2">
      <c r="A651" s="2" t="s">
        <v>59</v>
      </c>
      <c r="B651" s="3">
        <v>129</v>
      </c>
      <c r="C651" s="5">
        <v>28</v>
      </c>
      <c r="D651" s="1" t="s">
        <v>1</v>
      </c>
      <c r="E651" s="1" t="s">
        <v>2</v>
      </c>
      <c r="F651" s="1" t="s">
        <v>3</v>
      </c>
      <c r="G651" s="1">
        <v>2008</v>
      </c>
      <c r="H651" s="5" t="s">
        <v>78</v>
      </c>
      <c r="Q651" s="1"/>
      <c r="Z651" s="1"/>
      <c r="AF651" s="1"/>
      <c r="AQ651" s="1" t="str">
        <f t="shared" si="39"/>
        <v>D01_129_28</v>
      </c>
    </row>
    <row r="652" spans="1:43" s="22" customFormat="1" ht="12.75" x14ac:dyDescent="0.2">
      <c r="A652" s="20" t="s">
        <v>59</v>
      </c>
      <c r="B652" s="21">
        <v>130</v>
      </c>
      <c r="C652" s="24">
        <v>28</v>
      </c>
      <c r="D652" s="22" t="s">
        <v>1</v>
      </c>
      <c r="E652" s="22" t="s">
        <v>2</v>
      </c>
      <c r="F652" s="22" t="s">
        <v>3</v>
      </c>
      <c r="G652" s="22">
        <v>2004</v>
      </c>
      <c r="H652" s="24" t="s">
        <v>78</v>
      </c>
      <c r="I652" s="24"/>
      <c r="W652" s="23"/>
      <c r="AA652" s="24"/>
      <c r="AQ652" s="1" t="str">
        <f t="shared" si="39"/>
        <v>D01_130_28</v>
      </c>
    </row>
    <row r="653" spans="1:43" ht="12.75" x14ac:dyDescent="0.2">
      <c r="A653" s="2" t="s">
        <v>59</v>
      </c>
      <c r="B653" s="3">
        <v>130</v>
      </c>
      <c r="C653" s="5">
        <v>28</v>
      </c>
      <c r="D653" s="1" t="s">
        <v>1</v>
      </c>
      <c r="E653" s="1" t="s">
        <v>2</v>
      </c>
      <c r="F653" s="1" t="s">
        <v>3</v>
      </c>
      <c r="G653" s="1">
        <v>2005</v>
      </c>
      <c r="H653" s="5" t="s">
        <v>78</v>
      </c>
      <c r="Q653" s="1"/>
      <c r="Z653" s="1"/>
      <c r="AF653" s="1"/>
      <c r="AQ653" s="1" t="str">
        <f t="shared" si="39"/>
        <v>D01_130_28</v>
      </c>
    </row>
    <row r="654" spans="1:43" ht="12.75" x14ac:dyDescent="0.2">
      <c r="A654" s="2" t="s">
        <v>59</v>
      </c>
      <c r="B654" s="3">
        <v>130</v>
      </c>
      <c r="C654" s="5">
        <v>28</v>
      </c>
      <c r="D654" s="1" t="s">
        <v>1</v>
      </c>
      <c r="E654" s="1" t="s">
        <v>2</v>
      </c>
      <c r="F654" s="1" t="s">
        <v>3</v>
      </c>
      <c r="G654" s="1">
        <v>2006</v>
      </c>
      <c r="H654" s="5" t="s">
        <v>78</v>
      </c>
      <c r="Q654" s="1"/>
      <c r="Z654" s="1"/>
      <c r="AF654" s="1"/>
      <c r="AQ654" s="1" t="str">
        <f t="shared" si="39"/>
        <v>D01_130_28</v>
      </c>
    </row>
    <row r="655" spans="1:43" ht="12.75" x14ac:dyDescent="0.2">
      <c r="A655" s="2" t="s">
        <v>59</v>
      </c>
      <c r="B655" s="3">
        <v>130</v>
      </c>
      <c r="C655" s="5">
        <v>28</v>
      </c>
      <c r="D655" s="1" t="s">
        <v>1</v>
      </c>
      <c r="E655" s="1" t="s">
        <v>2</v>
      </c>
      <c r="F655" s="1" t="s">
        <v>3</v>
      </c>
      <c r="G655" s="1">
        <v>2007</v>
      </c>
      <c r="H655" s="5" t="s">
        <v>78</v>
      </c>
      <c r="Q655" s="1"/>
      <c r="Z655" s="1"/>
      <c r="AF655" s="1"/>
      <c r="AQ655" s="1" t="str">
        <f t="shared" si="39"/>
        <v>D01_130_28</v>
      </c>
    </row>
    <row r="656" spans="1:43" ht="12.75" x14ac:dyDescent="0.2">
      <c r="A656" s="2" t="s">
        <v>59</v>
      </c>
      <c r="B656" s="3">
        <v>130</v>
      </c>
      <c r="C656" s="5">
        <v>28</v>
      </c>
      <c r="D656" s="1" t="s">
        <v>1</v>
      </c>
      <c r="E656" s="1" t="s">
        <v>2</v>
      </c>
      <c r="F656" s="1" t="s">
        <v>3</v>
      </c>
      <c r="G656" s="1">
        <v>2008</v>
      </c>
      <c r="H656" s="5" t="s">
        <v>78</v>
      </c>
      <c r="Q656" s="1"/>
      <c r="Z656" s="1"/>
      <c r="AF656" s="1"/>
      <c r="AQ656" s="1" t="str">
        <f t="shared" si="39"/>
        <v>D01_130_28</v>
      </c>
    </row>
    <row r="657" spans="1:43" s="22" customFormat="1" ht="12.75" x14ac:dyDescent="0.2">
      <c r="A657" s="20" t="s">
        <v>59</v>
      </c>
      <c r="B657" s="21">
        <v>131</v>
      </c>
      <c r="C657" s="24">
        <v>28</v>
      </c>
      <c r="D657" s="22" t="s">
        <v>1</v>
      </c>
      <c r="E657" s="22" t="s">
        <v>2</v>
      </c>
      <c r="F657" s="22" t="s">
        <v>3</v>
      </c>
      <c r="G657" s="22">
        <v>2004</v>
      </c>
      <c r="H657" s="24" t="s">
        <v>78</v>
      </c>
      <c r="I657" s="24"/>
      <c r="W657" s="23"/>
      <c r="AA657" s="24"/>
      <c r="AQ657" s="1" t="str">
        <f t="shared" si="39"/>
        <v>D01_131_28</v>
      </c>
    </row>
    <row r="658" spans="1:43" ht="12.75" x14ac:dyDescent="0.2">
      <c r="A658" s="2" t="s">
        <v>59</v>
      </c>
      <c r="B658" s="3">
        <v>131</v>
      </c>
      <c r="C658" s="5">
        <v>28</v>
      </c>
      <c r="D658" s="1" t="s">
        <v>1</v>
      </c>
      <c r="E658" s="1" t="s">
        <v>2</v>
      </c>
      <c r="F658" s="1" t="s">
        <v>3</v>
      </c>
      <c r="G658" s="1">
        <v>2005</v>
      </c>
      <c r="H658" s="5" t="s">
        <v>78</v>
      </c>
      <c r="Q658" s="1"/>
      <c r="Z658" s="1"/>
      <c r="AF658" s="1"/>
      <c r="AQ658" s="1" t="str">
        <f t="shared" si="39"/>
        <v>D01_131_28</v>
      </c>
    </row>
    <row r="659" spans="1:43" ht="12.75" x14ac:dyDescent="0.2">
      <c r="A659" s="2" t="s">
        <v>59</v>
      </c>
      <c r="B659" s="3">
        <v>131</v>
      </c>
      <c r="C659" s="5">
        <v>28</v>
      </c>
      <c r="D659" s="1" t="s">
        <v>1</v>
      </c>
      <c r="E659" s="1" t="s">
        <v>2</v>
      </c>
      <c r="F659" s="1" t="s">
        <v>3</v>
      </c>
      <c r="G659" s="1">
        <v>2006</v>
      </c>
      <c r="H659" s="5" t="s">
        <v>78</v>
      </c>
      <c r="Q659" s="1"/>
      <c r="Z659" s="1"/>
      <c r="AF659" s="1"/>
      <c r="AQ659" s="1" t="str">
        <f t="shared" si="39"/>
        <v>D01_131_28</v>
      </c>
    </row>
    <row r="660" spans="1:43" ht="12.75" x14ac:dyDescent="0.2">
      <c r="A660" s="2" t="s">
        <v>59</v>
      </c>
      <c r="B660" s="3">
        <v>131</v>
      </c>
      <c r="C660" s="5">
        <v>28</v>
      </c>
      <c r="D660" s="1" t="s">
        <v>1</v>
      </c>
      <c r="E660" s="1" t="s">
        <v>2</v>
      </c>
      <c r="F660" s="1" t="s">
        <v>3</v>
      </c>
      <c r="G660" s="1">
        <v>2007</v>
      </c>
      <c r="H660" s="5" t="s">
        <v>78</v>
      </c>
      <c r="Q660" s="1"/>
      <c r="Z660" s="1"/>
      <c r="AF660" s="1"/>
      <c r="AQ660" s="1" t="str">
        <f t="shared" si="39"/>
        <v>D01_131_28</v>
      </c>
    </row>
    <row r="661" spans="1:43" ht="12.75" x14ac:dyDescent="0.2">
      <c r="A661" s="2" t="s">
        <v>59</v>
      </c>
      <c r="B661" s="3">
        <v>131</v>
      </c>
      <c r="C661" s="5">
        <v>28</v>
      </c>
      <c r="D661" s="1" t="s">
        <v>1</v>
      </c>
      <c r="E661" s="1" t="s">
        <v>2</v>
      </c>
      <c r="F661" s="1" t="s">
        <v>3</v>
      </c>
      <c r="G661" s="1">
        <v>2008</v>
      </c>
      <c r="H661" s="5" t="s">
        <v>78</v>
      </c>
      <c r="Q661" s="1"/>
      <c r="Z661" s="1"/>
      <c r="AF661" s="1"/>
      <c r="AQ661" s="1" t="str">
        <f t="shared" si="39"/>
        <v>D01_131_28</v>
      </c>
    </row>
    <row r="662" spans="1:43" s="22" customFormat="1" ht="12.75" x14ac:dyDescent="0.2">
      <c r="A662" s="20" t="s">
        <v>59</v>
      </c>
      <c r="B662" s="21">
        <v>132</v>
      </c>
      <c r="C662" s="24">
        <v>28</v>
      </c>
      <c r="D662" s="22" t="s">
        <v>1</v>
      </c>
      <c r="E662" s="22" t="s">
        <v>2</v>
      </c>
      <c r="F662" s="22" t="s">
        <v>3</v>
      </c>
      <c r="G662" s="22">
        <v>2004</v>
      </c>
      <c r="H662" s="24" t="s">
        <v>78</v>
      </c>
      <c r="I662" s="24"/>
      <c r="W662" s="23"/>
      <c r="AA662" s="24"/>
      <c r="AQ662" s="1" t="str">
        <f t="shared" si="39"/>
        <v>D01_132_28</v>
      </c>
    </row>
    <row r="663" spans="1:43" ht="12.75" x14ac:dyDescent="0.2">
      <c r="A663" s="2" t="s">
        <v>59</v>
      </c>
      <c r="B663" s="3">
        <v>132</v>
      </c>
      <c r="C663" s="5">
        <v>28</v>
      </c>
      <c r="D663" s="1" t="s">
        <v>1</v>
      </c>
      <c r="E663" s="1" t="s">
        <v>2</v>
      </c>
      <c r="F663" s="1" t="s">
        <v>3</v>
      </c>
      <c r="G663" s="1">
        <v>2005</v>
      </c>
      <c r="H663" s="5" t="s">
        <v>78</v>
      </c>
      <c r="Q663" s="1"/>
      <c r="Z663" s="1"/>
      <c r="AF663" s="1"/>
      <c r="AQ663" s="1" t="str">
        <f t="shared" si="39"/>
        <v>D01_132_28</v>
      </c>
    </row>
    <row r="664" spans="1:43" ht="12.75" x14ac:dyDescent="0.2">
      <c r="A664" s="2" t="s">
        <v>59</v>
      </c>
      <c r="B664" s="3">
        <v>132</v>
      </c>
      <c r="C664" s="5">
        <v>28</v>
      </c>
      <c r="D664" s="1" t="s">
        <v>1</v>
      </c>
      <c r="E664" s="1" t="s">
        <v>2</v>
      </c>
      <c r="F664" s="1" t="s">
        <v>3</v>
      </c>
      <c r="G664" s="1">
        <v>2006</v>
      </c>
      <c r="H664" s="5" t="s">
        <v>78</v>
      </c>
      <c r="Q664" s="1"/>
      <c r="Z664" s="1"/>
      <c r="AF664" s="1"/>
      <c r="AQ664" s="1" t="str">
        <f t="shared" si="39"/>
        <v>D01_132_28</v>
      </c>
    </row>
    <row r="665" spans="1:43" ht="12.75" x14ac:dyDescent="0.2">
      <c r="A665" s="2" t="s">
        <v>59</v>
      </c>
      <c r="B665" s="3">
        <v>132</v>
      </c>
      <c r="C665" s="5">
        <v>28</v>
      </c>
      <c r="D665" s="1" t="s">
        <v>1</v>
      </c>
      <c r="E665" s="1" t="s">
        <v>2</v>
      </c>
      <c r="F665" s="1" t="s">
        <v>3</v>
      </c>
      <c r="G665" s="1">
        <v>2007</v>
      </c>
      <c r="H665" s="5" t="s">
        <v>78</v>
      </c>
      <c r="Q665" s="1"/>
      <c r="Z665" s="1"/>
      <c r="AF665" s="1"/>
      <c r="AQ665" s="1" t="str">
        <f t="shared" si="39"/>
        <v>D01_132_28</v>
      </c>
    </row>
    <row r="666" spans="1:43" ht="12.75" x14ac:dyDescent="0.2">
      <c r="A666" s="2" t="s">
        <v>59</v>
      </c>
      <c r="B666" s="3">
        <v>132</v>
      </c>
      <c r="C666" s="5">
        <v>28</v>
      </c>
      <c r="D666" s="1" t="s">
        <v>1</v>
      </c>
      <c r="E666" s="1" t="s">
        <v>2</v>
      </c>
      <c r="F666" s="1" t="s">
        <v>3</v>
      </c>
      <c r="G666" s="1">
        <v>2008</v>
      </c>
      <c r="H666" s="5" t="s">
        <v>78</v>
      </c>
      <c r="Q666" s="1"/>
      <c r="Z666" s="1"/>
      <c r="AF666" s="1"/>
      <c r="AQ666" s="1" t="str">
        <f t="shared" si="39"/>
        <v>D01_132_28</v>
      </c>
    </row>
    <row r="667" spans="1:43" s="22" customFormat="1" ht="12.75" x14ac:dyDescent="0.2">
      <c r="A667" s="20" t="s">
        <v>59</v>
      </c>
      <c r="B667" s="21">
        <v>133</v>
      </c>
      <c r="C667" s="24">
        <v>28</v>
      </c>
      <c r="D667" s="22" t="s">
        <v>1</v>
      </c>
      <c r="E667" s="22" t="s">
        <v>2</v>
      </c>
      <c r="F667" s="22" t="s">
        <v>3</v>
      </c>
      <c r="G667" s="22">
        <v>2004</v>
      </c>
      <c r="H667" s="24" t="s">
        <v>78</v>
      </c>
      <c r="I667" s="24"/>
      <c r="W667" s="23"/>
      <c r="AA667" s="24"/>
      <c r="AQ667" s="1" t="str">
        <f t="shared" si="39"/>
        <v>D01_133_28</v>
      </c>
    </row>
    <row r="668" spans="1:43" ht="12.75" x14ac:dyDescent="0.2">
      <c r="A668" s="2" t="s">
        <v>59</v>
      </c>
      <c r="B668" s="3">
        <v>133</v>
      </c>
      <c r="C668" s="5">
        <v>28</v>
      </c>
      <c r="D668" s="1" t="s">
        <v>1</v>
      </c>
      <c r="E668" s="1" t="s">
        <v>2</v>
      </c>
      <c r="F668" s="1" t="s">
        <v>3</v>
      </c>
      <c r="G668" s="1">
        <v>2005</v>
      </c>
      <c r="H668" s="5" t="s">
        <v>78</v>
      </c>
      <c r="Q668" s="1"/>
      <c r="Z668" s="1"/>
      <c r="AF668" s="1"/>
      <c r="AQ668" s="1" t="str">
        <f t="shared" si="39"/>
        <v>D01_133_28</v>
      </c>
    </row>
    <row r="669" spans="1:43" ht="12.75" x14ac:dyDescent="0.2">
      <c r="A669" s="2" t="s">
        <v>59</v>
      </c>
      <c r="B669" s="3">
        <v>133</v>
      </c>
      <c r="C669" s="5">
        <v>28</v>
      </c>
      <c r="D669" s="1" t="s">
        <v>1</v>
      </c>
      <c r="E669" s="1" t="s">
        <v>2</v>
      </c>
      <c r="F669" s="1" t="s">
        <v>3</v>
      </c>
      <c r="G669" s="1">
        <v>2006</v>
      </c>
      <c r="H669" s="5" t="s">
        <v>78</v>
      </c>
      <c r="Q669" s="1"/>
      <c r="Z669" s="1"/>
      <c r="AF669" s="1"/>
      <c r="AQ669" s="1" t="str">
        <f t="shared" si="39"/>
        <v>D01_133_28</v>
      </c>
    </row>
    <row r="670" spans="1:43" ht="12.75" x14ac:dyDescent="0.2">
      <c r="A670" s="2" t="s">
        <v>59</v>
      </c>
      <c r="B670" s="3">
        <v>133</v>
      </c>
      <c r="C670" s="5">
        <v>28</v>
      </c>
      <c r="D670" s="1" t="s">
        <v>1</v>
      </c>
      <c r="E670" s="1" t="s">
        <v>2</v>
      </c>
      <c r="F670" s="1" t="s">
        <v>3</v>
      </c>
      <c r="G670" s="1">
        <v>2007</v>
      </c>
      <c r="H670" s="5" t="s">
        <v>78</v>
      </c>
      <c r="Q670" s="1"/>
      <c r="Z670" s="1"/>
      <c r="AF670" s="1"/>
      <c r="AQ670" s="1" t="str">
        <f t="shared" si="39"/>
        <v>D01_133_28</v>
      </c>
    </row>
    <row r="671" spans="1:43" ht="12.75" x14ac:dyDescent="0.2">
      <c r="A671" s="2" t="s">
        <v>59</v>
      </c>
      <c r="B671" s="3">
        <v>133</v>
      </c>
      <c r="C671" s="5">
        <v>28</v>
      </c>
      <c r="D671" s="1" t="s">
        <v>1</v>
      </c>
      <c r="E671" s="1" t="s">
        <v>2</v>
      </c>
      <c r="F671" s="1" t="s">
        <v>3</v>
      </c>
      <c r="G671" s="1">
        <v>2008</v>
      </c>
      <c r="H671" s="5" t="s">
        <v>78</v>
      </c>
      <c r="Q671" s="1"/>
      <c r="Z671" s="1"/>
      <c r="AF671" s="1"/>
      <c r="AQ671" s="1" t="str">
        <f t="shared" si="39"/>
        <v>D01_133_28</v>
      </c>
    </row>
    <row r="672" spans="1:43" s="22" customFormat="1" ht="15" customHeight="1" x14ac:dyDescent="0.2">
      <c r="A672" s="20" t="s">
        <v>59</v>
      </c>
      <c r="B672" s="21">
        <v>134</v>
      </c>
      <c r="C672" s="24">
        <v>28</v>
      </c>
      <c r="D672" s="22" t="s">
        <v>1</v>
      </c>
      <c r="E672" s="22" t="s">
        <v>2</v>
      </c>
      <c r="F672" s="22" t="s">
        <v>3</v>
      </c>
      <c r="G672" s="22">
        <v>2004</v>
      </c>
      <c r="H672" s="24" t="s">
        <v>78</v>
      </c>
      <c r="I672" s="24"/>
      <c r="W672" s="23"/>
      <c r="AA672" s="24"/>
      <c r="AQ672" s="1" t="str">
        <f t="shared" si="39"/>
        <v>D01_134_28</v>
      </c>
    </row>
    <row r="673" spans="1:43" ht="12.75" x14ac:dyDescent="0.2">
      <c r="A673" s="2" t="s">
        <v>59</v>
      </c>
      <c r="B673" s="3">
        <v>134</v>
      </c>
      <c r="C673" s="5">
        <v>28</v>
      </c>
      <c r="D673" s="1" t="s">
        <v>1</v>
      </c>
      <c r="E673" s="1" t="s">
        <v>2</v>
      </c>
      <c r="F673" s="1" t="s">
        <v>3</v>
      </c>
      <c r="G673" s="1">
        <v>2005</v>
      </c>
      <c r="H673" s="5" t="s">
        <v>78</v>
      </c>
      <c r="Q673" s="1"/>
      <c r="Z673" s="1"/>
      <c r="AF673" s="1"/>
      <c r="AQ673" s="1" t="str">
        <f t="shared" si="39"/>
        <v>D01_134_28</v>
      </c>
    </row>
    <row r="674" spans="1:43" ht="12.75" x14ac:dyDescent="0.2">
      <c r="A674" s="2" t="s">
        <v>59</v>
      </c>
      <c r="B674" s="3">
        <v>134</v>
      </c>
      <c r="C674" s="5">
        <v>28</v>
      </c>
      <c r="D674" s="1" t="s">
        <v>1</v>
      </c>
      <c r="E674" s="1" t="s">
        <v>2</v>
      </c>
      <c r="F674" s="1" t="s">
        <v>3</v>
      </c>
      <c r="G674" s="1">
        <v>2006</v>
      </c>
      <c r="H674" s="5" t="s">
        <v>78</v>
      </c>
      <c r="Q674" s="1"/>
      <c r="Z674" s="1"/>
      <c r="AF674" s="1"/>
      <c r="AQ674" s="1" t="str">
        <f t="shared" si="39"/>
        <v>D01_134_28</v>
      </c>
    </row>
    <row r="675" spans="1:43" ht="12.75" x14ac:dyDescent="0.2">
      <c r="A675" s="2" t="s">
        <v>59</v>
      </c>
      <c r="B675" s="3">
        <v>134</v>
      </c>
      <c r="C675" s="5">
        <v>28</v>
      </c>
      <c r="D675" s="1" t="s">
        <v>1</v>
      </c>
      <c r="E675" s="1" t="s">
        <v>2</v>
      </c>
      <c r="F675" s="1" t="s">
        <v>3</v>
      </c>
      <c r="G675" s="1">
        <v>2007</v>
      </c>
      <c r="H675" s="5" t="s">
        <v>78</v>
      </c>
      <c r="Q675" s="1"/>
      <c r="Z675" s="1"/>
      <c r="AF675" s="1"/>
      <c r="AQ675" s="1" t="str">
        <f t="shared" si="39"/>
        <v>D01_134_28</v>
      </c>
    </row>
    <row r="676" spans="1:43" ht="12.75" x14ac:dyDescent="0.2">
      <c r="A676" s="2" t="s">
        <v>59</v>
      </c>
      <c r="B676" s="3">
        <v>134</v>
      </c>
      <c r="C676" s="5">
        <v>28</v>
      </c>
      <c r="D676" s="1" t="s">
        <v>1</v>
      </c>
      <c r="E676" s="1" t="s">
        <v>2</v>
      </c>
      <c r="F676" s="1" t="s">
        <v>3</v>
      </c>
      <c r="G676" s="1">
        <v>2008</v>
      </c>
      <c r="H676" s="5" t="s">
        <v>78</v>
      </c>
      <c r="Q676" s="1"/>
      <c r="Z676" s="1"/>
      <c r="AF676" s="1"/>
      <c r="AQ676" s="1" t="str">
        <f t="shared" si="39"/>
        <v>D01_134_28</v>
      </c>
    </row>
    <row r="677" spans="1:43" s="22" customFormat="1" ht="12.75" x14ac:dyDescent="0.2">
      <c r="A677" s="20" t="s">
        <v>59</v>
      </c>
      <c r="B677" s="21">
        <v>135</v>
      </c>
      <c r="C677" s="24">
        <v>28</v>
      </c>
      <c r="D677" s="22" t="s">
        <v>1</v>
      </c>
      <c r="E677" s="22" t="s">
        <v>2</v>
      </c>
      <c r="F677" s="22" t="s">
        <v>3</v>
      </c>
      <c r="G677" s="22">
        <v>2004</v>
      </c>
      <c r="H677" s="24" t="s">
        <v>78</v>
      </c>
      <c r="I677" s="24"/>
      <c r="J677" s="22">
        <v>36</v>
      </c>
      <c r="K677" s="22">
        <f>J677-22</f>
        <v>14</v>
      </c>
      <c r="L677" s="22">
        <f>J677-46</f>
        <v>-10</v>
      </c>
      <c r="M677" s="22">
        <f>J677-71</f>
        <v>-35</v>
      </c>
      <c r="N677" s="22">
        <f>J677-87</f>
        <v>-51</v>
      </c>
      <c r="O677" s="22">
        <v>3</v>
      </c>
      <c r="S677" s="22">
        <v>2</v>
      </c>
      <c r="T677" s="22">
        <v>207</v>
      </c>
      <c r="U677" s="22">
        <v>25</v>
      </c>
      <c r="V677" s="22">
        <v>75</v>
      </c>
      <c r="W677" s="23">
        <f>(V677+(Z677*AB677))/U677</f>
        <v>3.16</v>
      </c>
      <c r="X677" s="22">
        <v>4</v>
      </c>
      <c r="Y677" s="22">
        <v>21</v>
      </c>
      <c r="Z677" s="23">
        <f>Y677/(U677-AB677)</f>
        <v>1</v>
      </c>
      <c r="AA677" s="24">
        <f>Z677*100/W677</f>
        <v>31.645569620253163</v>
      </c>
      <c r="AB677" s="22">
        <v>4</v>
      </c>
      <c r="AC677" s="22">
        <f>AB677*100/U677</f>
        <v>16</v>
      </c>
      <c r="AD677" s="22">
        <v>0</v>
      </c>
      <c r="AE677" s="22">
        <f>AD677*100/U677</f>
        <v>0</v>
      </c>
      <c r="AF677" s="22">
        <v>6</v>
      </c>
      <c r="AG677" s="22">
        <f>AF677*100/U677</f>
        <v>24</v>
      </c>
      <c r="AH677" s="22" t="s">
        <v>68</v>
      </c>
      <c r="AI677" s="22">
        <v>7</v>
      </c>
      <c r="AJ677" s="22">
        <v>3</v>
      </c>
      <c r="AK677" s="22">
        <v>2</v>
      </c>
      <c r="AL677" s="22">
        <v>3</v>
      </c>
      <c r="AM677" s="22">
        <v>2</v>
      </c>
      <c r="AN677" s="22">
        <v>2</v>
      </c>
      <c r="AQ677" s="1" t="str">
        <f t="shared" si="39"/>
        <v>D01_135_28</v>
      </c>
    </row>
    <row r="678" spans="1:43" ht="12.75" x14ac:dyDescent="0.2">
      <c r="A678" s="2" t="s">
        <v>59</v>
      </c>
      <c r="B678" s="3">
        <v>135</v>
      </c>
      <c r="C678" s="5">
        <v>28</v>
      </c>
      <c r="D678" s="1" t="s">
        <v>1</v>
      </c>
      <c r="E678" s="1" t="s">
        <v>2</v>
      </c>
      <c r="F678" s="1" t="s">
        <v>3</v>
      </c>
      <c r="G678" s="1">
        <v>2005</v>
      </c>
      <c r="H678" s="5" t="s">
        <v>78</v>
      </c>
      <c r="Q678" s="1"/>
      <c r="Z678" s="1"/>
      <c r="AF678" s="1"/>
      <c r="AQ678" s="1" t="str">
        <f t="shared" si="39"/>
        <v>D01_135_28</v>
      </c>
    </row>
    <row r="679" spans="1:43" ht="12.75" x14ac:dyDescent="0.2">
      <c r="A679" s="2" t="s">
        <v>59</v>
      </c>
      <c r="B679" s="3">
        <v>135</v>
      </c>
      <c r="C679" s="5">
        <v>28</v>
      </c>
      <c r="D679" s="1" t="s">
        <v>1</v>
      </c>
      <c r="E679" s="1" t="s">
        <v>2</v>
      </c>
      <c r="F679" s="1" t="s">
        <v>3</v>
      </c>
      <c r="G679" s="1">
        <v>2006</v>
      </c>
      <c r="H679" s="5" t="s">
        <v>78</v>
      </c>
      <c r="Q679" s="1"/>
      <c r="Z679" s="1"/>
      <c r="AF679" s="1"/>
      <c r="AQ679" s="1" t="str">
        <f t="shared" si="39"/>
        <v>D01_135_28</v>
      </c>
    </row>
    <row r="680" spans="1:43" ht="12.75" x14ac:dyDescent="0.2">
      <c r="A680" s="2" t="s">
        <v>59</v>
      </c>
      <c r="B680" s="3">
        <v>135</v>
      </c>
      <c r="C680" s="5">
        <v>28</v>
      </c>
      <c r="D680" s="1" t="s">
        <v>1</v>
      </c>
      <c r="E680" s="1" t="s">
        <v>2</v>
      </c>
      <c r="F680" s="1" t="s">
        <v>3</v>
      </c>
      <c r="G680" s="1">
        <v>2007</v>
      </c>
      <c r="H680" s="5" t="s">
        <v>78</v>
      </c>
      <c r="Q680" s="1"/>
      <c r="Z680" s="1"/>
      <c r="AF680" s="1"/>
      <c r="AQ680" s="1" t="str">
        <f t="shared" si="39"/>
        <v>D01_135_28</v>
      </c>
    </row>
    <row r="681" spans="1:43" ht="12.75" x14ac:dyDescent="0.2">
      <c r="A681" s="2" t="s">
        <v>59</v>
      </c>
      <c r="B681" s="3">
        <v>135</v>
      </c>
      <c r="C681" s="5">
        <v>28</v>
      </c>
      <c r="D681" s="1" t="s">
        <v>1</v>
      </c>
      <c r="E681" s="1" t="s">
        <v>2</v>
      </c>
      <c r="F681" s="1" t="s">
        <v>3</v>
      </c>
      <c r="G681" s="1">
        <v>2008</v>
      </c>
      <c r="H681" s="5" t="s">
        <v>78</v>
      </c>
      <c r="Q681" s="1"/>
      <c r="Z681" s="1"/>
      <c r="AF681" s="1"/>
      <c r="AQ681" s="1" t="str">
        <f t="shared" si="39"/>
        <v>D01_135_28</v>
      </c>
    </row>
    <row r="682" spans="1:43" s="22" customFormat="1" ht="12.75" x14ac:dyDescent="0.2">
      <c r="A682" s="20" t="s">
        <v>59</v>
      </c>
      <c r="B682" s="21">
        <v>136</v>
      </c>
      <c r="C682" s="24">
        <v>28</v>
      </c>
      <c r="D682" s="22" t="s">
        <v>1</v>
      </c>
      <c r="E682" s="22" t="s">
        <v>2</v>
      </c>
      <c r="F682" s="22" t="s">
        <v>3</v>
      </c>
      <c r="G682" s="22">
        <v>2004</v>
      </c>
      <c r="H682" s="24" t="s">
        <v>78</v>
      </c>
      <c r="I682" s="24"/>
      <c r="W682" s="23"/>
      <c r="AA682" s="24"/>
      <c r="AQ682" s="1" t="str">
        <f t="shared" si="39"/>
        <v>D01_136_28</v>
      </c>
    </row>
    <row r="683" spans="1:43" ht="12.75" x14ac:dyDescent="0.2">
      <c r="A683" s="2" t="s">
        <v>59</v>
      </c>
      <c r="B683" s="3">
        <v>136</v>
      </c>
      <c r="C683" s="5">
        <v>28</v>
      </c>
      <c r="D683" s="1" t="s">
        <v>1</v>
      </c>
      <c r="E683" s="1" t="s">
        <v>2</v>
      </c>
      <c r="F683" s="1" t="s">
        <v>3</v>
      </c>
      <c r="G683" s="1">
        <v>2005</v>
      </c>
      <c r="H683" s="5" t="s">
        <v>78</v>
      </c>
      <c r="Q683" s="1"/>
      <c r="Z683" s="1"/>
      <c r="AF683" s="1"/>
      <c r="AQ683" s="1" t="str">
        <f t="shared" si="39"/>
        <v>D01_136_28</v>
      </c>
    </row>
    <row r="684" spans="1:43" ht="12.75" x14ac:dyDescent="0.2">
      <c r="A684" s="2" t="s">
        <v>59</v>
      </c>
      <c r="B684" s="3">
        <v>136</v>
      </c>
      <c r="C684" s="5">
        <v>28</v>
      </c>
      <c r="D684" s="1" t="s">
        <v>1</v>
      </c>
      <c r="E684" s="1" t="s">
        <v>2</v>
      </c>
      <c r="F684" s="1" t="s">
        <v>3</v>
      </c>
      <c r="G684" s="1">
        <v>2006</v>
      </c>
      <c r="H684" s="5" t="s">
        <v>78</v>
      </c>
      <c r="Q684" s="1"/>
      <c r="Z684" s="1"/>
      <c r="AF684" s="1"/>
      <c r="AQ684" s="1" t="str">
        <f t="shared" si="39"/>
        <v>D01_136_28</v>
      </c>
    </row>
    <row r="685" spans="1:43" ht="12.75" x14ac:dyDescent="0.2">
      <c r="A685" s="2" t="s">
        <v>59</v>
      </c>
      <c r="B685" s="3">
        <v>136</v>
      </c>
      <c r="C685" s="5">
        <v>28</v>
      </c>
      <c r="D685" s="1" t="s">
        <v>1</v>
      </c>
      <c r="E685" s="1" t="s">
        <v>2</v>
      </c>
      <c r="F685" s="1" t="s">
        <v>3</v>
      </c>
      <c r="G685" s="1">
        <v>2007</v>
      </c>
      <c r="H685" s="5" t="s">
        <v>78</v>
      </c>
      <c r="Q685" s="1"/>
      <c r="Z685" s="1"/>
      <c r="AF685" s="1"/>
      <c r="AQ685" s="1" t="str">
        <f t="shared" si="39"/>
        <v>D01_136_28</v>
      </c>
    </row>
    <row r="686" spans="1:43" ht="12.75" x14ac:dyDescent="0.2">
      <c r="A686" s="2" t="s">
        <v>59</v>
      </c>
      <c r="B686" s="3">
        <v>136</v>
      </c>
      <c r="C686" s="5">
        <v>28</v>
      </c>
      <c r="D686" s="1" t="s">
        <v>1</v>
      </c>
      <c r="E686" s="1" t="s">
        <v>2</v>
      </c>
      <c r="F686" s="1" t="s">
        <v>3</v>
      </c>
      <c r="G686" s="1">
        <v>2008</v>
      </c>
      <c r="H686" s="5" t="s">
        <v>78</v>
      </c>
      <c r="Q686" s="1"/>
      <c r="Z686" s="1"/>
      <c r="AF686" s="1"/>
      <c r="AQ686" s="1" t="str">
        <f t="shared" si="39"/>
        <v>D01_136_28</v>
      </c>
    </row>
    <row r="687" spans="1:43" s="22" customFormat="1" ht="12.75" x14ac:dyDescent="0.2">
      <c r="A687" s="20" t="s">
        <v>59</v>
      </c>
      <c r="B687" s="21">
        <v>137</v>
      </c>
      <c r="C687" s="24">
        <v>28</v>
      </c>
      <c r="D687" s="22" t="s">
        <v>1</v>
      </c>
      <c r="E687" s="22" t="s">
        <v>2</v>
      </c>
      <c r="F687" s="22" t="s">
        <v>3</v>
      </c>
      <c r="G687" s="22">
        <v>2004</v>
      </c>
      <c r="H687" s="24" t="s">
        <v>78</v>
      </c>
      <c r="I687" s="24"/>
      <c r="W687" s="23"/>
      <c r="AA687" s="24"/>
      <c r="AQ687" s="1" t="str">
        <f t="shared" si="39"/>
        <v>D01_137_28</v>
      </c>
    </row>
    <row r="688" spans="1:43" ht="12.75" x14ac:dyDescent="0.2">
      <c r="A688" s="2" t="s">
        <v>59</v>
      </c>
      <c r="B688" s="3">
        <v>137</v>
      </c>
      <c r="C688" s="5">
        <v>28</v>
      </c>
      <c r="D688" s="1" t="s">
        <v>1</v>
      </c>
      <c r="E688" s="1" t="s">
        <v>2</v>
      </c>
      <c r="F688" s="1" t="s">
        <v>3</v>
      </c>
      <c r="G688" s="1">
        <v>2005</v>
      </c>
      <c r="H688" s="5" t="s">
        <v>78</v>
      </c>
      <c r="Q688" s="1"/>
      <c r="Z688" s="1"/>
      <c r="AF688" s="1"/>
      <c r="AQ688" s="1" t="str">
        <f t="shared" si="39"/>
        <v>D01_137_28</v>
      </c>
    </row>
    <row r="689" spans="1:43" ht="12.75" x14ac:dyDescent="0.2">
      <c r="A689" s="2" t="s">
        <v>59</v>
      </c>
      <c r="B689" s="3">
        <v>137</v>
      </c>
      <c r="C689" s="5">
        <v>28</v>
      </c>
      <c r="D689" s="1" t="s">
        <v>1</v>
      </c>
      <c r="E689" s="1" t="s">
        <v>2</v>
      </c>
      <c r="F689" s="1" t="s">
        <v>3</v>
      </c>
      <c r="G689" s="1">
        <v>2006</v>
      </c>
      <c r="H689" s="5" t="s">
        <v>78</v>
      </c>
      <c r="Q689" s="1"/>
      <c r="Z689" s="1"/>
      <c r="AF689" s="1"/>
      <c r="AQ689" s="1" t="str">
        <f t="shared" si="39"/>
        <v>D01_137_28</v>
      </c>
    </row>
    <row r="690" spans="1:43" ht="12.75" x14ac:dyDescent="0.2">
      <c r="A690" s="2" t="s">
        <v>59</v>
      </c>
      <c r="B690" s="3">
        <v>137</v>
      </c>
      <c r="C690" s="5">
        <v>28</v>
      </c>
      <c r="D690" s="1" t="s">
        <v>1</v>
      </c>
      <c r="E690" s="1" t="s">
        <v>2</v>
      </c>
      <c r="F690" s="1" t="s">
        <v>3</v>
      </c>
      <c r="G690" s="1">
        <v>2007</v>
      </c>
      <c r="H690" s="5" t="s">
        <v>78</v>
      </c>
      <c r="Q690" s="1"/>
      <c r="Z690" s="1"/>
      <c r="AF690" s="1"/>
      <c r="AQ690" s="1" t="str">
        <f t="shared" si="39"/>
        <v>D01_137_28</v>
      </c>
    </row>
    <row r="691" spans="1:43" ht="12.75" x14ac:dyDescent="0.2">
      <c r="A691" s="2" t="s">
        <v>59</v>
      </c>
      <c r="B691" s="3">
        <v>137</v>
      </c>
      <c r="C691" s="5">
        <v>28</v>
      </c>
      <c r="D691" s="1" t="s">
        <v>1</v>
      </c>
      <c r="E691" s="1" t="s">
        <v>2</v>
      </c>
      <c r="F691" s="1" t="s">
        <v>3</v>
      </c>
      <c r="G691" s="1">
        <v>2008</v>
      </c>
      <c r="H691" s="5" t="s">
        <v>78</v>
      </c>
      <c r="Q691" s="1"/>
      <c r="Z691" s="1"/>
      <c r="AF691" s="1"/>
      <c r="AQ691" s="1" t="str">
        <f t="shared" si="39"/>
        <v>D01_137_28</v>
      </c>
    </row>
    <row r="692" spans="1:43" s="22" customFormat="1" ht="12.75" x14ac:dyDescent="0.2">
      <c r="A692" s="20" t="s">
        <v>59</v>
      </c>
      <c r="B692" s="21">
        <v>138</v>
      </c>
      <c r="C692" s="24">
        <v>28</v>
      </c>
      <c r="D692" s="22" t="s">
        <v>1</v>
      </c>
      <c r="E692" s="22" t="s">
        <v>2</v>
      </c>
      <c r="F692" s="22" t="s">
        <v>3</v>
      </c>
      <c r="G692" s="22">
        <v>2004</v>
      </c>
      <c r="H692" s="24" t="s">
        <v>78</v>
      </c>
      <c r="I692" s="24"/>
      <c r="W692" s="23"/>
      <c r="AA692" s="24"/>
      <c r="AQ692" s="1" t="str">
        <f t="shared" si="39"/>
        <v>D01_138_28</v>
      </c>
    </row>
    <row r="693" spans="1:43" ht="12.75" x14ac:dyDescent="0.2">
      <c r="A693" s="2" t="s">
        <v>59</v>
      </c>
      <c r="B693" s="3">
        <v>138</v>
      </c>
      <c r="C693" s="5">
        <v>28</v>
      </c>
      <c r="D693" s="1" t="s">
        <v>1</v>
      </c>
      <c r="E693" s="1" t="s">
        <v>2</v>
      </c>
      <c r="F693" s="1" t="s">
        <v>3</v>
      </c>
      <c r="G693" s="1">
        <v>2005</v>
      </c>
      <c r="H693" s="5" t="s">
        <v>78</v>
      </c>
      <c r="Q693" s="1"/>
      <c r="Z693" s="1"/>
      <c r="AF693" s="1"/>
      <c r="AQ693" s="1" t="str">
        <f t="shared" si="39"/>
        <v>D01_138_28</v>
      </c>
    </row>
    <row r="694" spans="1:43" ht="12.75" x14ac:dyDescent="0.2">
      <c r="A694" s="2" t="s">
        <v>59</v>
      </c>
      <c r="B694" s="3">
        <v>138</v>
      </c>
      <c r="C694" s="5">
        <v>28</v>
      </c>
      <c r="D694" s="1" t="s">
        <v>1</v>
      </c>
      <c r="E694" s="1" t="s">
        <v>2</v>
      </c>
      <c r="F694" s="1" t="s">
        <v>3</v>
      </c>
      <c r="G694" s="1">
        <v>2006</v>
      </c>
      <c r="H694" s="5" t="s">
        <v>78</v>
      </c>
      <c r="Q694" s="1"/>
      <c r="Z694" s="1"/>
      <c r="AF694" s="1"/>
      <c r="AQ694" s="1" t="str">
        <f t="shared" si="39"/>
        <v>D01_138_28</v>
      </c>
    </row>
    <row r="695" spans="1:43" ht="12.75" x14ac:dyDescent="0.2">
      <c r="A695" s="2" t="s">
        <v>59</v>
      </c>
      <c r="B695" s="3">
        <v>138</v>
      </c>
      <c r="C695" s="5">
        <v>28</v>
      </c>
      <c r="D695" s="1" t="s">
        <v>1</v>
      </c>
      <c r="E695" s="1" t="s">
        <v>2</v>
      </c>
      <c r="F695" s="1" t="s">
        <v>3</v>
      </c>
      <c r="G695" s="1">
        <v>2007</v>
      </c>
      <c r="H695" s="5" t="s">
        <v>78</v>
      </c>
      <c r="Q695" s="1"/>
      <c r="Z695" s="1"/>
      <c r="AF695" s="1"/>
      <c r="AQ695" s="1" t="str">
        <f t="shared" si="39"/>
        <v>D01_138_28</v>
      </c>
    </row>
    <row r="696" spans="1:43" ht="12.75" x14ac:dyDescent="0.2">
      <c r="A696" s="2" t="s">
        <v>59</v>
      </c>
      <c r="B696" s="3">
        <v>138</v>
      </c>
      <c r="C696" s="5">
        <v>28</v>
      </c>
      <c r="D696" s="1" t="s">
        <v>1</v>
      </c>
      <c r="E696" s="1" t="s">
        <v>2</v>
      </c>
      <c r="F696" s="1" t="s">
        <v>3</v>
      </c>
      <c r="G696" s="1">
        <v>2008</v>
      </c>
      <c r="H696" s="5" t="s">
        <v>78</v>
      </c>
      <c r="Q696" s="1"/>
      <c r="Z696" s="1"/>
      <c r="AF696" s="1"/>
      <c r="AQ696" s="1" t="str">
        <f t="shared" si="39"/>
        <v>D01_138_28</v>
      </c>
    </row>
    <row r="697" spans="1:43" s="22" customFormat="1" ht="12.75" x14ac:dyDescent="0.2">
      <c r="A697" s="20" t="s">
        <v>59</v>
      </c>
      <c r="B697" s="21">
        <v>139</v>
      </c>
      <c r="C697" s="24">
        <v>28</v>
      </c>
      <c r="D697" s="22" t="s">
        <v>1</v>
      </c>
      <c r="E697" s="22" t="s">
        <v>2</v>
      </c>
      <c r="F697" s="22" t="s">
        <v>3</v>
      </c>
      <c r="G697" s="22">
        <v>2004</v>
      </c>
      <c r="H697" s="24" t="s">
        <v>78</v>
      </c>
      <c r="I697" s="24"/>
      <c r="W697" s="23"/>
      <c r="AA697" s="24"/>
      <c r="AQ697" s="1" t="str">
        <f t="shared" si="39"/>
        <v>D01_139_28</v>
      </c>
    </row>
    <row r="698" spans="1:43" ht="12.75" x14ac:dyDescent="0.2">
      <c r="A698" s="2" t="s">
        <v>59</v>
      </c>
      <c r="B698" s="3">
        <v>139</v>
      </c>
      <c r="C698" s="5">
        <v>28</v>
      </c>
      <c r="D698" s="1" t="s">
        <v>1</v>
      </c>
      <c r="E698" s="1" t="s">
        <v>2</v>
      </c>
      <c r="F698" s="1" t="s">
        <v>3</v>
      </c>
      <c r="G698" s="1">
        <v>2005</v>
      </c>
      <c r="H698" s="5" t="s">
        <v>78</v>
      </c>
      <c r="Q698" s="1"/>
      <c r="Z698" s="1"/>
      <c r="AF698" s="1"/>
      <c r="AQ698" s="1" t="str">
        <f t="shared" si="39"/>
        <v>D01_139_28</v>
      </c>
    </row>
    <row r="699" spans="1:43" ht="12.75" x14ac:dyDescent="0.2">
      <c r="A699" s="2" t="s">
        <v>59</v>
      </c>
      <c r="B699" s="3">
        <v>139</v>
      </c>
      <c r="C699" s="5">
        <v>28</v>
      </c>
      <c r="D699" s="1" t="s">
        <v>1</v>
      </c>
      <c r="E699" s="1" t="s">
        <v>2</v>
      </c>
      <c r="F699" s="1" t="s">
        <v>3</v>
      </c>
      <c r="G699" s="1">
        <v>2006</v>
      </c>
      <c r="H699" s="5" t="s">
        <v>78</v>
      </c>
      <c r="Q699" s="1"/>
      <c r="Z699" s="1"/>
      <c r="AF699" s="1"/>
      <c r="AQ699" s="1" t="str">
        <f t="shared" si="39"/>
        <v>D01_139_28</v>
      </c>
    </row>
    <row r="700" spans="1:43" ht="12.75" x14ac:dyDescent="0.2">
      <c r="A700" s="2" t="s">
        <v>59</v>
      </c>
      <c r="B700" s="3">
        <v>139</v>
      </c>
      <c r="C700" s="5">
        <v>28</v>
      </c>
      <c r="D700" s="1" t="s">
        <v>1</v>
      </c>
      <c r="E700" s="1" t="s">
        <v>2</v>
      </c>
      <c r="F700" s="1" t="s">
        <v>3</v>
      </c>
      <c r="G700" s="1">
        <v>2007</v>
      </c>
      <c r="H700" s="5" t="s">
        <v>78</v>
      </c>
      <c r="Q700" s="1"/>
      <c r="Z700" s="1"/>
      <c r="AF700" s="1"/>
      <c r="AQ700" s="1" t="str">
        <f t="shared" si="39"/>
        <v>D01_139_28</v>
      </c>
    </row>
    <row r="701" spans="1:43" ht="12.75" x14ac:dyDescent="0.2">
      <c r="A701" s="2" t="s">
        <v>59</v>
      </c>
      <c r="B701" s="3">
        <v>139</v>
      </c>
      <c r="C701" s="5">
        <v>28</v>
      </c>
      <c r="D701" s="1" t="s">
        <v>1</v>
      </c>
      <c r="E701" s="1" t="s">
        <v>2</v>
      </c>
      <c r="F701" s="1" t="s">
        <v>3</v>
      </c>
      <c r="G701" s="1">
        <v>2008</v>
      </c>
      <c r="H701" s="5" t="s">
        <v>78</v>
      </c>
      <c r="Q701" s="1"/>
      <c r="Z701" s="1"/>
      <c r="AF701" s="1"/>
      <c r="AQ701" s="1" t="str">
        <f t="shared" si="39"/>
        <v>D01_139_28</v>
      </c>
    </row>
    <row r="702" spans="1:43" s="22" customFormat="1" ht="12.75" x14ac:dyDescent="0.2">
      <c r="A702" s="20" t="s">
        <v>59</v>
      </c>
      <c r="B702" s="21">
        <v>140</v>
      </c>
      <c r="C702" s="24">
        <v>28</v>
      </c>
      <c r="D702" s="22" t="s">
        <v>1</v>
      </c>
      <c r="E702" s="22" t="s">
        <v>2</v>
      </c>
      <c r="F702" s="22" t="s">
        <v>3</v>
      </c>
      <c r="G702" s="22">
        <v>2004</v>
      </c>
      <c r="H702" s="24" t="s">
        <v>78</v>
      </c>
      <c r="I702" s="24"/>
      <c r="W702" s="23"/>
      <c r="AA702" s="24"/>
      <c r="AQ702" s="1" t="str">
        <f t="shared" si="39"/>
        <v>D01_140_28</v>
      </c>
    </row>
    <row r="703" spans="1:43" ht="12.75" x14ac:dyDescent="0.2">
      <c r="A703" s="2" t="s">
        <v>59</v>
      </c>
      <c r="B703" s="3">
        <v>140</v>
      </c>
      <c r="C703" s="5">
        <v>28</v>
      </c>
      <c r="D703" s="1" t="s">
        <v>1</v>
      </c>
      <c r="E703" s="1" t="s">
        <v>2</v>
      </c>
      <c r="F703" s="1" t="s">
        <v>3</v>
      </c>
      <c r="G703" s="1">
        <v>2005</v>
      </c>
      <c r="H703" s="5" t="s">
        <v>78</v>
      </c>
      <c r="Q703" s="1"/>
      <c r="Z703" s="1"/>
      <c r="AF703" s="1"/>
      <c r="AQ703" s="1" t="str">
        <f t="shared" si="39"/>
        <v>D01_140_28</v>
      </c>
    </row>
    <row r="704" spans="1:43" ht="12.75" x14ac:dyDescent="0.2">
      <c r="A704" s="2" t="s">
        <v>59</v>
      </c>
      <c r="B704" s="3">
        <v>140</v>
      </c>
      <c r="C704" s="5">
        <v>28</v>
      </c>
      <c r="D704" s="1" t="s">
        <v>1</v>
      </c>
      <c r="E704" s="1" t="s">
        <v>2</v>
      </c>
      <c r="F704" s="1" t="s">
        <v>3</v>
      </c>
      <c r="G704" s="1">
        <v>2006</v>
      </c>
      <c r="H704" s="5" t="s">
        <v>78</v>
      </c>
      <c r="Q704" s="1"/>
      <c r="Z704" s="1"/>
      <c r="AF704" s="1"/>
      <c r="AQ704" s="1" t="str">
        <f t="shared" si="39"/>
        <v>D01_140_28</v>
      </c>
    </row>
    <row r="705" spans="1:43" ht="12.75" x14ac:dyDescent="0.2">
      <c r="A705" s="2" t="s">
        <v>59</v>
      </c>
      <c r="B705" s="3">
        <v>140</v>
      </c>
      <c r="C705" s="5">
        <v>28</v>
      </c>
      <c r="D705" s="1" t="s">
        <v>1</v>
      </c>
      <c r="E705" s="1" t="s">
        <v>2</v>
      </c>
      <c r="F705" s="1" t="s">
        <v>3</v>
      </c>
      <c r="G705" s="1">
        <v>2007</v>
      </c>
      <c r="H705" s="5" t="s">
        <v>78</v>
      </c>
      <c r="Q705" s="1"/>
      <c r="Z705" s="1"/>
      <c r="AF705" s="1"/>
      <c r="AQ705" s="1" t="str">
        <f t="shared" si="39"/>
        <v>D01_140_28</v>
      </c>
    </row>
    <row r="706" spans="1:43" ht="12.75" x14ac:dyDescent="0.2">
      <c r="A706" s="2" t="s">
        <v>59</v>
      </c>
      <c r="B706" s="3">
        <v>140</v>
      </c>
      <c r="C706" s="5">
        <v>28</v>
      </c>
      <c r="D706" s="1" t="s">
        <v>1</v>
      </c>
      <c r="E706" s="1" t="s">
        <v>2</v>
      </c>
      <c r="F706" s="1" t="s">
        <v>3</v>
      </c>
      <c r="G706" s="1">
        <v>2008</v>
      </c>
      <c r="H706" s="5" t="s">
        <v>78</v>
      </c>
      <c r="Q706" s="1"/>
      <c r="Z706" s="1"/>
      <c r="AF706" s="1"/>
      <c r="AQ706" s="1" t="str">
        <f t="shared" si="39"/>
        <v>D01_140_28</v>
      </c>
    </row>
    <row r="707" spans="1:43" s="22" customFormat="1" ht="12.75" x14ac:dyDescent="0.2">
      <c r="A707" s="20" t="s">
        <v>59</v>
      </c>
      <c r="B707" s="21">
        <v>141</v>
      </c>
      <c r="C707" s="24">
        <v>28</v>
      </c>
      <c r="D707" s="22" t="s">
        <v>1</v>
      </c>
      <c r="E707" s="22" t="s">
        <v>2</v>
      </c>
      <c r="F707" s="22" t="s">
        <v>3</v>
      </c>
      <c r="G707" s="22">
        <v>2004</v>
      </c>
      <c r="H707" s="24" t="s">
        <v>78</v>
      </c>
      <c r="I707" s="24"/>
      <c r="W707" s="23"/>
      <c r="AA707" s="24"/>
      <c r="AQ707" s="1" t="str">
        <f t="shared" ref="AQ707:AQ770" si="40">CONCATENATE(LEFT(A707,1),CONCATENATE(RIGHT(A707,2),"_",CONCATENATE(B707),"_",CONCATENATE(C707)))</f>
        <v>D01_141_28</v>
      </c>
    </row>
    <row r="708" spans="1:43" ht="12.75" x14ac:dyDescent="0.2">
      <c r="A708" s="2" t="s">
        <v>59</v>
      </c>
      <c r="B708" s="3">
        <v>141</v>
      </c>
      <c r="C708" s="5">
        <v>28</v>
      </c>
      <c r="D708" s="1" t="s">
        <v>1</v>
      </c>
      <c r="E708" s="1" t="s">
        <v>2</v>
      </c>
      <c r="F708" s="1" t="s">
        <v>3</v>
      </c>
      <c r="G708" s="1">
        <v>2005</v>
      </c>
      <c r="H708" s="5" t="s">
        <v>78</v>
      </c>
      <c r="Q708" s="1"/>
      <c r="Z708" s="1"/>
      <c r="AF708" s="1"/>
      <c r="AQ708" s="1" t="str">
        <f t="shared" si="40"/>
        <v>D01_141_28</v>
      </c>
    </row>
    <row r="709" spans="1:43" ht="12.75" x14ac:dyDescent="0.2">
      <c r="A709" s="2" t="s">
        <v>59</v>
      </c>
      <c r="B709" s="3">
        <v>141</v>
      </c>
      <c r="C709" s="5">
        <v>28</v>
      </c>
      <c r="D709" s="1" t="s">
        <v>1</v>
      </c>
      <c r="E709" s="1" t="s">
        <v>2</v>
      </c>
      <c r="F709" s="1" t="s">
        <v>3</v>
      </c>
      <c r="G709" s="1">
        <v>2006</v>
      </c>
      <c r="H709" s="5" t="s">
        <v>78</v>
      </c>
      <c r="Q709" s="1"/>
      <c r="Z709" s="1"/>
      <c r="AF709" s="1"/>
      <c r="AQ709" s="1" t="str">
        <f t="shared" si="40"/>
        <v>D01_141_28</v>
      </c>
    </row>
    <row r="710" spans="1:43" ht="12.75" x14ac:dyDescent="0.2">
      <c r="A710" s="2" t="s">
        <v>59</v>
      </c>
      <c r="B710" s="3">
        <v>141</v>
      </c>
      <c r="C710" s="5">
        <v>28</v>
      </c>
      <c r="D710" s="1" t="s">
        <v>1</v>
      </c>
      <c r="E710" s="1" t="s">
        <v>2</v>
      </c>
      <c r="F710" s="1" t="s">
        <v>3</v>
      </c>
      <c r="G710" s="1">
        <v>2007</v>
      </c>
      <c r="H710" s="5" t="s">
        <v>78</v>
      </c>
      <c r="Q710" s="1"/>
      <c r="Z710" s="1"/>
      <c r="AF710" s="1"/>
      <c r="AQ710" s="1" t="str">
        <f t="shared" si="40"/>
        <v>D01_141_28</v>
      </c>
    </row>
    <row r="711" spans="1:43" ht="12.75" x14ac:dyDescent="0.2">
      <c r="A711" s="2" t="s">
        <v>59</v>
      </c>
      <c r="B711" s="3">
        <v>141</v>
      </c>
      <c r="C711" s="5">
        <v>28</v>
      </c>
      <c r="D711" s="1" t="s">
        <v>1</v>
      </c>
      <c r="E711" s="1" t="s">
        <v>2</v>
      </c>
      <c r="F711" s="1" t="s">
        <v>3</v>
      </c>
      <c r="G711" s="1">
        <v>2008</v>
      </c>
      <c r="H711" s="5" t="s">
        <v>78</v>
      </c>
      <c r="Q711" s="1"/>
      <c r="Z711" s="1"/>
      <c r="AF711" s="1"/>
      <c r="AQ711" s="1" t="str">
        <f t="shared" si="40"/>
        <v>D01_141_28</v>
      </c>
    </row>
    <row r="712" spans="1:43" s="22" customFormat="1" ht="12.75" x14ac:dyDescent="0.2">
      <c r="A712" s="20" t="s">
        <v>59</v>
      </c>
      <c r="B712" s="21">
        <v>142</v>
      </c>
      <c r="C712" s="24">
        <v>28</v>
      </c>
      <c r="D712" s="22" t="s">
        <v>1</v>
      </c>
      <c r="E712" s="22" t="s">
        <v>2</v>
      </c>
      <c r="F712" s="22" t="s">
        <v>3</v>
      </c>
      <c r="G712" s="22">
        <v>2004</v>
      </c>
      <c r="H712" s="24" t="s">
        <v>78</v>
      </c>
      <c r="I712" s="24"/>
      <c r="W712" s="23"/>
      <c r="AA712" s="24"/>
      <c r="AQ712" s="1" t="str">
        <f t="shared" si="40"/>
        <v>D01_142_28</v>
      </c>
    </row>
    <row r="713" spans="1:43" ht="12.75" x14ac:dyDescent="0.2">
      <c r="A713" s="2" t="s">
        <v>59</v>
      </c>
      <c r="B713" s="3">
        <v>142</v>
      </c>
      <c r="C713" s="5">
        <v>28</v>
      </c>
      <c r="D713" s="1" t="s">
        <v>1</v>
      </c>
      <c r="E713" s="1" t="s">
        <v>2</v>
      </c>
      <c r="F713" s="1" t="s">
        <v>3</v>
      </c>
      <c r="G713" s="1">
        <v>2005</v>
      </c>
      <c r="H713" s="5" t="s">
        <v>78</v>
      </c>
      <c r="Q713" s="1"/>
      <c r="Z713" s="1"/>
      <c r="AF713" s="1"/>
      <c r="AQ713" s="1" t="str">
        <f t="shared" si="40"/>
        <v>D01_142_28</v>
      </c>
    </row>
    <row r="714" spans="1:43" ht="12.75" x14ac:dyDescent="0.2">
      <c r="A714" s="2" t="s">
        <v>59</v>
      </c>
      <c r="B714" s="3">
        <v>142</v>
      </c>
      <c r="C714" s="5">
        <v>28</v>
      </c>
      <c r="D714" s="1" t="s">
        <v>1</v>
      </c>
      <c r="E714" s="1" t="s">
        <v>2</v>
      </c>
      <c r="F714" s="1" t="s">
        <v>3</v>
      </c>
      <c r="G714" s="1">
        <v>2006</v>
      </c>
      <c r="H714" s="5" t="s">
        <v>78</v>
      </c>
      <c r="Q714" s="1"/>
      <c r="Z714" s="1"/>
      <c r="AF714" s="1"/>
      <c r="AQ714" s="1" t="str">
        <f t="shared" si="40"/>
        <v>D01_142_28</v>
      </c>
    </row>
    <row r="715" spans="1:43" ht="12.75" x14ac:dyDescent="0.2">
      <c r="A715" s="2" t="s">
        <v>59</v>
      </c>
      <c r="B715" s="3">
        <v>142</v>
      </c>
      <c r="C715" s="5">
        <v>28</v>
      </c>
      <c r="D715" s="1" t="s">
        <v>1</v>
      </c>
      <c r="E715" s="1" t="s">
        <v>2</v>
      </c>
      <c r="F715" s="1" t="s">
        <v>3</v>
      </c>
      <c r="G715" s="1">
        <v>2007</v>
      </c>
      <c r="H715" s="5" t="s">
        <v>78</v>
      </c>
      <c r="Q715" s="1"/>
      <c r="Z715" s="1"/>
      <c r="AF715" s="1"/>
      <c r="AQ715" s="1" t="str">
        <f t="shared" si="40"/>
        <v>D01_142_28</v>
      </c>
    </row>
    <row r="716" spans="1:43" ht="12.75" x14ac:dyDescent="0.2">
      <c r="A716" s="2" t="s">
        <v>59</v>
      </c>
      <c r="B716" s="3">
        <v>142</v>
      </c>
      <c r="C716" s="5">
        <v>28</v>
      </c>
      <c r="D716" s="1" t="s">
        <v>1</v>
      </c>
      <c r="E716" s="1" t="s">
        <v>2</v>
      </c>
      <c r="F716" s="1" t="s">
        <v>3</v>
      </c>
      <c r="G716" s="1">
        <v>2008</v>
      </c>
      <c r="H716" s="5" t="s">
        <v>78</v>
      </c>
      <c r="Q716" s="1"/>
      <c r="Z716" s="1"/>
      <c r="AF716" s="1"/>
      <c r="AQ716" s="1" t="str">
        <f t="shared" si="40"/>
        <v>D01_142_28</v>
      </c>
    </row>
    <row r="717" spans="1:43" s="22" customFormat="1" ht="12.75" x14ac:dyDescent="0.2">
      <c r="A717" s="20" t="s">
        <v>59</v>
      </c>
      <c r="B717" s="21">
        <v>143</v>
      </c>
      <c r="C717" s="24">
        <v>28</v>
      </c>
      <c r="D717" s="22" t="s">
        <v>1</v>
      </c>
      <c r="E717" s="22" t="s">
        <v>2</v>
      </c>
      <c r="F717" s="22" t="s">
        <v>3</v>
      </c>
      <c r="G717" s="22">
        <v>2004</v>
      </c>
      <c r="H717" s="24" t="s">
        <v>78</v>
      </c>
      <c r="I717" s="24"/>
      <c r="W717" s="23"/>
      <c r="AA717" s="24"/>
      <c r="AQ717" s="1" t="str">
        <f t="shared" si="40"/>
        <v>D01_143_28</v>
      </c>
    </row>
    <row r="718" spans="1:43" ht="12.75" x14ac:dyDescent="0.2">
      <c r="A718" s="2" t="s">
        <v>59</v>
      </c>
      <c r="B718" s="3">
        <v>143</v>
      </c>
      <c r="C718" s="5">
        <v>28</v>
      </c>
      <c r="D718" s="1" t="s">
        <v>1</v>
      </c>
      <c r="E718" s="1" t="s">
        <v>2</v>
      </c>
      <c r="F718" s="1" t="s">
        <v>3</v>
      </c>
      <c r="G718" s="1">
        <v>2005</v>
      </c>
      <c r="H718" s="5" t="s">
        <v>78</v>
      </c>
      <c r="Q718" s="1"/>
      <c r="Z718" s="1"/>
      <c r="AF718" s="1"/>
      <c r="AQ718" s="1" t="str">
        <f t="shared" si="40"/>
        <v>D01_143_28</v>
      </c>
    </row>
    <row r="719" spans="1:43" ht="12.75" x14ac:dyDescent="0.2">
      <c r="A719" s="2" t="s">
        <v>59</v>
      </c>
      <c r="B719" s="3">
        <v>143</v>
      </c>
      <c r="C719" s="5">
        <v>28</v>
      </c>
      <c r="D719" s="1" t="s">
        <v>1</v>
      </c>
      <c r="E719" s="1" t="s">
        <v>2</v>
      </c>
      <c r="F719" s="1" t="s">
        <v>3</v>
      </c>
      <c r="G719" s="1">
        <v>2006</v>
      </c>
      <c r="H719" s="5" t="s">
        <v>78</v>
      </c>
      <c r="Q719" s="1"/>
      <c r="Z719" s="1"/>
      <c r="AF719" s="1"/>
      <c r="AQ719" s="1" t="str">
        <f t="shared" si="40"/>
        <v>D01_143_28</v>
      </c>
    </row>
    <row r="720" spans="1:43" ht="12.75" x14ac:dyDescent="0.2">
      <c r="A720" s="2" t="s">
        <v>59</v>
      </c>
      <c r="B720" s="3">
        <v>143</v>
      </c>
      <c r="C720" s="5">
        <v>28</v>
      </c>
      <c r="D720" s="1" t="s">
        <v>1</v>
      </c>
      <c r="E720" s="1" t="s">
        <v>2</v>
      </c>
      <c r="F720" s="1" t="s">
        <v>3</v>
      </c>
      <c r="G720" s="1">
        <v>2007</v>
      </c>
      <c r="H720" s="5" t="s">
        <v>78</v>
      </c>
      <c r="Q720" s="1"/>
      <c r="Z720" s="1"/>
      <c r="AF720" s="1"/>
      <c r="AQ720" s="1" t="str">
        <f t="shared" si="40"/>
        <v>D01_143_28</v>
      </c>
    </row>
    <row r="721" spans="1:43" ht="12.75" x14ac:dyDescent="0.2">
      <c r="A721" s="2" t="s">
        <v>59</v>
      </c>
      <c r="B721" s="3">
        <v>143</v>
      </c>
      <c r="C721" s="5">
        <v>28</v>
      </c>
      <c r="D721" s="1" t="s">
        <v>1</v>
      </c>
      <c r="E721" s="1" t="s">
        <v>2</v>
      </c>
      <c r="F721" s="1" t="s">
        <v>3</v>
      </c>
      <c r="G721" s="1">
        <v>2008</v>
      </c>
      <c r="H721" s="5" t="s">
        <v>78</v>
      </c>
      <c r="Q721" s="1"/>
      <c r="Z721" s="1"/>
      <c r="AF721" s="1"/>
      <c r="AQ721" s="1" t="str">
        <f t="shared" si="40"/>
        <v>D01_143_28</v>
      </c>
    </row>
    <row r="722" spans="1:43" s="22" customFormat="1" ht="12.75" x14ac:dyDescent="0.2">
      <c r="A722" s="20" t="s">
        <v>59</v>
      </c>
      <c r="B722" s="21">
        <v>144</v>
      </c>
      <c r="C722" s="24">
        <v>28</v>
      </c>
      <c r="D722" s="22" t="s">
        <v>1</v>
      </c>
      <c r="E722" s="22" t="s">
        <v>2</v>
      </c>
      <c r="F722" s="22" t="s">
        <v>3</v>
      </c>
      <c r="G722" s="22">
        <v>2004</v>
      </c>
      <c r="H722" s="24" t="s">
        <v>78</v>
      </c>
      <c r="I722" s="24"/>
      <c r="W722" s="23"/>
      <c r="AA722" s="24"/>
      <c r="AQ722" s="1" t="str">
        <f t="shared" si="40"/>
        <v>D01_144_28</v>
      </c>
    </row>
    <row r="723" spans="1:43" ht="12.75" x14ac:dyDescent="0.2">
      <c r="A723" s="2" t="s">
        <v>59</v>
      </c>
      <c r="B723" s="3">
        <v>144</v>
      </c>
      <c r="C723" s="5">
        <v>28</v>
      </c>
      <c r="D723" s="1" t="s">
        <v>1</v>
      </c>
      <c r="E723" s="1" t="s">
        <v>2</v>
      </c>
      <c r="F723" s="1" t="s">
        <v>3</v>
      </c>
      <c r="G723" s="1">
        <v>2005</v>
      </c>
      <c r="H723" s="5" t="s">
        <v>78</v>
      </c>
      <c r="Q723" s="1"/>
      <c r="Z723" s="1"/>
      <c r="AF723" s="1"/>
      <c r="AQ723" s="1" t="str">
        <f t="shared" si="40"/>
        <v>D01_144_28</v>
      </c>
    </row>
    <row r="724" spans="1:43" ht="12.75" x14ac:dyDescent="0.2">
      <c r="A724" s="2" t="s">
        <v>59</v>
      </c>
      <c r="B724" s="3">
        <v>144</v>
      </c>
      <c r="C724" s="5">
        <v>28</v>
      </c>
      <c r="D724" s="1" t="s">
        <v>1</v>
      </c>
      <c r="E724" s="1" t="s">
        <v>2</v>
      </c>
      <c r="F724" s="1" t="s">
        <v>3</v>
      </c>
      <c r="G724" s="1">
        <v>2006</v>
      </c>
      <c r="H724" s="5" t="s">
        <v>78</v>
      </c>
      <c r="Q724" s="1"/>
      <c r="Z724" s="1"/>
      <c r="AF724" s="1"/>
      <c r="AQ724" s="1" t="str">
        <f t="shared" si="40"/>
        <v>D01_144_28</v>
      </c>
    </row>
    <row r="725" spans="1:43" ht="12.75" x14ac:dyDescent="0.2">
      <c r="A725" s="2" t="s">
        <v>59</v>
      </c>
      <c r="B725" s="3">
        <v>144</v>
      </c>
      <c r="C725" s="5">
        <v>28</v>
      </c>
      <c r="D725" s="1" t="s">
        <v>1</v>
      </c>
      <c r="E725" s="1" t="s">
        <v>2</v>
      </c>
      <c r="F725" s="1" t="s">
        <v>3</v>
      </c>
      <c r="G725" s="1">
        <v>2007</v>
      </c>
      <c r="H725" s="5" t="s">
        <v>78</v>
      </c>
      <c r="Q725" s="1"/>
      <c r="Z725" s="1"/>
      <c r="AF725" s="1"/>
      <c r="AQ725" s="1" t="str">
        <f t="shared" si="40"/>
        <v>D01_144_28</v>
      </c>
    </row>
    <row r="726" spans="1:43" ht="12.75" x14ac:dyDescent="0.2">
      <c r="A726" s="2" t="s">
        <v>59</v>
      </c>
      <c r="B726" s="3">
        <v>144</v>
      </c>
      <c r="C726" s="5">
        <v>28</v>
      </c>
      <c r="D726" s="1" t="s">
        <v>1</v>
      </c>
      <c r="E726" s="1" t="s">
        <v>2</v>
      </c>
      <c r="F726" s="1" t="s">
        <v>3</v>
      </c>
      <c r="G726" s="1">
        <v>2008</v>
      </c>
      <c r="H726" s="5" t="s">
        <v>78</v>
      </c>
      <c r="Q726" s="1"/>
      <c r="Z726" s="1"/>
      <c r="AF726" s="1"/>
      <c r="AQ726" s="1" t="str">
        <f t="shared" si="40"/>
        <v>D01_144_28</v>
      </c>
    </row>
    <row r="727" spans="1:43" s="22" customFormat="1" ht="12.75" x14ac:dyDescent="0.2">
      <c r="A727" s="20" t="s">
        <v>59</v>
      </c>
      <c r="B727" s="21">
        <v>145</v>
      </c>
      <c r="C727" s="24">
        <v>28</v>
      </c>
      <c r="D727" s="22" t="s">
        <v>1</v>
      </c>
      <c r="E727" s="22" t="s">
        <v>2</v>
      </c>
      <c r="F727" s="22" t="s">
        <v>3</v>
      </c>
      <c r="G727" s="22">
        <v>2004</v>
      </c>
      <c r="H727" s="24" t="s">
        <v>78</v>
      </c>
      <c r="I727" s="24"/>
      <c r="W727" s="23"/>
      <c r="AA727" s="24"/>
      <c r="AQ727" s="1" t="str">
        <f t="shared" si="40"/>
        <v>D01_145_28</v>
      </c>
    </row>
    <row r="728" spans="1:43" ht="12.75" x14ac:dyDescent="0.2">
      <c r="A728" s="2" t="s">
        <v>59</v>
      </c>
      <c r="B728" s="3">
        <v>145</v>
      </c>
      <c r="C728" s="5">
        <v>28</v>
      </c>
      <c r="D728" s="1" t="s">
        <v>1</v>
      </c>
      <c r="E728" s="1" t="s">
        <v>2</v>
      </c>
      <c r="F728" s="1" t="s">
        <v>3</v>
      </c>
      <c r="G728" s="1">
        <v>2005</v>
      </c>
      <c r="H728" s="5" t="s">
        <v>78</v>
      </c>
      <c r="Q728" s="1"/>
      <c r="Z728" s="1"/>
      <c r="AF728" s="1"/>
      <c r="AQ728" s="1" t="str">
        <f t="shared" si="40"/>
        <v>D01_145_28</v>
      </c>
    </row>
    <row r="729" spans="1:43" ht="12.75" x14ac:dyDescent="0.2">
      <c r="A729" s="2" t="s">
        <v>59</v>
      </c>
      <c r="B729" s="3">
        <v>145</v>
      </c>
      <c r="C729" s="5">
        <v>28</v>
      </c>
      <c r="D729" s="1" t="s">
        <v>1</v>
      </c>
      <c r="E729" s="1" t="s">
        <v>2</v>
      </c>
      <c r="F729" s="1" t="s">
        <v>3</v>
      </c>
      <c r="G729" s="1">
        <v>2006</v>
      </c>
      <c r="H729" s="5" t="s">
        <v>78</v>
      </c>
      <c r="Q729" s="1"/>
      <c r="Z729" s="1"/>
      <c r="AF729" s="1"/>
      <c r="AQ729" s="1" t="str">
        <f t="shared" si="40"/>
        <v>D01_145_28</v>
      </c>
    </row>
    <row r="730" spans="1:43" ht="12.75" x14ac:dyDescent="0.2">
      <c r="A730" s="2" t="s">
        <v>59</v>
      </c>
      <c r="B730" s="3">
        <v>145</v>
      </c>
      <c r="C730" s="5">
        <v>28</v>
      </c>
      <c r="D730" s="1" t="s">
        <v>1</v>
      </c>
      <c r="E730" s="1" t="s">
        <v>2</v>
      </c>
      <c r="F730" s="1" t="s">
        <v>3</v>
      </c>
      <c r="G730" s="1">
        <v>2007</v>
      </c>
      <c r="H730" s="5" t="s">
        <v>78</v>
      </c>
      <c r="Q730" s="1"/>
      <c r="Z730" s="1"/>
      <c r="AF730" s="1"/>
      <c r="AQ730" s="1" t="str">
        <f t="shared" si="40"/>
        <v>D01_145_28</v>
      </c>
    </row>
    <row r="731" spans="1:43" ht="12.75" x14ac:dyDescent="0.2">
      <c r="A731" s="2" t="s">
        <v>59</v>
      </c>
      <c r="B731" s="3">
        <v>145</v>
      </c>
      <c r="C731" s="5">
        <v>28</v>
      </c>
      <c r="D731" s="1" t="s">
        <v>1</v>
      </c>
      <c r="E731" s="1" t="s">
        <v>2</v>
      </c>
      <c r="F731" s="1" t="s">
        <v>3</v>
      </c>
      <c r="G731" s="1">
        <v>2008</v>
      </c>
      <c r="H731" s="5" t="s">
        <v>78</v>
      </c>
      <c r="Q731" s="1"/>
      <c r="Z731" s="1"/>
      <c r="AF731" s="1"/>
      <c r="AQ731" s="1" t="str">
        <f t="shared" si="40"/>
        <v>D01_145_28</v>
      </c>
    </row>
    <row r="732" spans="1:43" s="22" customFormat="1" ht="15" customHeight="1" x14ac:dyDescent="0.2">
      <c r="A732" s="20" t="s">
        <v>59</v>
      </c>
      <c r="B732" s="21">
        <v>146</v>
      </c>
      <c r="C732" s="24">
        <v>28</v>
      </c>
      <c r="D732" s="22" t="s">
        <v>1</v>
      </c>
      <c r="E732" s="22" t="s">
        <v>2</v>
      </c>
      <c r="F732" s="22" t="s">
        <v>3</v>
      </c>
      <c r="G732" s="22">
        <v>2004</v>
      </c>
      <c r="H732" s="24" t="s">
        <v>78</v>
      </c>
      <c r="I732" s="24"/>
      <c r="W732" s="23"/>
      <c r="AA732" s="24"/>
      <c r="AQ732" s="1" t="str">
        <f t="shared" si="40"/>
        <v>D01_146_28</v>
      </c>
    </row>
    <row r="733" spans="1:43" ht="12.75" x14ac:dyDescent="0.2">
      <c r="A733" s="2" t="s">
        <v>59</v>
      </c>
      <c r="B733" s="3">
        <v>146</v>
      </c>
      <c r="C733" s="5">
        <v>28</v>
      </c>
      <c r="D733" s="1" t="s">
        <v>1</v>
      </c>
      <c r="E733" s="1" t="s">
        <v>2</v>
      </c>
      <c r="F733" s="1" t="s">
        <v>3</v>
      </c>
      <c r="G733" s="1">
        <v>2005</v>
      </c>
      <c r="H733" s="5" t="s">
        <v>78</v>
      </c>
      <c r="Q733" s="1"/>
      <c r="Z733" s="1"/>
      <c r="AF733" s="1"/>
      <c r="AQ733" s="1" t="str">
        <f t="shared" si="40"/>
        <v>D01_146_28</v>
      </c>
    </row>
    <row r="734" spans="1:43" ht="12.75" x14ac:dyDescent="0.2">
      <c r="A734" s="2" t="s">
        <v>59</v>
      </c>
      <c r="B734" s="3">
        <v>146</v>
      </c>
      <c r="C734" s="5">
        <v>28</v>
      </c>
      <c r="D734" s="1" t="s">
        <v>1</v>
      </c>
      <c r="E734" s="1" t="s">
        <v>2</v>
      </c>
      <c r="F734" s="1" t="s">
        <v>3</v>
      </c>
      <c r="G734" s="1">
        <v>2006</v>
      </c>
      <c r="H734" s="5" t="s">
        <v>78</v>
      </c>
      <c r="Q734" s="1"/>
      <c r="Z734" s="1"/>
      <c r="AF734" s="1"/>
      <c r="AQ734" s="1" t="str">
        <f t="shared" si="40"/>
        <v>D01_146_28</v>
      </c>
    </row>
    <row r="735" spans="1:43" ht="12.75" x14ac:dyDescent="0.2">
      <c r="A735" s="2" t="s">
        <v>59</v>
      </c>
      <c r="B735" s="3">
        <v>146</v>
      </c>
      <c r="C735" s="5">
        <v>28</v>
      </c>
      <c r="D735" s="1" t="s">
        <v>1</v>
      </c>
      <c r="E735" s="1" t="s">
        <v>2</v>
      </c>
      <c r="F735" s="1" t="s">
        <v>3</v>
      </c>
      <c r="G735" s="1">
        <v>2007</v>
      </c>
      <c r="H735" s="5" t="s">
        <v>78</v>
      </c>
      <c r="Q735" s="1"/>
      <c r="Z735" s="1"/>
      <c r="AF735" s="1"/>
      <c r="AQ735" s="1" t="str">
        <f t="shared" si="40"/>
        <v>D01_146_28</v>
      </c>
    </row>
    <row r="736" spans="1:43" ht="12.75" x14ac:dyDescent="0.2">
      <c r="A736" s="2" t="s">
        <v>59</v>
      </c>
      <c r="B736" s="3">
        <v>146</v>
      </c>
      <c r="C736" s="5">
        <v>28</v>
      </c>
      <c r="D736" s="1" t="s">
        <v>1</v>
      </c>
      <c r="E736" s="1" t="s">
        <v>2</v>
      </c>
      <c r="F736" s="1" t="s">
        <v>3</v>
      </c>
      <c r="G736" s="1">
        <v>2008</v>
      </c>
      <c r="H736" s="5" t="s">
        <v>78</v>
      </c>
      <c r="Q736" s="1"/>
      <c r="Z736" s="1"/>
      <c r="AF736" s="1"/>
      <c r="AQ736" s="1" t="str">
        <f t="shared" si="40"/>
        <v>D01_146_28</v>
      </c>
    </row>
    <row r="737" spans="1:43" s="22" customFormat="1" ht="12.75" x14ac:dyDescent="0.2">
      <c r="A737" s="20" t="s">
        <v>59</v>
      </c>
      <c r="B737" s="21">
        <v>147</v>
      </c>
      <c r="C737" s="24">
        <v>28</v>
      </c>
      <c r="D737" s="22" t="s">
        <v>1</v>
      </c>
      <c r="E737" s="22" t="s">
        <v>2</v>
      </c>
      <c r="F737" s="22" t="s">
        <v>3</v>
      </c>
      <c r="G737" s="22">
        <v>2004</v>
      </c>
      <c r="H737" s="24" t="s">
        <v>78</v>
      </c>
      <c r="I737" s="24"/>
      <c r="J737" s="22">
        <v>36</v>
      </c>
      <c r="K737" s="22">
        <f>J737-22</f>
        <v>14</v>
      </c>
      <c r="L737" s="22">
        <f>J737-46</f>
        <v>-10</v>
      </c>
      <c r="M737" s="22">
        <f>J737-71</f>
        <v>-35</v>
      </c>
      <c r="N737" s="22">
        <f>J737-87</f>
        <v>-51</v>
      </c>
      <c r="O737" s="22">
        <v>3</v>
      </c>
      <c r="S737" s="22">
        <v>2</v>
      </c>
      <c r="T737" s="22">
        <v>210</v>
      </c>
      <c r="U737" s="22">
        <v>25</v>
      </c>
      <c r="V737" s="22">
        <v>90</v>
      </c>
      <c r="W737" s="23">
        <f>(V737+(Z737*AB737))/U737</f>
        <v>3.7078260869565218</v>
      </c>
      <c r="X737" s="22">
        <v>4</v>
      </c>
      <c r="Y737" s="22">
        <v>31</v>
      </c>
      <c r="Z737" s="23">
        <f>Y737/(U737-AB737)</f>
        <v>1.3478260869565217</v>
      </c>
      <c r="AA737" s="24">
        <f>Z737*100/W737</f>
        <v>36.350844277673545</v>
      </c>
      <c r="AB737" s="22">
        <v>2</v>
      </c>
      <c r="AC737" s="22">
        <f>AB737*100/U737</f>
        <v>8</v>
      </c>
      <c r="AD737" s="22">
        <v>1</v>
      </c>
      <c r="AE737" s="22">
        <f>AD737*100/U737</f>
        <v>4</v>
      </c>
      <c r="AF737" s="22">
        <v>20</v>
      </c>
      <c r="AG737" s="22">
        <f>AF737*100/U737</f>
        <v>80</v>
      </c>
      <c r="AH737" s="22" t="s">
        <v>63</v>
      </c>
      <c r="AI737" s="22">
        <v>7</v>
      </c>
      <c r="AJ737" s="22">
        <v>2</v>
      </c>
      <c r="AK737" s="22">
        <v>3</v>
      </c>
      <c r="AL737" s="22">
        <v>2</v>
      </c>
      <c r="AM737" s="22">
        <v>3</v>
      </c>
      <c r="AN737" s="22">
        <v>1</v>
      </c>
      <c r="AQ737" s="1" t="str">
        <f t="shared" si="40"/>
        <v>D01_147_28</v>
      </c>
    </row>
    <row r="738" spans="1:43" ht="12.75" x14ac:dyDescent="0.2">
      <c r="A738" s="2" t="s">
        <v>59</v>
      </c>
      <c r="B738" s="3">
        <v>147</v>
      </c>
      <c r="C738" s="5">
        <v>28</v>
      </c>
      <c r="D738" s="1" t="s">
        <v>1</v>
      </c>
      <c r="E738" s="1" t="s">
        <v>2</v>
      </c>
      <c r="F738" s="1" t="s">
        <v>3</v>
      </c>
      <c r="G738" s="1">
        <v>2005</v>
      </c>
      <c r="H738" s="5" t="s">
        <v>78</v>
      </c>
      <c r="Q738" s="1"/>
      <c r="Z738" s="1"/>
      <c r="AF738" s="1"/>
      <c r="AQ738" s="1" t="str">
        <f t="shared" si="40"/>
        <v>D01_147_28</v>
      </c>
    </row>
    <row r="739" spans="1:43" ht="12.75" x14ac:dyDescent="0.2">
      <c r="A739" s="2" t="s">
        <v>59</v>
      </c>
      <c r="B739" s="3">
        <v>147</v>
      </c>
      <c r="C739" s="5">
        <v>28</v>
      </c>
      <c r="D739" s="1" t="s">
        <v>1</v>
      </c>
      <c r="E739" s="1" t="s">
        <v>2</v>
      </c>
      <c r="F739" s="1" t="s">
        <v>3</v>
      </c>
      <c r="G739" s="1">
        <v>2006</v>
      </c>
      <c r="H739" s="5" t="s">
        <v>78</v>
      </c>
      <c r="Q739" s="1"/>
      <c r="Z739" s="1"/>
      <c r="AF739" s="1"/>
      <c r="AQ739" s="1" t="str">
        <f t="shared" si="40"/>
        <v>D01_147_28</v>
      </c>
    </row>
    <row r="740" spans="1:43" ht="12.75" x14ac:dyDescent="0.2">
      <c r="A740" s="2" t="s">
        <v>59</v>
      </c>
      <c r="B740" s="3">
        <v>147</v>
      </c>
      <c r="C740" s="5">
        <v>28</v>
      </c>
      <c r="D740" s="1" t="s">
        <v>1</v>
      </c>
      <c r="E740" s="1" t="s">
        <v>2</v>
      </c>
      <c r="F740" s="1" t="s">
        <v>3</v>
      </c>
      <c r="G740" s="1">
        <v>2007</v>
      </c>
      <c r="H740" s="5" t="s">
        <v>78</v>
      </c>
      <c r="Q740" s="1"/>
      <c r="Z740" s="1"/>
      <c r="AF740" s="1"/>
      <c r="AQ740" s="1" t="str">
        <f t="shared" si="40"/>
        <v>D01_147_28</v>
      </c>
    </row>
    <row r="741" spans="1:43" ht="12.75" x14ac:dyDescent="0.2">
      <c r="A741" s="2" t="s">
        <v>59</v>
      </c>
      <c r="B741" s="3">
        <v>147</v>
      </c>
      <c r="C741" s="5">
        <v>28</v>
      </c>
      <c r="D741" s="1" t="s">
        <v>1</v>
      </c>
      <c r="E741" s="1" t="s">
        <v>2</v>
      </c>
      <c r="F741" s="1" t="s">
        <v>3</v>
      </c>
      <c r="G741" s="1">
        <v>2008</v>
      </c>
      <c r="H741" s="5" t="s">
        <v>78</v>
      </c>
      <c r="Q741" s="1"/>
      <c r="Z741" s="1"/>
      <c r="AF741" s="1"/>
      <c r="AQ741" s="1" t="str">
        <f t="shared" si="40"/>
        <v>D01_147_28</v>
      </c>
    </row>
    <row r="742" spans="1:43" s="22" customFormat="1" ht="12.75" x14ac:dyDescent="0.2">
      <c r="A742" s="20" t="s">
        <v>59</v>
      </c>
      <c r="B742" s="21">
        <v>148</v>
      </c>
      <c r="C742" s="24">
        <v>28</v>
      </c>
      <c r="D742" s="22" t="s">
        <v>1</v>
      </c>
      <c r="E742" s="22" t="s">
        <v>2</v>
      </c>
      <c r="F742" s="22" t="s">
        <v>3</v>
      </c>
      <c r="G742" s="22">
        <v>2004</v>
      </c>
      <c r="H742" s="24" t="s">
        <v>78</v>
      </c>
      <c r="I742" s="24"/>
      <c r="W742" s="23"/>
      <c r="AA742" s="24"/>
      <c r="AQ742" s="1" t="str">
        <f t="shared" si="40"/>
        <v>D01_148_28</v>
      </c>
    </row>
    <row r="743" spans="1:43" ht="12.75" x14ac:dyDescent="0.2">
      <c r="A743" s="2" t="s">
        <v>59</v>
      </c>
      <c r="B743" s="3">
        <v>148</v>
      </c>
      <c r="C743" s="5">
        <v>28</v>
      </c>
      <c r="D743" s="1" t="s">
        <v>1</v>
      </c>
      <c r="E743" s="1" t="s">
        <v>2</v>
      </c>
      <c r="F743" s="1" t="s">
        <v>3</v>
      </c>
      <c r="G743" s="1">
        <v>2005</v>
      </c>
      <c r="H743" s="5" t="s">
        <v>78</v>
      </c>
      <c r="Q743" s="1"/>
      <c r="Z743" s="1"/>
      <c r="AF743" s="1"/>
      <c r="AQ743" s="1" t="str">
        <f t="shared" si="40"/>
        <v>D01_148_28</v>
      </c>
    </row>
    <row r="744" spans="1:43" ht="12.75" x14ac:dyDescent="0.2">
      <c r="A744" s="2" t="s">
        <v>59</v>
      </c>
      <c r="B744" s="3">
        <v>148</v>
      </c>
      <c r="C744" s="5">
        <v>28</v>
      </c>
      <c r="D744" s="1" t="s">
        <v>1</v>
      </c>
      <c r="E744" s="1" t="s">
        <v>2</v>
      </c>
      <c r="F744" s="1" t="s">
        <v>3</v>
      </c>
      <c r="G744" s="1">
        <v>2006</v>
      </c>
      <c r="H744" s="5" t="s">
        <v>78</v>
      </c>
      <c r="Q744" s="1"/>
      <c r="Z744" s="1"/>
      <c r="AF744" s="1"/>
      <c r="AQ744" s="1" t="str">
        <f t="shared" si="40"/>
        <v>D01_148_28</v>
      </c>
    </row>
    <row r="745" spans="1:43" ht="12.75" x14ac:dyDescent="0.2">
      <c r="A745" s="2" t="s">
        <v>59</v>
      </c>
      <c r="B745" s="3">
        <v>148</v>
      </c>
      <c r="C745" s="5">
        <v>28</v>
      </c>
      <c r="D745" s="1" t="s">
        <v>1</v>
      </c>
      <c r="E745" s="1" t="s">
        <v>2</v>
      </c>
      <c r="F745" s="1" t="s">
        <v>3</v>
      </c>
      <c r="G745" s="1">
        <v>2007</v>
      </c>
      <c r="H745" s="5" t="s">
        <v>78</v>
      </c>
      <c r="Q745" s="1"/>
      <c r="Z745" s="1"/>
      <c r="AF745" s="1"/>
      <c r="AQ745" s="1" t="str">
        <f t="shared" si="40"/>
        <v>D01_148_28</v>
      </c>
    </row>
    <row r="746" spans="1:43" ht="12.75" x14ac:dyDescent="0.2">
      <c r="A746" s="2" t="s">
        <v>59</v>
      </c>
      <c r="B746" s="3">
        <v>148</v>
      </c>
      <c r="C746" s="5">
        <v>28</v>
      </c>
      <c r="D746" s="1" t="s">
        <v>1</v>
      </c>
      <c r="E746" s="1" t="s">
        <v>2</v>
      </c>
      <c r="F746" s="1" t="s">
        <v>3</v>
      </c>
      <c r="G746" s="1">
        <v>2008</v>
      </c>
      <c r="H746" s="5" t="s">
        <v>78</v>
      </c>
      <c r="Q746" s="1"/>
      <c r="Z746" s="1"/>
      <c r="AF746" s="1"/>
      <c r="AQ746" s="1" t="str">
        <f t="shared" si="40"/>
        <v>D01_148_28</v>
      </c>
    </row>
    <row r="747" spans="1:43" s="22" customFormat="1" ht="12.75" x14ac:dyDescent="0.2">
      <c r="A747" s="20" t="s">
        <v>59</v>
      </c>
      <c r="B747" s="21">
        <v>149</v>
      </c>
      <c r="C747" s="24">
        <v>28</v>
      </c>
      <c r="D747" s="22" t="s">
        <v>1</v>
      </c>
      <c r="E747" s="22" t="s">
        <v>2</v>
      </c>
      <c r="F747" s="22" t="s">
        <v>3</v>
      </c>
      <c r="G747" s="22">
        <v>2004</v>
      </c>
      <c r="H747" s="24" t="s">
        <v>78</v>
      </c>
      <c r="I747" s="24"/>
      <c r="W747" s="23"/>
      <c r="AA747" s="24"/>
      <c r="AQ747" s="1" t="str">
        <f t="shared" si="40"/>
        <v>D01_149_28</v>
      </c>
    </row>
    <row r="748" spans="1:43" ht="12.75" x14ac:dyDescent="0.2">
      <c r="A748" s="2" t="s">
        <v>59</v>
      </c>
      <c r="B748" s="3">
        <v>149</v>
      </c>
      <c r="C748" s="5">
        <v>28</v>
      </c>
      <c r="D748" s="1" t="s">
        <v>1</v>
      </c>
      <c r="E748" s="1" t="s">
        <v>2</v>
      </c>
      <c r="F748" s="1" t="s">
        <v>3</v>
      </c>
      <c r="G748" s="1">
        <v>2005</v>
      </c>
      <c r="H748" s="5" t="s">
        <v>78</v>
      </c>
      <c r="Q748" s="1"/>
      <c r="Z748" s="1"/>
      <c r="AF748" s="1"/>
      <c r="AQ748" s="1" t="str">
        <f t="shared" si="40"/>
        <v>D01_149_28</v>
      </c>
    </row>
    <row r="749" spans="1:43" ht="12.75" x14ac:dyDescent="0.2">
      <c r="A749" s="2" t="s">
        <v>59</v>
      </c>
      <c r="B749" s="3">
        <v>149</v>
      </c>
      <c r="C749" s="5">
        <v>28</v>
      </c>
      <c r="D749" s="1" t="s">
        <v>1</v>
      </c>
      <c r="E749" s="1" t="s">
        <v>2</v>
      </c>
      <c r="F749" s="1" t="s">
        <v>3</v>
      </c>
      <c r="G749" s="1">
        <v>2006</v>
      </c>
      <c r="H749" s="5" t="s">
        <v>78</v>
      </c>
      <c r="Q749" s="1"/>
      <c r="Z749" s="1"/>
      <c r="AF749" s="1"/>
      <c r="AQ749" s="1" t="str">
        <f t="shared" si="40"/>
        <v>D01_149_28</v>
      </c>
    </row>
    <row r="750" spans="1:43" ht="12.75" x14ac:dyDescent="0.2">
      <c r="A750" s="2" t="s">
        <v>59</v>
      </c>
      <c r="B750" s="3">
        <v>149</v>
      </c>
      <c r="C750" s="5">
        <v>28</v>
      </c>
      <c r="D750" s="1" t="s">
        <v>1</v>
      </c>
      <c r="E750" s="1" t="s">
        <v>2</v>
      </c>
      <c r="F750" s="1" t="s">
        <v>3</v>
      </c>
      <c r="G750" s="1">
        <v>2007</v>
      </c>
      <c r="H750" s="5" t="s">
        <v>78</v>
      </c>
      <c r="Q750" s="1"/>
      <c r="Z750" s="1"/>
      <c r="AF750" s="1"/>
      <c r="AQ750" s="1" t="str">
        <f t="shared" si="40"/>
        <v>D01_149_28</v>
      </c>
    </row>
    <row r="751" spans="1:43" ht="12.75" x14ac:dyDescent="0.2">
      <c r="A751" s="2" t="s">
        <v>59</v>
      </c>
      <c r="B751" s="3">
        <v>149</v>
      </c>
      <c r="C751" s="5">
        <v>28</v>
      </c>
      <c r="D751" s="1" t="s">
        <v>1</v>
      </c>
      <c r="E751" s="1" t="s">
        <v>2</v>
      </c>
      <c r="F751" s="1" t="s">
        <v>3</v>
      </c>
      <c r="G751" s="1">
        <v>2008</v>
      </c>
      <c r="H751" s="5" t="s">
        <v>78</v>
      </c>
      <c r="Q751" s="1"/>
      <c r="Z751" s="1"/>
      <c r="AF751" s="1"/>
      <c r="AQ751" s="1" t="str">
        <f t="shared" si="40"/>
        <v>D01_149_28</v>
      </c>
    </row>
    <row r="752" spans="1:43" s="22" customFormat="1" ht="12.75" x14ac:dyDescent="0.2">
      <c r="A752" s="20" t="s">
        <v>59</v>
      </c>
      <c r="B752" s="21">
        <v>150</v>
      </c>
      <c r="C752" s="24">
        <v>28</v>
      </c>
      <c r="D752" s="22" t="s">
        <v>1</v>
      </c>
      <c r="E752" s="22" t="s">
        <v>2</v>
      </c>
      <c r="F752" s="22" t="s">
        <v>3</v>
      </c>
      <c r="G752" s="22">
        <v>2004</v>
      </c>
      <c r="H752" s="24" t="s">
        <v>78</v>
      </c>
      <c r="I752" s="24"/>
      <c r="W752" s="23"/>
      <c r="AA752" s="24"/>
      <c r="AQ752" s="1" t="str">
        <f t="shared" si="40"/>
        <v>D01_150_28</v>
      </c>
    </row>
    <row r="753" spans="1:43" ht="12.75" x14ac:dyDescent="0.2">
      <c r="A753" s="2" t="s">
        <v>59</v>
      </c>
      <c r="B753" s="3">
        <v>150</v>
      </c>
      <c r="C753" s="5">
        <v>28</v>
      </c>
      <c r="D753" s="1" t="s">
        <v>1</v>
      </c>
      <c r="E753" s="1" t="s">
        <v>2</v>
      </c>
      <c r="F753" s="1" t="s">
        <v>3</v>
      </c>
      <c r="G753" s="1">
        <v>2005</v>
      </c>
      <c r="H753" s="5" t="s">
        <v>78</v>
      </c>
      <c r="Q753" s="1"/>
      <c r="Z753" s="1"/>
      <c r="AF753" s="1"/>
      <c r="AQ753" s="1" t="str">
        <f t="shared" si="40"/>
        <v>D01_150_28</v>
      </c>
    </row>
    <row r="754" spans="1:43" ht="12.75" x14ac:dyDescent="0.2">
      <c r="A754" s="2" t="s">
        <v>59</v>
      </c>
      <c r="B754" s="3">
        <v>150</v>
      </c>
      <c r="C754" s="5">
        <v>28</v>
      </c>
      <c r="D754" s="1" t="s">
        <v>1</v>
      </c>
      <c r="E754" s="1" t="s">
        <v>2</v>
      </c>
      <c r="F754" s="1" t="s">
        <v>3</v>
      </c>
      <c r="G754" s="1">
        <v>2006</v>
      </c>
      <c r="H754" s="5" t="s">
        <v>78</v>
      </c>
      <c r="Q754" s="1"/>
      <c r="Z754" s="1"/>
      <c r="AF754" s="1"/>
      <c r="AQ754" s="1" t="str">
        <f t="shared" si="40"/>
        <v>D01_150_28</v>
      </c>
    </row>
    <row r="755" spans="1:43" ht="12.75" x14ac:dyDescent="0.2">
      <c r="A755" s="2" t="s">
        <v>59</v>
      </c>
      <c r="B755" s="3">
        <v>150</v>
      </c>
      <c r="C755" s="5">
        <v>28</v>
      </c>
      <c r="D755" s="1" t="s">
        <v>1</v>
      </c>
      <c r="E755" s="1" t="s">
        <v>2</v>
      </c>
      <c r="F755" s="1" t="s">
        <v>3</v>
      </c>
      <c r="G755" s="1">
        <v>2007</v>
      </c>
      <c r="H755" s="5" t="s">
        <v>78</v>
      </c>
      <c r="Q755" s="1"/>
      <c r="Z755" s="1"/>
      <c r="AF755" s="1"/>
      <c r="AQ755" s="1" t="str">
        <f t="shared" si="40"/>
        <v>D01_150_28</v>
      </c>
    </row>
    <row r="756" spans="1:43" ht="12.75" x14ac:dyDescent="0.2">
      <c r="A756" s="2" t="s">
        <v>59</v>
      </c>
      <c r="B756" s="3">
        <v>150</v>
      </c>
      <c r="C756" s="5">
        <v>28</v>
      </c>
      <c r="D756" s="1" t="s">
        <v>1</v>
      </c>
      <c r="E756" s="1" t="s">
        <v>2</v>
      </c>
      <c r="F756" s="1" t="s">
        <v>3</v>
      </c>
      <c r="G756" s="1">
        <v>2008</v>
      </c>
      <c r="H756" s="5" t="s">
        <v>78</v>
      </c>
      <c r="Q756" s="1"/>
      <c r="Z756" s="1"/>
      <c r="AF756" s="1"/>
      <c r="AQ756" s="1" t="str">
        <f t="shared" si="40"/>
        <v>D01_150_28</v>
      </c>
    </row>
    <row r="757" spans="1:43" s="22" customFormat="1" ht="12.75" x14ac:dyDescent="0.2">
      <c r="A757" s="20" t="s">
        <v>59</v>
      </c>
      <c r="B757" s="21">
        <v>151</v>
      </c>
      <c r="C757" s="24">
        <v>28</v>
      </c>
      <c r="D757" s="22" t="s">
        <v>1</v>
      </c>
      <c r="E757" s="22" t="s">
        <v>2</v>
      </c>
      <c r="F757" s="22" t="s">
        <v>3</v>
      </c>
      <c r="G757" s="22">
        <v>2004</v>
      </c>
      <c r="H757" s="24" t="s">
        <v>78</v>
      </c>
      <c r="I757" s="24"/>
      <c r="W757" s="23"/>
      <c r="AA757" s="24"/>
      <c r="AQ757" s="1" t="str">
        <f t="shared" si="40"/>
        <v>D01_151_28</v>
      </c>
    </row>
    <row r="758" spans="1:43" ht="12.75" x14ac:dyDescent="0.2">
      <c r="A758" s="2" t="s">
        <v>59</v>
      </c>
      <c r="B758" s="3">
        <v>151</v>
      </c>
      <c r="C758" s="5">
        <v>28</v>
      </c>
      <c r="D758" s="1" t="s">
        <v>1</v>
      </c>
      <c r="E758" s="1" t="s">
        <v>2</v>
      </c>
      <c r="F758" s="1" t="s">
        <v>3</v>
      </c>
      <c r="G758" s="1">
        <v>2005</v>
      </c>
      <c r="H758" s="5" t="s">
        <v>78</v>
      </c>
      <c r="Q758" s="1"/>
      <c r="Z758" s="1"/>
      <c r="AF758" s="1"/>
      <c r="AQ758" s="1" t="str">
        <f t="shared" si="40"/>
        <v>D01_151_28</v>
      </c>
    </row>
    <row r="759" spans="1:43" ht="12.75" x14ac:dyDescent="0.2">
      <c r="A759" s="2" t="s">
        <v>59</v>
      </c>
      <c r="B759" s="3">
        <v>151</v>
      </c>
      <c r="C759" s="5">
        <v>28</v>
      </c>
      <c r="D759" s="1" t="s">
        <v>1</v>
      </c>
      <c r="E759" s="1" t="s">
        <v>2</v>
      </c>
      <c r="F759" s="1" t="s">
        <v>3</v>
      </c>
      <c r="G759" s="1">
        <v>2006</v>
      </c>
      <c r="H759" s="5" t="s">
        <v>78</v>
      </c>
      <c r="Q759" s="1"/>
      <c r="Z759" s="1"/>
      <c r="AF759" s="1"/>
      <c r="AQ759" s="1" t="str">
        <f t="shared" si="40"/>
        <v>D01_151_28</v>
      </c>
    </row>
    <row r="760" spans="1:43" ht="12.75" x14ac:dyDescent="0.2">
      <c r="A760" s="2" t="s">
        <v>59</v>
      </c>
      <c r="B760" s="3">
        <v>151</v>
      </c>
      <c r="C760" s="5">
        <v>28</v>
      </c>
      <c r="D760" s="1" t="s">
        <v>1</v>
      </c>
      <c r="E760" s="1" t="s">
        <v>2</v>
      </c>
      <c r="F760" s="1" t="s">
        <v>3</v>
      </c>
      <c r="G760" s="1">
        <v>2007</v>
      </c>
      <c r="H760" s="5" t="s">
        <v>78</v>
      </c>
      <c r="Q760" s="1"/>
      <c r="Z760" s="1"/>
      <c r="AF760" s="1"/>
      <c r="AQ760" s="1" t="str">
        <f t="shared" si="40"/>
        <v>D01_151_28</v>
      </c>
    </row>
    <row r="761" spans="1:43" ht="12.75" x14ac:dyDescent="0.2">
      <c r="A761" s="2" t="s">
        <v>59</v>
      </c>
      <c r="B761" s="3">
        <v>151</v>
      </c>
      <c r="C761" s="5">
        <v>28</v>
      </c>
      <c r="D761" s="1" t="s">
        <v>1</v>
      </c>
      <c r="E761" s="1" t="s">
        <v>2</v>
      </c>
      <c r="F761" s="1" t="s">
        <v>3</v>
      </c>
      <c r="G761" s="1">
        <v>2008</v>
      </c>
      <c r="H761" s="5" t="s">
        <v>78</v>
      </c>
      <c r="Q761" s="1"/>
      <c r="Z761" s="1"/>
      <c r="AF761" s="1"/>
      <c r="AQ761" s="1" t="str">
        <f t="shared" si="40"/>
        <v>D01_151_28</v>
      </c>
    </row>
    <row r="762" spans="1:43" s="22" customFormat="1" ht="12.75" x14ac:dyDescent="0.2">
      <c r="A762" s="20" t="s">
        <v>59</v>
      </c>
      <c r="B762" s="21">
        <v>152</v>
      </c>
      <c r="C762" s="24">
        <v>28</v>
      </c>
      <c r="D762" s="22" t="s">
        <v>1</v>
      </c>
      <c r="E762" s="22" t="s">
        <v>2</v>
      </c>
      <c r="F762" s="22" t="s">
        <v>3</v>
      </c>
      <c r="G762" s="22">
        <v>2004</v>
      </c>
      <c r="H762" s="24" t="s">
        <v>78</v>
      </c>
      <c r="I762" s="24"/>
      <c r="W762" s="23"/>
      <c r="AA762" s="24"/>
      <c r="AQ762" s="1" t="str">
        <f t="shared" si="40"/>
        <v>D01_152_28</v>
      </c>
    </row>
    <row r="763" spans="1:43" ht="12.75" x14ac:dyDescent="0.2">
      <c r="A763" s="2" t="s">
        <v>59</v>
      </c>
      <c r="B763" s="3">
        <v>152</v>
      </c>
      <c r="C763" s="5">
        <v>28</v>
      </c>
      <c r="D763" s="1" t="s">
        <v>1</v>
      </c>
      <c r="E763" s="1" t="s">
        <v>2</v>
      </c>
      <c r="F763" s="1" t="s">
        <v>3</v>
      </c>
      <c r="G763" s="1">
        <v>2005</v>
      </c>
      <c r="H763" s="5" t="s">
        <v>78</v>
      </c>
      <c r="Q763" s="1"/>
      <c r="Z763" s="1"/>
      <c r="AF763" s="1"/>
      <c r="AQ763" s="1" t="str">
        <f t="shared" si="40"/>
        <v>D01_152_28</v>
      </c>
    </row>
    <row r="764" spans="1:43" ht="12.75" x14ac:dyDescent="0.2">
      <c r="A764" s="2" t="s">
        <v>59</v>
      </c>
      <c r="B764" s="3">
        <v>152</v>
      </c>
      <c r="C764" s="5">
        <v>28</v>
      </c>
      <c r="D764" s="1" t="s">
        <v>1</v>
      </c>
      <c r="E764" s="1" t="s">
        <v>2</v>
      </c>
      <c r="F764" s="1" t="s">
        <v>3</v>
      </c>
      <c r="G764" s="1">
        <v>2006</v>
      </c>
      <c r="H764" s="5" t="s">
        <v>78</v>
      </c>
      <c r="Q764" s="1"/>
      <c r="Z764" s="1"/>
      <c r="AF764" s="1"/>
      <c r="AQ764" s="1" t="str">
        <f t="shared" si="40"/>
        <v>D01_152_28</v>
      </c>
    </row>
    <row r="765" spans="1:43" ht="12.75" x14ac:dyDescent="0.2">
      <c r="A765" s="2" t="s">
        <v>59</v>
      </c>
      <c r="B765" s="3">
        <v>152</v>
      </c>
      <c r="C765" s="5">
        <v>28</v>
      </c>
      <c r="D765" s="1" t="s">
        <v>1</v>
      </c>
      <c r="E765" s="1" t="s">
        <v>2</v>
      </c>
      <c r="F765" s="1" t="s">
        <v>3</v>
      </c>
      <c r="G765" s="1">
        <v>2007</v>
      </c>
      <c r="H765" s="5" t="s">
        <v>78</v>
      </c>
      <c r="Q765" s="1"/>
      <c r="Z765" s="1"/>
      <c r="AF765" s="1"/>
      <c r="AQ765" s="1" t="str">
        <f t="shared" si="40"/>
        <v>D01_152_28</v>
      </c>
    </row>
    <row r="766" spans="1:43" ht="12.75" x14ac:dyDescent="0.2">
      <c r="A766" s="2" t="s">
        <v>59</v>
      </c>
      <c r="B766" s="3">
        <v>152</v>
      </c>
      <c r="C766" s="5">
        <v>28</v>
      </c>
      <c r="D766" s="1" t="s">
        <v>1</v>
      </c>
      <c r="E766" s="1" t="s">
        <v>2</v>
      </c>
      <c r="F766" s="1" t="s">
        <v>3</v>
      </c>
      <c r="G766" s="1">
        <v>2008</v>
      </c>
      <c r="H766" s="5" t="s">
        <v>78</v>
      </c>
      <c r="Q766" s="1"/>
      <c r="Z766" s="1"/>
      <c r="AF766" s="1"/>
      <c r="AQ766" s="1" t="str">
        <f t="shared" si="40"/>
        <v>D01_152_28</v>
      </c>
    </row>
    <row r="767" spans="1:43" s="22" customFormat="1" ht="12.75" x14ac:dyDescent="0.2">
      <c r="A767" s="20" t="s">
        <v>59</v>
      </c>
      <c r="B767" s="21">
        <v>153</v>
      </c>
      <c r="C767" s="24">
        <v>28</v>
      </c>
      <c r="D767" s="22" t="s">
        <v>1</v>
      </c>
      <c r="E767" s="22" t="s">
        <v>2</v>
      </c>
      <c r="F767" s="22" t="s">
        <v>3</v>
      </c>
      <c r="G767" s="22">
        <v>2004</v>
      </c>
      <c r="H767" s="24" t="s">
        <v>78</v>
      </c>
      <c r="I767" s="24"/>
      <c r="W767" s="23"/>
      <c r="AA767" s="24"/>
      <c r="AQ767" s="1" t="str">
        <f t="shared" si="40"/>
        <v>D01_153_28</v>
      </c>
    </row>
    <row r="768" spans="1:43" ht="12.75" x14ac:dyDescent="0.2">
      <c r="A768" s="2" t="s">
        <v>59</v>
      </c>
      <c r="B768" s="3">
        <v>153</v>
      </c>
      <c r="C768" s="5">
        <v>28</v>
      </c>
      <c r="D768" s="1" t="s">
        <v>1</v>
      </c>
      <c r="E768" s="1" t="s">
        <v>2</v>
      </c>
      <c r="F768" s="1" t="s">
        <v>3</v>
      </c>
      <c r="G768" s="1">
        <v>2005</v>
      </c>
      <c r="H768" s="5" t="s">
        <v>78</v>
      </c>
      <c r="Q768" s="1"/>
      <c r="Z768" s="1"/>
      <c r="AF768" s="1"/>
      <c r="AQ768" s="1" t="str">
        <f t="shared" si="40"/>
        <v>D01_153_28</v>
      </c>
    </row>
    <row r="769" spans="1:43" ht="12.75" x14ac:dyDescent="0.2">
      <c r="A769" s="2" t="s">
        <v>59</v>
      </c>
      <c r="B769" s="3">
        <v>153</v>
      </c>
      <c r="C769" s="5">
        <v>28</v>
      </c>
      <c r="D769" s="1" t="s">
        <v>1</v>
      </c>
      <c r="E769" s="1" t="s">
        <v>2</v>
      </c>
      <c r="F769" s="1" t="s">
        <v>3</v>
      </c>
      <c r="G769" s="1">
        <v>2006</v>
      </c>
      <c r="H769" s="5" t="s">
        <v>78</v>
      </c>
      <c r="Q769" s="1"/>
      <c r="Z769" s="1"/>
      <c r="AF769" s="1"/>
      <c r="AQ769" s="1" t="str">
        <f t="shared" si="40"/>
        <v>D01_153_28</v>
      </c>
    </row>
    <row r="770" spans="1:43" ht="12.75" x14ac:dyDescent="0.2">
      <c r="A770" s="2" t="s">
        <v>59</v>
      </c>
      <c r="B770" s="3">
        <v>153</v>
      </c>
      <c r="C770" s="5">
        <v>28</v>
      </c>
      <c r="D770" s="1" t="s">
        <v>1</v>
      </c>
      <c r="E770" s="1" t="s">
        <v>2</v>
      </c>
      <c r="F770" s="1" t="s">
        <v>3</v>
      </c>
      <c r="G770" s="1">
        <v>2007</v>
      </c>
      <c r="H770" s="5" t="s">
        <v>78</v>
      </c>
      <c r="Q770" s="1"/>
      <c r="Z770" s="1"/>
      <c r="AF770" s="1"/>
      <c r="AQ770" s="1" t="str">
        <f t="shared" si="40"/>
        <v>D01_153_28</v>
      </c>
    </row>
    <row r="771" spans="1:43" ht="12.75" x14ac:dyDescent="0.2">
      <c r="A771" s="2" t="s">
        <v>59</v>
      </c>
      <c r="B771" s="3">
        <v>153</v>
      </c>
      <c r="C771" s="5">
        <v>28</v>
      </c>
      <c r="D771" s="1" t="s">
        <v>1</v>
      </c>
      <c r="E771" s="1" t="s">
        <v>2</v>
      </c>
      <c r="F771" s="1" t="s">
        <v>3</v>
      </c>
      <c r="G771" s="1">
        <v>2008</v>
      </c>
      <c r="H771" s="5" t="s">
        <v>78</v>
      </c>
      <c r="Q771" s="1"/>
      <c r="Z771" s="1"/>
      <c r="AF771" s="1"/>
      <c r="AQ771" s="1" t="str">
        <f t="shared" ref="AQ771:AQ834" si="41">CONCATENATE(LEFT(A771,1),CONCATENATE(RIGHT(A771,2),"_",CONCATENATE(B771),"_",CONCATENATE(C771)))</f>
        <v>D01_153_28</v>
      </c>
    </row>
    <row r="772" spans="1:43" s="22" customFormat="1" ht="12.75" x14ac:dyDescent="0.2">
      <c r="A772" s="20" t="s">
        <v>59</v>
      </c>
      <c r="B772" s="21">
        <v>154</v>
      </c>
      <c r="C772" s="24">
        <v>28</v>
      </c>
      <c r="D772" s="22" t="s">
        <v>1</v>
      </c>
      <c r="E772" s="22" t="s">
        <v>2</v>
      </c>
      <c r="F772" s="22" t="s">
        <v>3</v>
      </c>
      <c r="G772" s="22">
        <v>2004</v>
      </c>
      <c r="H772" s="24" t="s">
        <v>78</v>
      </c>
      <c r="I772" s="24"/>
      <c r="W772" s="23"/>
      <c r="AA772" s="24"/>
      <c r="AQ772" s="1" t="str">
        <f t="shared" si="41"/>
        <v>D01_154_28</v>
      </c>
    </row>
    <row r="773" spans="1:43" ht="12.75" x14ac:dyDescent="0.2">
      <c r="A773" s="2" t="s">
        <v>59</v>
      </c>
      <c r="B773" s="3">
        <v>154</v>
      </c>
      <c r="C773" s="5">
        <v>28</v>
      </c>
      <c r="D773" s="1" t="s">
        <v>1</v>
      </c>
      <c r="E773" s="1" t="s">
        <v>2</v>
      </c>
      <c r="F773" s="1" t="s">
        <v>3</v>
      </c>
      <c r="G773" s="1">
        <v>2005</v>
      </c>
      <c r="H773" s="5" t="s">
        <v>78</v>
      </c>
      <c r="Q773" s="1"/>
      <c r="Z773" s="1"/>
      <c r="AF773" s="1"/>
      <c r="AQ773" s="1" t="str">
        <f t="shared" si="41"/>
        <v>D01_154_28</v>
      </c>
    </row>
    <row r="774" spans="1:43" ht="12.75" x14ac:dyDescent="0.2">
      <c r="A774" s="2" t="s">
        <v>59</v>
      </c>
      <c r="B774" s="3">
        <v>154</v>
      </c>
      <c r="C774" s="5">
        <v>28</v>
      </c>
      <c r="D774" s="1" t="s">
        <v>1</v>
      </c>
      <c r="E774" s="1" t="s">
        <v>2</v>
      </c>
      <c r="F774" s="1" t="s">
        <v>3</v>
      </c>
      <c r="G774" s="1">
        <v>2006</v>
      </c>
      <c r="H774" s="5" t="s">
        <v>78</v>
      </c>
      <c r="Q774" s="1"/>
      <c r="Z774" s="1"/>
      <c r="AF774" s="1"/>
      <c r="AQ774" s="1" t="str">
        <f t="shared" si="41"/>
        <v>D01_154_28</v>
      </c>
    </row>
    <row r="775" spans="1:43" ht="12.75" x14ac:dyDescent="0.2">
      <c r="A775" s="2" t="s">
        <v>59</v>
      </c>
      <c r="B775" s="3">
        <v>154</v>
      </c>
      <c r="C775" s="5">
        <v>28</v>
      </c>
      <c r="D775" s="1" t="s">
        <v>1</v>
      </c>
      <c r="E775" s="1" t="s">
        <v>2</v>
      </c>
      <c r="F775" s="1" t="s">
        <v>3</v>
      </c>
      <c r="G775" s="1">
        <v>2007</v>
      </c>
      <c r="H775" s="5" t="s">
        <v>78</v>
      </c>
      <c r="Q775" s="1"/>
      <c r="Z775" s="1"/>
      <c r="AF775" s="1"/>
      <c r="AQ775" s="1" t="str">
        <f t="shared" si="41"/>
        <v>D01_154_28</v>
      </c>
    </row>
    <row r="776" spans="1:43" ht="12.75" x14ac:dyDescent="0.2">
      <c r="A776" s="2" t="s">
        <v>59</v>
      </c>
      <c r="B776" s="3">
        <v>154</v>
      </c>
      <c r="C776" s="5">
        <v>28</v>
      </c>
      <c r="D776" s="1" t="s">
        <v>1</v>
      </c>
      <c r="E776" s="1" t="s">
        <v>2</v>
      </c>
      <c r="F776" s="1" t="s">
        <v>3</v>
      </c>
      <c r="G776" s="1">
        <v>2008</v>
      </c>
      <c r="H776" s="5" t="s">
        <v>78</v>
      </c>
      <c r="Q776" s="1"/>
      <c r="Z776" s="1"/>
      <c r="AF776" s="1"/>
      <c r="AQ776" s="1" t="str">
        <f t="shared" si="41"/>
        <v>D01_154_28</v>
      </c>
    </row>
    <row r="777" spans="1:43" s="22" customFormat="1" ht="12.75" x14ac:dyDescent="0.2">
      <c r="A777" s="20" t="s">
        <v>59</v>
      </c>
      <c r="B777" s="21">
        <v>155</v>
      </c>
      <c r="C777" s="24">
        <v>28</v>
      </c>
      <c r="D777" s="22" t="s">
        <v>1</v>
      </c>
      <c r="E777" s="22" t="s">
        <v>2</v>
      </c>
      <c r="F777" s="22" t="s">
        <v>3</v>
      </c>
      <c r="G777" s="22">
        <v>2004</v>
      </c>
      <c r="H777" s="24" t="s">
        <v>78</v>
      </c>
      <c r="I777" s="24"/>
      <c r="W777" s="23"/>
      <c r="AA777" s="24"/>
      <c r="AQ777" s="1" t="str">
        <f t="shared" si="41"/>
        <v>D01_155_28</v>
      </c>
    </row>
    <row r="778" spans="1:43" ht="12.75" x14ac:dyDescent="0.2">
      <c r="A778" s="2" t="s">
        <v>59</v>
      </c>
      <c r="B778" s="3">
        <v>155</v>
      </c>
      <c r="C778" s="5">
        <v>28</v>
      </c>
      <c r="D778" s="1" t="s">
        <v>1</v>
      </c>
      <c r="E778" s="1" t="s">
        <v>2</v>
      </c>
      <c r="F778" s="1" t="s">
        <v>3</v>
      </c>
      <c r="G778" s="1">
        <v>2005</v>
      </c>
      <c r="H778" s="5" t="s">
        <v>78</v>
      </c>
      <c r="Q778" s="1"/>
      <c r="Z778" s="1"/>
      <c r="AF778" s="1"/>
      <c r="AQ778" s="1" t="str">
        <f t="shared" si="41"/>
        <v>D01_155_28</v>
      </c>
    </row>
    <row r="779" spans="1:43" ht="12.75" x14ac:dyDescent="0.2">
      <c r="A779" s="2" t="s">
        <v>59</v>
      </c>
      <c r="B779" s="3">
        <v>155</v>
      </c>
      <c r="C779" s="5">
        <v>28</v>
      </c>
      <c r="D779" s="1" t="s">
        <v>1</v>
      </c>
      <c r="E779" s="1" t="s">
        <v>2</v>
      </c>
      <c r="F779" s="1" t="s">
        <v>3</v>
      </c>
      <c r="G779" s="1">
        <v>2006</v>
      </c>
      <c r="H779" s="5" t="s">
        <v>78</v>
      </c>
      <c r="Q779" s="1"/>
      <c r="Z779" s="1"/>
      <c r="AF779" s="1"/>
      <c r="AQ779" s="1" t="str">
        <f t="shared" si="41"/>
        <v>D01_155_28</v>
      </c>
    </row>
    <row r="780" spans="1:43" ht="12.75" x14ac:dyDescent="0.2">
      <c r="A780" s="2" t="s">
        <v>59</v>
      </c>
      <c r="B780" s="3">
        <v>155</v>
      </c>
      <c r="C780" s="5">
        <v>28</v>
      </c>
      <c r="D780" s="1" t="s">
        <v>1</v>
      </c>
      <c r="E780" s="1" t="s">
        <v>2</v>
      </c>
      <c r="F780" s="1" t="s">
        <v>3</v>
      </c>
      <c r="G780" s="1">
        <v>2007</v>
      </c>
      <c r="H780" s="5" t="s">
        <v>78</v>
      </c>
      <c r="Q780" s="1"/>
      <c r="Z780" s="1"/>
      <c r="AF780" s="1"/>
      <c r="AQ780" s="1" t="str">
        <f t="shared" si="41"/>
        <v>D01_155_28</v>
      </c>
    </row>
    <row r="781" spans="1:43" ht="12.75" x14ac:dyDescent="0.2">
      <c r="A781" s="2" t="s">
        <v>59</v>
      </c>
      <c r="B781" s="3">
        <v>155</v>
      </c>
      <c r="C781" s="5">
        <v>28</v>
      </c>
      <c r="D781" s="1" t="s">
        <v>1</v>
      </c>
      <c r="E781" s="1" t="s">
        <v>2</v>
      </c>
      <c r="F781" s="1" t="s">
        <v>3</v>
      </c>
      <c r="G781" s="1">
        <v>2008</v>
      </c>
      <c r="H781" s="5" t="s">
        <v>78</v>
      </c>
      <c r="Q781" s="1"/>
      <c r="Z781" s="1"/>
      <c r="AF781" s="1"/>
      <c r="AQ781" s="1" t="str">
        <f t="shared" si="41"/>
        <v>D01_155_28</v>
      </c>
    </row>
    <row r="782" spans="1:43" s="22" customFormat="1" ht="12.75" x14ac:dyDescent="0.2">
      <c r="A782" s="20" t="s">
        <v>59</v>
      </c>
      <c r="B782" s="21">
        <v>156</v>
      </c>
      <c r="C782" s="24">
        <v>28</v>
      </c>
      <c r="D782" s="22" t="s">
        <v>1</v>
      </c>
      <c r="E782" s="22" t="s">
        <v>2</v>
      </c>
      <c r="F782" s="22" t="s">
        <v>3</v>
      </c>
      <c r="G782" s="22">
        <v>2004</v>
      </c>
      <c r="H782" s="24" t="s">
        <v>78</v>
      </c>
      <c r="I782" s="24"/>
      <c r="W782" s="23"/>
      <c r="AA782" s="24"/>
      <c r="AQ782" s="1" t="str">
        <f t="shared" si="41"/>
        <v>D01_156_28</v>
      </c>
    </row>
    <row r="783" spans="1:43" ht="12.75" x14ac:dyDescent="0.2">
      <c r="A783" s="2" t="s">
        <v>59</v>
      </c>
      <c r="B783" s="3">
        <v>156</v>
      </c>
      <c r="C783" s="5">
        <v>28</v>
      </c>
      <c r="D783" s="1" t="s">
        <v>1</v>
      </c>
      <c r="E783" s="1" t="s">
        <v>2</v>
      </c>
      <c r="F783" s="1" t="s">
        <v>3</v>
      </c>
      <c r="G783" s="1">
        <v>2005</v>
      </c>
      <c r="H783" s="5" t="s">
        <v>78</v>
      </c>
      <c r="Q783" s="1"/>
      <c r="Z783" s="1"/>
      <c r="AF783" s="1"/>
      <c r="AQ783" s="1" t="str">
        <f t="shared" si="41"/>
        <v>D01_156_28</v>
      </c>
    </row>
    <row r="784" spans="1:43" ht="12.75" x14ac:dyDescent="0.2">
      <c r="A784" s="2" t="s">
        <v>59</v>
      </c>
      <c r="B784" s="3">
        <v>156</v>
      </c>
      <c r="C784" s="5">
        <v>28</v>
      </c>
      <c r="D784" s="1" t="s">
        <v>1</v>
      </c>
      <c r="E784" s="1" t="s">
        <v>2</v>
      </c>
      <c r="F784" s="1" t="s">
        <v>3</v>
      </c>
      <c r="G784" s="1">
        <v>2006</v>
      </c>
      <c r="H784" s="5" t="s">
        <v>78</v>
      </c>
      <c r="Q784" s="1"/>
      <c r="Z784" s="1"/>
      <c r="AF784" s="1"/>
      <c r="AQ784" s="1" t="str">
        <f t="shared" si="41"/>
        <v>D01_156_28</v>
      </c>
    </row>
    <row r="785" spans="1:43" ht="12.75" x14ac:dyDescent="0.2">
      <c r="A785" s="2" t="s">
        <v>59</v>
      </c>
      <c r="B785" s="3">
        <v>156</v>
      </c>
      <c r="C785" s="5">
        <v>28</v>
      </c>
      <c r="D785" s="1" t="s">
        <v>1</v>
      </c>
      <c r="E785" s="1" t="s">
        <v>2</v>
      </c>
      <c r="F785" s="1" t="s">
        <v>3</v>
      </c>
      <c r="G785" s="1">
        <v>2007</v>
      </c>
      <c r="H785" s="5" t="s">
        <v>78</v>
      </c>
      <c r="Q785" s="1"/>
      <c r="Z785" s="1"/>
      <c r="AF785" s="1"/>
      <c r="AQ785" s="1" t="str">
        <f t="shared" si="41"/>
        <v>D01_156_28</v>
      </c>
    </row>
    <row r="786" spans="1:43" ht="12.75" x14ac:dyDescent="0.2">
      <c r="A786" s="2" t="s">
        <v>59</v>
      </c>
      <c r="B786" s="3">
        <v>156</v>
      </c>
      <c r="C786" s="5">
        <v>28</v>
      </c>
      <c r="D786" s="1" t="s">
        <v>1</v>
      </c>
      <c r="E786" s="1" t="s">
        <v>2</v>
      </c>
      <c r="F786" s="1" t="s">
        <v>3</v>
      </c>
      <c r="G786" s="1">
        <v>2008</v>
      </c>
      <c r="H786" s="5" t="s">
        <v>78</v>
      </c>
      <c r="Q786" s="1"/>
      <c r="Z786" s="1"/>
      <c r="AF786" s="1"/>
      <c r="AQ786" s="1" t="str">
        <f t="shared" si="41"/>
        <v>D01_156_28</v>
      </c>
    </row>
    <row r="787" spans="1:43" s="22" customFormat="1" ht="12.75" x14ac:dyDescent="0.2">
      <c r="A787" s="20" t="s">
        <v>59</v>
      </c>
      <c r="B787" s="21">
        <v>157</v>
      </c>
      <c r="C787" s="24">
        <v>28</v>
      </c>
      <c r="D787" s="22" t="s">
        <v>1</v>
      </c>
      <c r="E787" s="22" t="s">
        <v>2</v>
      </c>
      <c r="F787" s="22" t="s">
        <v>3</v>
      </c>
      <c r="G787" s="22">
        <v>2004</v>
      </c>
      <c r="H787" s="24" t="s">
        <v>78</v>
      </c>
      <c r="I787" s="24"/>
      <c r="W787" s="23"/>
      <c r="AA787" s="24"/>
      <c r="AQ787" s="1" t="str">
        <f t="shared" si="41"/>
        <v>D01_157_28</v>
      </c>
    </row>
    <row r="788" spans="1:43" ht="12.75" x14ac:dyDescent="0.2">
      <c r="A788" s="2" t="s">
        <v>59</v>
      </c>
      <c r="B788" s="3">
        <v>157</v>
      </c>
      <c r="C788" s="5">
        <v>28</v>
      </c>
      <c r="D788" s="1" t="s">
        <v>1</v>
      </c>
      <c r="E788" s="1" t="s">
        <v>2</v>
      </c>
      <c r="F788" s="1" t="s">
        <v>3</v>
      </c>
      <c r="G788" s="1">
        <v>2005</v>
      </c>
      <c r="H788" s="5" t="s">
        <v>78</v>
      </c>
      <c r="Q788" s="1"/>
      <c r="Z788" s="1"/>
      <c r="AF788" s="1"/>
      <c r="AQ788" s="1" t="str">
        <f t="shared" si="41"/>
        <v>D01_157_28</v>
      </c>
    </row>
    <row r="789" spans="1:43" ht="12.75" x14ac:dyDescent="0.2">
      <c r="A789" s="2" t="s">
        <v>59</v>
      </c>
      <c r="B789" s="3">
        <v>157</v>
      </c>
      <c r="C789" s="5">
        <v>28</v>
      </c>
      <c r="D789" s="1" t="s">
        <v>1</v>
      </c>
      <c r="E789" s="1" t="s">
        <v>2</v>
      </c>
      <c r="F789" s="1" t="s">
        <v>3</v>
      </c>
      <c r="G789" s="1">
        <v>2006</v>
      </c>
      <c r="H789" s="5" t="s">
        <v>78</v>
      </c>
      <c r="Q789" s="1"/>
      <c r="Z789" s="1"/>
      <c r="AF789" s="1"/>
      <c r="AQ789" s="1" t="str">
        <f t="shared" si="41"/>
        <v>D01_157_28</v>
      </c>
    </row>
    <row r="790" spans="1:43" ht="12.75" x14ac:dyDescent="0.2">
      <c r="A790" s="2" t="s">
        <v>59</v>
      </c>
      <c r="B790" s="3">
        <v>157</v>
      </c>
      <c r="C790" s="5">
        <v>28</v>
      </c>
      <c r="D790" s="1" t="s">
        <v>1</v>
      </c>
      <c r="E790" s="1" t="s">
        <v>2</v>
      </c>
      <c r="F790" s="1" t="s">
        <v>3</v>
      </c>
      <c r="G790" s="1">
        <v>2007</v>
      </c>
      <c r="H790" s="5" t="s">
        <v>78</v>
      </c>
      <c r="Q790" s="1"/>
      <c r="Z790" s="1"/>
      <c r="AF790" s="1"/>
      <c r="AQ790" s="1" t="str">
        <f t="shared" si="41"/>
        <v>D01_157_28</v>
      </c>
    </row>
    <row r="791" spans="1:43" ht="12.75" x14ac:dyDescent="0.2">
      <c r="A791" s="2" t="s">
        <v>59</v>
      </c>
      <c r="B791" s="3">
        <v>157</v>
      </c>
      <c r="C791" s="5">
        <v>28</v>
      </c>
      <c r="D791" s="1" t="s">
        <v>1</v>
      </c>
      <c r="E791" s="1" t="s">
        <v>2</v>
      </c>
      <c r="F791" s="1" t="s">
        <v>3</v>
      </c>
      <c r="G791" s="1">
        <v>2008</v>
      </c>
      <c r="H791" s="5" t="s">
        <v>78</v>
      </c>
      <c r="Q791" s="1"/>
      <c r="Z791" s="1"/>
      <c r="AF791" s="1"/>
      <c r="AQ791" s="1" t="str">
        <f t="shared" si="41"/>
        <v>D01_157_28</v>
      </c>
    </row>
    <row r="792" spans="1:43" s="22" customFormat="1" ht="15" customHeight="1" x14ac:dyDescent="0.2">
      <c r="A792" s="20" t="s">
        <v>59</v>
      </c>
      <c r="B792" s="21">
        <v>158</v>
      </c>
      <c r="C792" s="24">
        <v>28</v>
      </c>
      <c r="D792" s="22" t="s">
        <v>1</v>
      </c>
      <c r="E792" s="22" t="s">
        <v>2</v>
      </c>
      <c r="F792" s="22" t="s">
        <v>3</v>
      </c>
      <c r="G792" s="22">
        <v>2004</v>
      </c>
      <c r="H792" s="24" t="s">
        <v>78</v>
      </c>
      <c r="I792" s="24"/>
      <c r="W792" s="23"/>
      <c r="AA792" s="24"/>
      <c r="AQ792" s="1" t="str">
        <f t="shared" si="41"/>
        <v>D01_158_28</v>
      </c>
    </row>
    <row r="793" spans="1:43" ht="12.75" x14ac:dyDescent="0.2">
      <c r="A793" s="2" t="s">
        <v>59</v>
      </c>
      <c r="B793" s="3">
        <v>158</v>
      </c>
      <c r="C793" s="5">
        <v>28</v>
      </c>
      <c r="D793" s="1" t="s">
        <v>1</v>
      </c>
      <c r="E793" s="1" t="s">
        <v>2</v>
      </c>
      <c r="F793" s="1" t="s">
        <v>3</v>
      </c>
      <c r="G793" s="1">
        <v>2005</v>
      </c>
      <c r="H793" s="5" t="s">
        <v>78</v>
      </c>
      <c r="Q793" s="1"/>
      <c r="Z793" s="1"/>
      <c r="AF793" s="1"/>
      <c r="AQ793" s="1" t="str">
        <f t="shared" si="41"/>
        <v>D01_158_28</v>
      </c>
    </row>
    <row r="794" spans="1:43" ht="12.75" x14ac:dyDescent="0.2">
      <c r="A794" s="2" t="s">
        <v>59</v>
      </c>
      <c r="B794" s="3">
        <v>158</v>
      </c>
      <c r="C794" s="5">
        <v>28</v>
      </c>
      <c r="D794" s="1" t="s">
        <v>1</v>
      </c>
      <c r="E794" s="1" t="s">
        <v>2</v>
      </c>
      <c r="F794" s="1" t="s">
        <v>3</v>
      </c>
      <c r="G794" s="1">
        <v>2006</v>
      </c>
      <c r="H794" s="5" t="s">
        <v>78</v>
      </c>
      <c r="Q794" s="1"/>
      <c r="Z794" s="1"/>
      <c r="AF794" s="1"/>
      <c r="AQ794" s="1" t="str">
        <f t="shared" si="41"/>
        <v>D01_158_28</v>
      </c>
    </row>
    <row r="795" spans="1:43" ht="15" customHeight="1" x14ac:dyDescent="0.2">
      <c r="A795" s="2" t="s">
        <v>59</v>
      </c>
      <c r="B795" s="3">
        <v>158</v>
      </c>
      <c r="C795" s="5">
        <v>28</v>
      </c>
      <c r="D795" s="1" t="s">
        <v>1</v>
      </c>
      <c r="E795" s="1" t="s">
        <v>2</v>
      </c>
      <c r="F795" s="1" t="s">
        <v>3</v>
      </c>
      <c r="G795" s="1">
        <v>2007</v>
      </c>
      <c r="H795" s="5" t="s">
        <v>78</v>
      </c>
      <c r="Q795" s="1"/>
      <c r="Z795" s="1"/>
      <c r="AF795" s="1"/>
      <c r="AQ795" s="1" t="str">
        <f t="shared" si="41"/>
        <v>D01_158_28</v>
      </c>
    </row>
    <row r="796" spans="1:43" ht="12.75" x14ac:dyDescent="0.2">
      <c r="A796" s="2" t="s">
        <v>59</v>
      </c>
      <c r="B796" s="3">
        <v>158</v>
      </c>
      <c r="C796" s="5">
        <v>28</v>
      </c>
      <c r="D796" s="1" t="s">
        <v>1</v>
      </c>
      <c r="E796" s="1" t="s">
        <v>2</v>
      </c>
      <c r="F796" s="1" t="s">
        <v>3</v>
      </c>
      <c r="G796" s="1">
        <v>2008</v>
      </c>
      <c r="H796" s="5" t="s">
        <v>78</v>
      </c>
      <c r="Q796" s="1"/>
      <c r="Z796" s="1"/>
      <c r="AF796" s="1"/>
      <c r="AQ796" s="1" t="str">
        <f t="shared" si="41"/>
        <v>D01_158_28</v>
      </c>
    </row>
    <row r="797" spans="1:43" s="22" customFormat="1" ht="12.75" x14ac:dyDescent="0.2">
      <c r="A797" s="20" t="s">
        <v>59</v>
      </c>
      <c r="B797" s="21">
        <v>159</v>
      </c>
      <c r="C797" s="24">
        <v>28</v>
      </c>
      <c r="D797" s="22" t="s">
        <v>1</v>
      </c>
      <c r="E797" s="22" t="s">
        <v>2</v>
      </c>
      <c r="F797" s="22" t="s">
        <v>3</v>
      </c>
      <c r="G797" s="22">
        <v>2004</v>
      </c>
      <c r="H797" s="24" t="s">
        <v>78</v>
      </c>
      <c r="I797" s="24"/>
      <c r="J797" s="22">
        <v>39</v>
      </c>
      <c r="K797" s="22">
        <f>J797-22</f>
        <v>17</v>
      </c>
      <c r="L797" s="22">
        <f>J797-46</f>
        <v>-7</v>
      </c>
      <c r="M797" s="22">
        <f>J797-71</f>
        <v>-32</v>
      </c>
      <c r="N797" s="22">
        <f>J797-87</f>
        <v>-48</v>
      </c>
      <c r="O797" s="22">
        <v>3</v>
      </c>
      <c r="S797" s="22">
        <v>2</v>
      </c>
      <c r="T797" s="22">
        <v>242</v>
      </c>
      <c r="U797" s="22">
        <v>25</v>
      </c>
      <c r="V797" s="22">
        <v>78</v>
      </c>
      <c r="W797" s="23">
        <f t="shared" ref="W797:W799" si="42">(V797+(Z797*AB797))/U797</f>
        <v>3.12</v>
      </c>
      <c r="X797" s="22">
        <v>2</v>
      </c>
      <c r="Y797" s="22">
        <v>39</v>
      </c>
      <c r="Z797" s="23">
        <f>Y797/(U797-AB797)</f>
        <v>1.56</v>
      </c>
      <c r="AA797" s="24">
        <f t="shared" ref="AA797:AA799" si="43">Z797*100/W797</f>
        <v>50</v>
      </c>
      <c r="AB797" s="22">
        <v>0</v>
      </c>
      <c r="AC797" s="22">
        <f t="shared" ref="AC797:AC799" si="44">AB797*100/U797</f>
        <v>0</v>
      </c>
      <c r="AD797" s="22">
        <v>0</v>
      </c>
      <c r="AE797" s="22">
        <f t="shared" ref="AE797:AE799" si="45">AD797*100/U797</f>
        <v>0</v>
      </c>
      <c r="AF797" s="22">
        <v>1</v>
      </c>
      <c r="AG797" s="22">
        <f>AF797*100/U797</f>
        <v>4</v>
      </c>
      <c r="AH797" s="22">
        <v>6</v>
      </c>
      <c r="AI797" s="22">
        <v>7</v>
      </c>
      <c r="AJ797" s="22">
        <v>3</v>
      </c>
      <c r="AK797" s="22">
        <v>2</v>
      </c>
      <c r="AL797" s="22">
        <v>3</v>
      </c>
      <c r="AM797" s="22">
        <v>3</v>
      </c>
      <c r="AN797" s="22">
        <v>4</v>
      </c>
      <c r="AQ797" s="1" t="str">
        <f t="shared" si="41"/>
        <v>D01_159_28</v>
      </c>
    </row>
    <row r="798" spans="1:43" ht="12.75" x14ac:dyDescent="0.2">
      <c r="A798" s="2" t="s">
        <v>59</v>
      </c>
      <c r="B798" s="3">
        <v>159</v>
      </c>
      <c r="C798" s="5">
        <v>28</v>
      </c>
      <c r="D798" s="1" t="s">
        <v>1</v>
      </c>
      <c r="E798" s="1" t="s">
        <v>2</v>
      </c>
      <c r="F798" s="1" t="s">
        <v>3</v>
      </c>
      <c r="G798" s="1">
        <v>2005</v>
      </c>
      <c r="H798" s="5" t="s">
        <v>78</v>
      </c>
      <c r="J798" s="1">
        <v>51</v>
      </c>
      <c r="K798" s="1">
        <f>J798-30</f>
        <v>21</v>
      </c>
      <c r="L798" s="1">
        <f>J798-60</f>
        <v>-9</v>
      </c>
      <c r="M798" s="1">
        <f>J798-82</f>
        <v>-31</v>
      </c>
      <c r="N798" s="1">
        <f>J798-91</f>
        <v>-40</v>
      </c>
      <c r="O798" s="1">
        <v>2</v>
      </c>
      <c r="Q798" s="1"/>
      <c r="S798" s="1">
        <v>3</v>
      </c>
      <c r="T798" s="1">
        <v>220</v>
      </c>
      <c r="U798" s="1">
        <v>25</v>
      </c>
      <c r="V798" s="1">
        <v>105</v>
      </c>
      <c r="W798" s="4">
        <f t="shared" si="42"/>
        <v>4.2</v>
      </c>
      <c r="X798" s="1">
        <v>4</v>
      </c>
      <c r="Y798" s="1">
        <v>39</v>
      </c>
      <c r="Z798" s="4">
        <f>Y798/(U798-AB798)</f>
        <v>1.56</v>
      </c>
      <c r="AA798" s="5">
        <f t="shared" si="43"/>
        <v>37.142857142857139</v>
      </c>
      <c r="AB798" s="1">
        <v>0</v>
      </c>
      <c r="AC798" s="1">
        <f t="shared" si="44"/>
        <v>0</v>
      </c>
      <c r="AD798" s="1">
        <v>2</v>
      </c>
      <c r="AE798" s="1">
        <f t="shared" si="45"/>
        <v>8</v>
      </c>
      <c r="AF798" s="1">
        <v>1</v>
      </c>
      <c r="AG798" s="1">
        <f>AF798*100/U798</f>
        <v>4</v>
      </c>
      <c r="AH798" s="1">
        <v>3</v>
      </c>
      <c r="AI798" s="1">
        <v>4</v>
      </c>
      <c r="AJ798" s="1">
        <v>3</v>
      </c>
      <c r="AK798" s="1">
        <v>1</v>
      </c>
      <c r="AL798" s="1">
        <v>3</v>
      </c>
      <c r="AM798" s="1">
        <v>3</v>
      </c>
      <c r="AN798" s="1">
        <v>4</v>
      </c>
      <c r="AQ798" s="1" t="str">
        <f t="shared" si="41"/>
        <v>D01_159_28</v>
      </c>
    </row>
    <row r="799" spans="1:43" ht="12.75" x14ac:dyDescent="0.2">
      <c r="A799" s="2" t="s">
        <v>59</v>
      </c>
      <c r="B799" s="3">
        <v>159</v>
      </c>
      <c r="C799" s="5">
        <v>28</v>
      </c>
      <c r="D799" s="1" t="s">
        <v>1</v>
      </c>
      <c r="E799" s="1" t="s">
        <v>2</v>
      </c>
      <c r="F799" s="1" t="s">
        <v>3</v>
      </c>
      <c r="G799" s="1">
        <v>2006</v>
      </c>
      <c r="H799" s="5" t="s">
        <v>78</v>
      </c>
      <c r="J799" s="1">
        <v>55</v>
      </c>
      <c r="K799" s="1">
        <f>J799-34</f>
        <v>21</v>
      </c>
      <c r="L799" s="1">
        <f>J799-61</f>
        <v>-6</v>
      </c>
      <c r="M799" s="1">
        <f>J799-72</f>
        <v>-17</v>
      </c>
      <c r="N799" s="1">
        <f>J799-82</f>
        <v>-27</v>
      </c>
      <c r="O799" s="1">
        <v>4</v>
      </c>
      <c r="Q799" s="1"/>
      <c r="S799" s="1">
        <v>2</v>
      </c>
      <c r="T799" s="1">
        <v>225</v>
      </c>
      <c r="U799" s="1">
        <v>25</v>
      </c>
      <c r="V799" s="1">
        <v>74</v>
      </c>
      <c r="W799" s="4">
        <f t="shared" si="42"/>
        <v>2.96</v>
      </c>
      <c r="X799" s="1">
        <v>3</v>
      </c>
      <c r="Y799" s="1">
        <v>32</v>
      </c>
      <c r="Z799" s="4">
        <f>Y799/(U799-AB799)</f>
        <v>1.28</v>
      </c>
      <c r="AA799" s="5">
        <f t="shared" si="43"/>
        <v>43.243243243243242</v>
      </c>
      <c r="AB799" s="1">
        <v>0</v>
      </c>
      <c r="AC799" s="1">
        <f t="shared" si="44"/>
        <v>0</v>
      </c>
      <c r="AD799" s="1">
        <v>0</v>
      </c>
      <c r="AE799" s="1">
        <f t="shared" si="45"/>
        <v>0</v>
      </c>
      <c r="AF799" s="1" t="s">
        <v>148</v>
      </c>
      <c r="AI799" s="1">
        <v>7</v>
      </c>
      <c r="AJ799" s="1">
        <v>3</v>
      </c>
      <c r="AK799" s="1">
        <v>2</v>
      </c>
      <c r="AL799" s="1">
        <v>3</v>
      </c>
      <c r="AM799" s="1">
        <v>3</v>
      </c>
      <c r="AN799" s="1">
        <v>4</v>
      </c>
      <c r="AQ799" s="1" t="str">
        <f t="shared" si="41"/>
        <v>D01_159_28</v>
      </c>
    </row>
    <row r="800" spans="1:43" ht="12.75" x14ac:dyDescent="0.2">
      <c r="A800" s="2" t="s">
        <v>59</v>
      </c>
      <c r="B800" s="3">
        <v>159</v>
      </c>
      <c r="C800" s="5">
        <v>28</v>
      </c>
      <c r="D800" s="1" t="s">
        <v>1</v>
      </c>
      <c r="E800" s="1" t="s">
        <v>2</v>
      </c>
      <c r="F800" s="1" t="s">
        <v>3</v>
      </c>
      <c r="G800" s="1">
        <v>2007</v>
      </c>
      <c r="H800" s="5" t="s">
        <v>78</v>
      </c>
      <c r="J800" s="1">
        <v>52</v>
      </c>
      <c r="K800" s="1">
        <f>J800-36</f>
        <v>16</v>
      </c>
      <c r="L800" s="1">
        <f>J800-53</f>
        <v>-1</v>
      </c>
      <c r="M800" s="1">
        <f>J800-67</f>
        <v>-15</v>
      </c>
      <c r="N800" s="1">
        <f>J800-82</f>
        <v>-30</v>
      </c>
      <c r="O800" s="1">
        <v>3</v>
      </c>
      <c r="P800" s="1" t="s">
        <v>156</v>
      </c>
      <c r="Q800" s="1"/>
      <c r="R800" s="1">
        <v>1.1200000000000001</v>
      </c>
      <c r="Z800" s="1"/>
      <c r="AF800" s="1"/>
      <c r="AQ800" s="1" t="str">
        <f t="shared" si="41"/>
        <v>D01_159_28</v>
      </c>
    </row>
    <row r="801" spans="1:43" ht="12.75" x14ac:dyDescent="0.2">
      <c r="A801" s="2" t="s">
        <v>59</v>
      </c>
      <c r="B801" s="3">
        <v>159</v>
      </c>
      <c r="C801" s="5">
        <v>28</v>
      </c>
      <c r="D801" s="1" t="s">
        <v>1</v>
      </c>
      <c r="E801" s="1" t="s">
        <v>2</v>
      </c>
      <c r="F801" s="1" t="s">
        <v>3</v>
      </c>
      <c r="G801" s="1">
        <v>2008</v>
      </c>
      <c r="H801" s="5" t="s">
        <v>78</v>
      </c>
      <c r="Q801" s="1"/>
      <c r="Z801" s="1"/>
      <c r="AF801" s="1"/>
      <c r="AQ801" s="1" t="str">
        <f t="shared" si="41"/>
        <v>D01_159_28</v>
      </c>
    </row>
    <row r="802" spans="1:43" s="22" customFormat="1" ht="12.75" x14ac:dyDescent="0.2">
      <c r="A802" s="20" t="s">
        <v>59</v>
      </c>
      <c r="B802" s="21">
        <v>160</v>
      </c>
      <c r="C802" s="24">
        <v>28</v>
      </c>
      <c r="D802" s="22" t="s">
        <v>1</v>
      </c>
      <c r="E802" s="22" t="s">
        <v>2</v>
      </c>
      <c r="F802" s="22" t="s">
        <v>3</v>
      </c>
      <c r="G802" s="22">
        <v>2004</v>
      </c>
      <c r="H802" s="24" t="s">
        <v>78</v>
      </c>
      <c r="I802" s="24"/>
      <c r="W802" s="23"/>
      <c r="AA802" s="24"/>
      <c r="AQ802" s="1" t="str">
        <f t="shared" si="41"/>
        <v>D01_160_28</v>
      </c>
    </row>
    <row r="803" spans="1:43" ht="12.75" x14ac:dyDescent="0.2">
      <c r="A803" s="2" t="s">
        <v>59</v>
      </c>
      <c r="B803" s="3">
        <v>160</v>
      </c>
      <c r="C803" s="5">
        <v>28</v>
      </c>
      <c r="D803" s="1" t="s">
        <v>1</v>
      </c>
      <c r="E803" s="1" t="s">
        <v>2</v>
      </c>
      <c r="F803" s="1" t="s">
        <v>3</v>
      </c>
      <c r="G803" s="1">
        <v>2005</v>
      </c>
      <c r="H803" s="5" t="s">
        <v>78</v>
      </c>
      <c r="Q803" s="1"/>
      <c r="Z803" s="1"/>
      <c r="AF803" s="1"/>
      <c r="AQ803" s="1" t="str">
        <f t="shared" si="41"/>
        <v>D01_160_28</v>
      </c>
    </row>
    <row r="804" spans="1:43" ht="12.75" x14ac:dyDescent="0.2">
      <c r="A804" s="2" t="s">
        <v>59</v>
      </c>
      <c r="B804" s="3">
        <v>160</v>
      </c>
      <c r="C804" s="5">
        <v>28</v>
      </c>
      <c r="D804" s="1" t="s">
        <v>1</v>
      </c>
      <c r="E804" s="1" t="s">
        <v>2</v>
      </c>
      <c r="F804" s="1" t="s">
        <v>3</v>
      </c>
      <c r="G804" s="1">
        <v>2006</v>
      </c>
      <c r="H804" s="5" t="s">
        <v>78</v>
      </c>
      <c r="Q804" s="1"/>
      <c r="Z804" s="1"/>
      <c r="AF804" s="1"/>
      <c r="AQ804" s="1" t="str">
        <f t="shared" si="41"/>
        <v>D01_160_28</v>
      </c>
    </row>
    <row r="805" spans="1:43" ht="12.75" x14ac:dyDescent="0.2">
      <c r="A805" s="2" t="s">
        <v>59</v>
      </c>
      <c r="B805" s="3">
        <v>160</v>
      </c>
      <c r="C805" s="5">
        <v>28</v>
      </c>
      <c r="D805" s="1" t="s">
        <v>1</v>
      </c>
      <c r="E805" s="1" t="s">
        <v>2</v>
      </c>
      <c r="F805" s="1" t="s">
        <v>3</v>
      </c>
      <c r="G805" s="1">
        <v>2007</v>
      </c>
      <c r="H805" s="5" t="s">
        <v>78</v>
      </c>
      <c r="Q805" s="1"/>
      <c r="Z805" s="1"/>
      <c r="AF805" s="1"/>
      <c r="AQ805" s="1" t="str">
        <f t="shared" si="41"/>
        <v>D01_160_28</v>
      </c>
    </row>
    <row r="806" spans="1:43" ht="12.75" x14ac:dyDescent="0.2">
      <c r="A806" s="2" t="s">
        <v>59</v>
      </c>
      <c r="B806" s="3">
        <v>160</v>
      </c>
      <c r="C806" s="5">
        <v>28</v>
      </c>
      <c r="D806" s="1" t="s">
        <v>1</v>
      </c>
      <c r="E806" s="1" t="s">
        <v>2</v>
      </c>
      <c r="F806" s="1" t="s">
        <v>3</v>
      </c>
      <c r="G806" s="1">
        <v>2008</v>
      </c>
      <c r="H806" s="5" t="s">
        <v>78</v>
      </c>
      <c r="Q806" s="1"/>
      <c r="Z806" s="1"/>
      <c r="AF806" s="1"/>
      <c r="AQ806" s="1" t="str">
        <f t="shared" si="41"/>
        <v>D01_160_28</v>
      </c>
    </row>
    <row r="807" spans="1:43" s="22" customFormat="1" ht="12.75" x14ac:dyDescent="0.2">
      <c r="A807" s="20" t="s">
        <v>59</v>
      </c>
      <c r="B807" s="21">
        <v>161</v>
      </c>
      <c r="C807" s="24">
        <v>28</v>
      </c>
      <c r="D807" s="22" t="s">
        <v>1</v>
      </c>
      <c r="E807" s="22" t="s">
        <v>2</v>
      </c>
      <c r="F807" s="22" t="s">
        <v>3</v>
      </c>
      <c r="G807" s="22">
        <v>2004</v>
      </c>
      <c r="H807" s="24" t="s">
        <v>78</v>
      </c>
      <c r="I807" s="24"/>
      <c r="W807" s="23"/>
      <c r="AA807" s="24"/>
      <c r="AQ807" s="1" t="str">
        <f t="shared" si="41"/>
        <v>D01_161_28</v>
      </c>
    </row>
    <row r="808" spans="1:43" ht="12.75" x14ac:dyDescent="0.2">
      <c r="A808" s="2" t="s">
        <v>59</v>
      </c>
      <c r="B808" s="3">
        <v>161</v>
      </c>
      <c r="C808" s="5">
        <v>28</v>
      </c>
      <c r="D808" s="1" t="s">
        <v>1</v>
      </c>
      <c r="E808" s="1" t="s">
        <v>2</v>
      </c>
      <c r="F808" s="1" t="s">
        <v>3</v>
      </c>
      <c r="G808" s="1">
        <v>2005</v>
      </c>
      <c r="H808" s="5" t="s">
        <v>78</v>
      </c>
      <c r="Q808" s="1"/>
      <c r="Z808" s="1"/>
      <c r="AF808" s="1"/>
      <c r="AQ808" s="1" t="str">
        <f t="shared" si="41"/>
        <v>D01_161_28</v>
      </c>
    </row>
    <row r="809" spans="1:43" ht="12.75" x14ac:dyDescent="0.2">
      <c r="A809" s="2" t="s">
        <v>59</v>
      </c>
      <c r="B809" s="3">
        <v>161</v>
      </c>
      <c r="C809" s="5">
        <v>28</v>
      </c>
      <c r="D809" s="1" t="s">
        <v>1</v>
      </c>
      <c r="E809" s="1" t="s">
        <v>2</v>
      </c>
      <c r="F809" s="1" t="s">
        <v>3</v>
      </c>
      <c r="G809" s="1">
        <v>2006</v>
      </c>
      <c r="H809" s="5" t="s">
        <v>78</v>
      </c>
      <c r="Q809" s="1"/>
      <c r="Z809" s="1"/>
      <c r="AF809" s="1"/>
      <c r="AQ809" s="1" t="str">
        <f t="shared" si="41"/>
        <v>D01_161_28</v>
      </c>
    </row>
    <row r="810" spans="1:43" ht="12.75" x14ac:dyDescent="0.2">
      <c r="A810" s="2" t="s">
        <v>59</v>
      </c>
      <c r="B810" s="3">
        <v>161</v>
      </c>
      <c r="C810" s="5">
        <v>28</v>
      </c>
      <c r="D810" s="1" t="s">
        <v>1</v>
      </c>
      <c r="E810" s="1" t="s">
        <v>2</v>
      </c>
      <c r="F810" s="1" t="s">
        <v>3</v>
      </c>
      <c r="G810" s="1">
        <v>2007</v>
      </c>
      <c r="H810" s="5" t="s">
        <v>78</v>
      </c>
      <c r="Q810" s="1"/>
      <c r="Z810" s="1"/>
      <c r="AF810" s="1"/>
      <c r="AQ810" s="1" t="str">
        <f t="shared" si="41"/>
        <v>D01_161_28</v>
      </c>
    </row>
    <row r="811" spans="1:43" ht="12.75" x14ac:dyDescent="0.2">
      <c r="A811" s="2" t="s">
        <v>59</v>
      </c>
      <c r="B811" s="3">
        <v>161</v>
      </c>
      <c r="C811" s="5">
        <v>28</v>
      </c>
      <c r="D811" s="1" t="s">
        <v>1</v>
      </c>
      <c r="E811" s="1" t="s">
        <v>2</v>
      </c>
      <c r="F811" s="1" t="s">
        <v>3</v>
      </c>
      <c r="G811" s="1">
        <v>2008</v>
      </c>
      <c r="H811" s="5" t="s">
        <v>78</v>
      </c>
      <c r="Q811" s="1"/>
      <c r="Z811" s="1"/>
      <c r="AF811" s="1"/>
      <c r="AQ811" s="1" t="str">
        <f t="shared" si="41"/>
        <v>D01_161_28</v>
      </c>
    </row>
    <row r="812" spans="1:43" s="22" customFormat="1" ht="12.75" x14ac:dyDescent="0.2">
      <c r="A812" s="20" t="s">
        <v>59</v>
      </c>
      <c r="B812" s="21">
        <v>162</v>
      </c>
      <c r="C812" s="24">
        <v>28</v>
      </c>
      <c r="D812" s="22" t="s">
        <v>1</v>
      </c>
      <c r="E812" s="22" t="s">
        <v>2</v>
      </c>
      <c r="F812" s="22" t="s">
        <v>3</v>
      </c>
      <c r="G812" s="22">
        <v>2004</v>
      </c>
      <c r="H812" s="24" t="s">
        <v>78</v>
      </c>
      <c r="I812" s="24"/>
      <c r="W812" s="23"/>
      <c r="AA812" s="24"/>
      <c r="AQ812" s="1" t="str">
        <f t="shared" si="41"/>
        <v>D01_162_28</v>
      </c>
    </row>
    <row r="813" spans="1:43" ht="12.75" x14ac:dyDescent="0.2">
      <c r="A813" s="2" t="s">
        <v>59</v>
      </c>
      <c r="B813" s="3">
        <v>162</v>
      </c>
      <c r="C813" s="5">
        <v>28</v>
      </c>
      <c r="D813" s="1" t="s">
        <v>1</v>
      </c>
      <c r="E813" s="1" t="s">
        <v>2</v>
      </c>
      <c r="F813" s="1" t="s">
        <v>3</v>
      </c>
      <c r="G813" s="1">
        <v>2005</v>
      </c>
      <c r="H813" s="5" t="s">
        <v>78</v>
      </c>
      <c r="Q813" s="1"/>
      <c r="Z813" s="1"/>
      <c r="AF813" s="1"/>
      <c r="AQ813" s="1" t="str">
        <f t="shared" si="41"/>
        <v>D01_162_28</v>
      </c>
    </row>
    <row r="814" spans="1:43" ht="12.75" x14ac:dyDescent="0.2">
      <c r="A814" s="2" t="s">
        <v>59</v>
      </c>
      <c r="B814" s="3">
        <v>162</v>
      </c>
      <c r="C814" s="5">
        <v>28</v>
      </c>
      <c r="D814" s="1" t="s">
        <v>1</v>
      </c>
      <c r="E814" s="1" t="s">
        <v>2</v>
      </c>
      <c r="F814" s="1" t="s">
        <v>3</v>
      </c>
      <c r="G814" s="1">
        <v>2006</v>
      </c>
      <c r="H814" s="5" t="s">
        <v>78</v>
      </c>
      <c r="Q814" s="1"/>
      <c r="Z814" s="1"/>
      <c r="AF814" s="1"/>
      <c r="AQ814" s="1" t="str">
        <f t="shared" si="41"/>
        <v>D01_162_28</v>
      </c>
    </row>
    <row r="815" spans="1:43" ht="12.75" x14ac:dyDescent="0.2">
      <c r="A815" s="2" t="s">
        <v>59</v>
      </c>
      <c r="B815" s="3">
        <v>162</v>
      </c>
      <c r="C815" s="5">
        <v>28</v>
      </c>
      <c r="D815" s="1" t="s">
        <v>1</v>
      </c>
      <c r="E815" s="1" t="s">
        <v>2</v>
      </c>
      <c r="F815" s="1" t="s">
        <v>3</v>
      </c>
      <c r="G815" s="1">
        <v>2007</v>
      </c>
      <c r="H815" s="5" t="s">
        <v>78</v>
      </c>
      <c r="Q815" s="1"/>
      <c r="Z815" s="1"/>
      <c r="AF815" s="1"/>
      <c r="AQ815" s="1" t="str">
        <f t="shared" si="41"/>
        <v>D01_162_28</v>
      </c>
    </row>
    <row r="816" spans="1:43" ht="12.75" x14ac:dyDescent="0.2">
      <c r="A816" s="2" t="s">
        <v>59</v>
      </c>
      <c r="B816" s="3">
        <v>162</v>
      </c>
      <c r="C816" s="5">
        <v>28</v>
      </c>
      <c r="D816" s="1" t="s">
        <v>1</v>
      </c>
      <c r="E816" s="1" t="s">
        <v>2</v>
      </c>
      <c r="F816" s="1" t="s">
        <v>3</v>
      </c>
      <c r="G816" s="1">
        <v>2008</v>
      </c>
      <c r="H816" s="5" t="s">
        <v>78</v>
      </c>
      <c r="Q816" s="1"/>
      <c r="Z816" s="1"/>
      <c r="AF816" s="1"/>
      <c r="AQ816" s="1" t="str">
        <f t="shared" si="41"/>
        <v>D01_162_28</v>
      </c>
    </row>
    <row r="817" spans="1:43" s="22" customFormat="1" ht="12.75" x14ac:dyDescent="0.2">
      <c r="A817" s="20" t="s">
        <v>59</v>
      </c>
      <c r="B817" s="21">
        <v>163</v>
      </c>
      <c r="C817" s="24">
        <v>28</v>
      </c>
      <c r="D817" s="22" t="s">
        <v>1</v>
      </c>
      <c r="E817" s="22" t="s">
        <v>2</v>
      </c>
      <c r="F817" s="22" t="s">
        <v>3</v>
      </c>
      <c r="G817" s="22">
        <v>2004</v>
      </c>
      <c r="H817" s="24" t="s">
        <v>78</v>
      </c>
      <c r="I817" s="24"/>
      <c r="W817" s="23"/>
      <c r="AA817" s="24"/>
      <c r="AQ817" s="1" t="str">
        <f t="shared" si="41"/>
        <v>D01_163_28</v>
      </c>
    </row>
    <row r="818" spans="1:43" ht="12.75" x14ac:dyDescent="0.2">
      <c r="A818" s="2" t="s">
        <v>59</v>
      </c>
      <c r="B818" s="3">
        <v>163</v>
      </c>
      <c r="C818" s="5">
        <v>28</v>
      </c>
      <c r="D818" s="1" t="s">
        <v>1</v>
      </c>
      <c r="E818" s="1" t="s">
        <v>2</v>
      </c>
      <c r="F818" s="1" t="s">
        <v>3</v>
      </c>
      <c r="G818" s="1">
        <v>2005</v>
      </c>
      <c r="H818" s="5" t="s">
        <v>78</v>
      </c>
      <c r="Q818" s="1"/>
      <c r="Z818" s="1"/>
      <c r="AF818" s="1"/>
      <c r="AQ818" s="1" t="str">
        <f t="shared" si="41"/>
        <v>D01_163_28</v>
      </c>
    </row>
    <row r="819" spans="1:43" ht="12.75" x14ac:dyDescent="0.2">
      <c r="A819" s="2" t="s">
        <v>59</v>
      </c>
      <c r="B819" s="3">
        <v>163</v>
      </c>
      <c r="C819" s="5">
        <v>28</v>
      </c>
      <c r="D819" s="1" t="s">
        <v>1</v>
      </c>
      <c r="E819" s="1" t="s">
        <v>2</v>
      </c>
      <c r="F819" s="1" t="s">
        <v>3</v>
      </c>
      <c r="G819" s="1">
        <v>2006</v>
      </c>
      <c r="H819" s="5" t="s">
        <v>78</v>
      </c>
      <c r="Q819" s="1"/>
      <c r="Z819" s="1"/>
      <c r="AF819" s="1"/>
      <c r="AQ819" s="1" t="str">
        <f t="shared" si="41"/>
        <v>D01_163_28</v>
      </c>
    </row>
    <row r="820" spans="1:43" ht="12.75" x14ac:dyDescent="0.2">
      <c r="A820" s="2" t="s">
        <v>59</v>
      </c>
      <c r="B820" s="3">
        <v>163</v>
      </c>
      <c r="C820" s="5">
        <v>28</v>
      </c>
      <c r="D820" s="1" t="s">
        <v>1</v>
      </c>
      <c r="E820" s="1" t="s">
        <v>2</v>
      </c>
      <c r="F820" s="1" t="s">
        <v>3</v>
      </c>
      <c r="G820" s="1">
        <v>2007</v>
      </c>
      <c r="H820" s="5" t="s">
        <v>78</v>
      </c>
      <c r="Q820" s="1"/>
      <c r="Z820" s="1"/>
      <c r="AF820" s="1"/>
      <c r="AQ820" s="1" t="str">
        <f t="shared" si="41"/>
        <v>D01_163_28</v>
      </c>
    </row>
    <row r="821" spans="1:43" ht="12.75" x14ac:dyDescent="0.2">
      <c r="A821" s="2" t="s">
        <v>59</v>
      </c>
      <c r="B821" s="3">
        <v>163</v>
      </c>
      <c r="C821" s="5">
        <v>28</v>
      </c>
      <c r="D821" s="1" t="s">
        <v>1</v>
      </c>
      <c r="E821" s="1" t="s">
        <v>2</v>
      </c>
      <c r="F821" s="1" t="s">
        <v>3</v>
      </c>
      <c r="G821" s="1">
        <v>2008</v>
      </c>
      <c r="H821" s="5" t="s">
        <v>78</v>
      </c>
      <c r="Q821" s="1"/>
      <c r="Z821" s="1"/>
      <c r="AF821" s="1"/>
      <c r="AQ821" s="1" t="str">
        <f t="shared" si="41"/>
        <v>D01_163_28</v>
      </c>
    </row>
    <row r="822" spans="1:43" s="22" customFormat="1" ht="12.75" x14ac:dyDescent="0.2">
      <c r="A822" s="20" t="s">
        <v>59</v>
      </c>
      <c r="B822" s="21">
        <v>164</v>
      </c>
      <c r="C822" s="24">
        <v>28</v>
      </c>
      <c r="D822" s="22" t="s">
        <v>1</v>
      </c>
      <c r="E822" s="22" t="s">
        <v>2</v>
      </c>
      <c r="F822" s="22" t="s">
        <v>3</v>
      </c>
      <c r="G822" s="22">
        <v>2004</v>
      </c>
      <c r="H822" s="24" t="s">
        <v>78</v>
      </c>
      <c r="I822" s="24"/>
      <c r="W822" s="23"/>
      <c r="AA822" s="24"/>
      <c r="AQ822" s="1" t="str">
        <f t="shared" si="41"/>
        <v>D01_164_28</v>
      </c>
    </row>
    <row r="823" spans="1:43" ht="12.75" x14ac:dyDescent="0.2">
      <c r="A823" s="2" t="s">
        <v>59</v>
      </c>
      <c r="B823" s="3">
        <v>164</v>
      </c>
      <c r="C823" s="5">
        <v>28</v>
      </c>
      <c r="D823" s="1" t="s">
        <v>1</v>
      </c>
      <c r="E823" s="1" t="s">
        <v>2</v>
      </c>
      <c r="F823" s="1" t="s">
        <v>3</v>
      </c>
      <c r="G823" s="1">
        <v>2005</v>
      </c>
      <c r="H823" s="5" t="s">
        <v>78</v>
      </c>
      <c r="Q823" s="1"/>
      <c r="Z823" s="1"/>
      <c r="AF823" s="1"/>
      <c r="AQ823" s="1" t="str">
        <f t="shared" si="41"/>
        <v>D01_164_28</v>
      </c>
    </row>
    <row r="824" spans="1:43" ht="12.75" x14ac:dyDescent="0.2">
      <c r="A824" s="2" t="s">
        <v>59</v>
      </c>
      <c r="B824" s="3">
        <v>164</v>
      </c>
      <c r="C824" s="5">
        <v>28</v>
      </c>
      <c r="D824" s="1" t="s">
        <v>1</v>
      </c>
      <c r="E824" s="1" t="s">
        <v>2</v>
      </c>
      <c r="F824" s="1" t="s">
        <v>3</v>
      </c>
      <c r="G824" s="1">
        <v>2006</v>
      </c>
      <c r="H824" s="5" t="s">
        <v>78</v>
      </c>
      <c r="Q824" s="1"/>
      <c r="Z824" s="1"/>
      <c r="AF824" s="1"/>
      <c r="AQ824" s="1" t="str">
        <f t="shared" si="41"/>
        <v>D01_164_28</v>
      </c>
    </row>
    <row r="825" spans="1:43" ht="12.75" x14ac:dyDescent="0.2">
      <c r="A825" s="2" t="s">
        <v>59</v>
      </c>
      <c r="B825" s="3">
        <v>164</v>
      </c>
      <c r="C825" s="5">
        <v>28</v>
      </c>
      <c r="D825" s="1" t="s">
        <v>1</v>
      </c>
      <c r="E825" s="1" t="s">
        <v>2</v>
      </c>
      <c r="F825" s="1" t="s">
        <v>3</v>
      </c>
      <c r="G825" s="1">
        <v>2007</v>
      </c>
      <c r="H825" s="5" t="s">
        <v>78</v>
      </c>
      <c r="Q825" s="1"/>
      <c r="Z825" s="1"/>
      <c r="AF825" s="1"/>
      <c r="AQ825" s="1" t="str">
        <f t="shared" si="41"/>
        <v>D01_164_28</v>
      </c>
    </row>
    <row r="826" spans="1:43" ht="12.75" x14ac:dyDescent="0.2">
      <c r="A826" s="2" t="s">
        <v>59</v>
      </c>
      <c r="B826" s="3">
        <v>164</v>
      </c>
      <c r="C826" s="5">
        <v>28</v>
      </c>
      <c r="D826" s="1" t="s">
        <v>1</v>
      </c>
      <c r="E826" s="1" t="s">
        <v>2</v>
      </c>
      <c r="F826" s="1" t="s">
        <v>3</v>
      </c>
      <c r="G826" s="1">
        <v>2008</v>
      </c>
      <c r="H826" s="5" t="s">
        <v>78</v>
      </c>
      <c r="Q826" s="1"/>
      <c r="Z826" s="1"/>
      <c r="AF826" s="1"/>
      <c r="AQ826" s="1" t="str">
        <f t="shared" si="41"/>
        <v>D01_164_28</v>
      </c>
    </row>
    <row r="827" spans="1:43" s="22" customFormat="1" ht="12.75" x14ac:dyDescent="0.2">
      <c r="A827" s="20" t="s">
        <v>59</v>
      </c>
      <c r="B827" s="21">
        <v>165</v>
      </c>
      <c r="C827" s="24">
        <v>28</v>
      </c>
      <c r="D827" s="22" t="s">
        <v>1</v>
      </c>
      <c r="E827" s="22" t="s">
        <v>2</v>
      </c>
      <c r="F827" s="22" t="s">
        <v>3</v>
      </c>
      <c r="G827" s="22">
        <v>2004</v>
      </c>
      <c r="H827" s="24" t="s">
        <v>78</v>
      </c>
      <c r="I827" s="24"/>
      <c r="W827" s="23"/>
      <c r="AA827" s="24"/>
      <c r="AQ827" s="1" t="str">
        <f t="shared" si="41"/>
        <v>D01_165_28</v>
      </c>
    </row>
    <row r="828" spans="1:43" ht="12.75" x14ac:dyDescent="0.2">
      <c r="A828" s="2" t="s">
        <v>59</v>
      </c>
      <c r="B828" s="3">
        <v>165</v>
      </c>
      <c r="C828" s="5">
        <v>28</v>
      </c>
      <c r="D828" s="1" t="s">
        <v>1</v>
      </c>
      <c r="E828" s="1" t="s">
        <v>2</v>
      </c>
      <c r="F828" s="1" t="s">
        <v>3</v>
      </c>
      <c r="G828" s="1">
        <v>2005</v>
      </c>
      <c r="H828" s="5" t="s">
        <v>78</v>
      </c>
      <c r="Q828" s="1"/>
      <c r="Z828" s="1"/>
      <c r="AF828" s="1"/>
      <c r="AQ828" s="1" t="str">
        <f t="shared" si="41"/>
        <v>D01_165_28</v>
      </c>
    </row>
    <row r="829" spans="1:43" ht="12.75" x14ac:dyDescent="0.2">
      <c r="A829" s="2" t="s">
        <v>59</v>
      </c>
      <c r="B829" s="3">
        <v>165</v>
      </c>
      <c r="C829" s="5">
        <v>28</v>
      </c>
      <c r="D829" s="1" t="s">
        <v>1</v>
      </c>
      <c r="E829" s="1" t="s">
        <v>2</v>
      </c>
      <c r="F829" s="1" t="s">
        <v>3</v>
      </c>
      <c r="G829" s="1">
        <v>2006</v>
      </c>
      <c r="H829" s="5" t="s">
        <v>78</v>
      </c>
      <c r="Q829" s="1"/>
      <c r="Z829" s="1"/>
      <c r="AF829" s="1"/>
      <c r="AQ829" s="1" t="str">
        <f t="shared" si="41"/>
        <v>D01_165_28</v>
      </c>
    </row>
    <row r="830" spans="1:43" ht="12.75" x14ac:dyDescent="0.2">
      <c r="A830" s="2" t="s">
        <v>59</v>
      </c>
      <c r="B830" s="3">
        <v>165</v>
      </c>
      <c r="C830" s="5">
        <v>28</v>
      </c>
      <c r="D830" s="1" t="s">
        <v>1</v>
      </c>
      <c r="E830" s="1" t="s">
        <v>2</v>
      </c>
      <c r="F830" s="1" t="s">
        <v>3</v>
      </c>
      <c r="G830" s="1">
        <v>2007</v>
      </c>
      <c r="H830" s="5" t="s">
        <v>78</v>
      </c>
      <c r="Q830" s="1"/>
      <c r="Z830" s="1"/>
      <c r="AF830" s="1"/>
      <c r="AQ830" s="1" t="str">
        <f t="shared" si="41"/>
        <v>D01_165_28</v>
      </c>
    </row>
    <row r="831" spans="1:43" ht="12.75" x14ac:dyDescent="0.2">
      <c r="A831" s="2" t="s">
        <v>59</v>
      </c>
      <c r="B831" s="3">
        <v>165</v>
      </c>
      <c r="C831" s="5">
        <v>28</v>
      </c>
      <c r="D831" s="1" t="s">
        <v>1</v>
      </c>
      <c r="E831" s="1" t="s">
        <v>2</v>
      </c>
      <c r="F831" s="1" t="s">
        <v>3</v>
      </c>
      <c r="G831" s="1">
        <v>2008</v>
      </c>
      <c r="H831" s="5" t="s">
        <v>78</v>
      </c>
      <c r="Q831" s="1"/>
      <c r="Z831" s="1"/>
      <c r="AF831" s="1"/>
      <c r="AQ831" s="1" t="str">
        <f t="shared" si="41"/>
        <v>D01_165_28</v>
      </c>
    </row>
    <row r="832" spans="1:43" s="22" customFormat="1" ht="12.75" x14ac:dyDescent="0.2">
      <c r="A832" s="20" t="s">
        <v>59</v>
      </c>
      <c r="B832" s="21">
        <v>166</v>
      </c>
      <c r="C832" s="24">
        <v>28</v>
      </c>
      <c r="D832" s="22" t="s">
        <v>1</v>
      </c>
      <c r="E832" s="22" t="s">
        <v>2</v>
      </c>
      <c r="F832" s="22" t="s">
        <v>3</v>
      </c>
      <c r="G832" s="22">
        <v>2004</v>
      </c>
      <c r="H832" s="24" t="s">
        <v>78</v>
      </c>
      <c r="I832" s="24"/>
      <c r="W832" s="23"/>
      <c r="AA832" s="24"/>
      <c r="AQ832" s="1" t="str">
        <f t="shared" si="41"/>
        <v>D01_166_28</v>
      </c>
    </row>
    <row r="833" spans="1:43" ht="12.75" x14ac:dyDescent="0.2">
      <c r="A833" s="2" t="s">
        <v>59</v>
      </c>
      <c r="B833" s="3">
        <v>166</v>
      </c>
      <c r="C833" s="5">
        <v>28</v>
      </c>
      <c r="D833" s="1" t="s">
        <v>1</v>
      </c>
      <c r="E833" s="1" t="s">
        <v>2</v>
      </c>
      <c r="F833" s="1" t="s">
        <v>3</v>
      </c>
      <c r="G833" s="1">
        <v>2005</v>
      </c>
      <c r="H833" s="5" t="s">
        <v>78</v>
      </c>
      <c r="Q833" s="1"/>
      <c r="Z833" s="1"/>
      <c r="AF833" s="1"/>
      <c r="AQ833" s="1" t="str">
        <f t="shared" si="41"/>
        <v>D01_166_28</v>
      </c>
    </row>
    <row r="834" spans="1:43" ht="12.75" x14ac:dyDescent="0.2">
      <c r="A834" s="2" t="s">
        <v>59</v>
      </c>
      <c r="B834" s="3">
        <v>166</v>
      </c>
      <c r="C834" s="5">
        <v>28</v>
      </c>
      <c r="D834" s="1" t="s">
        <v>1</v>
      </c>
      <c r="E834" s="1" t="s">
        <v>2</v>
      </c>
      <c r="F834" s="1" t="s">
        <v>3</v>
      </c>
      <c r="G834" s="1">
        <v>2006</v>
      </c>
      <c r="H834" s="5" t="s">
        <v>78</v>
      </c>
      <c r="Q834" s="1"/>
      <c r="Z834" s="1"/>
      <c r="AF834" s="1"/>
      <c r="AQ834" s="1" t="str">
        <f t="shared" si="41"/>
        <v>D01_166_28</v>
      </c>
    </row>
    <row r="835" spans="1:43" ht="12.75" x14ac:dyDescent="0.2">
      <c r="A835" s="2" t="s">
        <v>59</v>
      </c>
      <c r="B835" s="3">
        <v>166</v>
      </c>
      <c r="C835" s="5">
        <v>28</v>
      </c>
      <c r="D835" s="1" t="s">
        <v>1</v>
      </c>
      <c r="E835" s="1" t="s">
        <v>2</v>
      </c>
      <c r="F835" s="1" t="s">
        <v>3</v>
      </c>
      <c r="G835" s="1">
        <v>2007</v>
      </c>
      <c r="H835" s="5" t="s">
        <v>78</v>
      </c>
      <c r="Q835" s="1"/>
      <c r="Z835" s="1"/>
      <c r="AF835" s="1"/>
      <c r="AQ835" s="1" t="str">
        <f t="shared" ref="AQ835:AQ898" si="46">CONCATENATE(LEFT(A835,1),CONCATENATE(RIGHT(A835,2),"_",CONCATENATE(B835),"_",CONCATENATE(C835)))</f>
        <v>D01_166_28</v>
      </c>
    </row>
    <row r="836" spans="1:43" ht="12.75" x14ac:dyDescent="0.2">
      <c r="A836" s="2" t="s">
        <v>59</v>
      </c>
      <c r="B836" s="3">
        <v>166</v>
      </c>
      <c r="C836" s="5">
        <v>28</v>
      </c>
      <c r="D836" s="1" t="s">
        <v>1</v>
      </c>
      <c r="E836" s="1" t="s">
        <v>2</v>
      </c>
      <c r="F836" s="1" t="s">
        <v>3</v>
      </c>
      <c r="G836" s="1">
        <v>2008</v>
      </c>
      <c r="H836" s="5" t="s">
        <v>78</v>
      </c>
      <c r="Q836" s="1"/>
      <c r="Z836" s="1"/>
      <c r="AF836" s="1"/>
      <c r="AQ836" s="1" t="str">
        <f t="shared" si="46"/>
        <v>D01_166_28</v>
      </c>
    </row>
    <row r="837" spans="1:43" s="22" customFormat="1" ht="12.75" x14ac:dyDescent="0.2">
      <c r="A837" s="20" t="s">
        <v>59</v>
      </c>
      <c r="B837" s="21">
        <v>167</v>
      </c>
      <c r="C837" s="24">
        <v>28</v>
      </c>
      <c r="D837" s="22" t="s">
        <v>1</v>
      </c>
      <c r="E837" s="22" t="s">
        <v>2</v>
      </c>
      <c r="F837" s="22" t="s">
        <v>3</v>
      </c>
      <c r="G837" s="22">
        <v>2004</v>
      </c>
      <c r="H837" s="24" t="s">
        <v>78</v>
      </c>
      <c r="I837" s="24"/>
      <c r="W837" s="23"/>
      <c r="AA837" s="24"/>
      <c r="AQ837" s="1" t="str">
        <f t="shared" si="46"/>
        <v>D01_167_28</v>
      </c>
    </row>
    <row r="838" spans="1:43" ht="12.75" x14ac:dyDescent="0.2">
      <c r="A838" s="2" t="s">
        <v>59</v>
      </c>
      <c r="B838" s="3">
        <v>167</v>
      </c>
      <c r="C838" s="5">
        <v>28</v>
      </c>
      <c r="D838" s="1" t="s">
        <v>1</v>
      </c>
      <c r="E838" s="1" t="s">
        <v>2</v>
      </c>
      <c r="F838" s="1" t="s">
        <v>3</v>
      </c>
      <c r="G838" s="1">
        <v>2005</v>
      </c>
      <c r="H838" s="5" t="s">
        <v>78</v>
      </c>
      <c r="Q838" s="1"/>
      <c r="Z838" s="1"/>
      <c r="AF838" s="1"/>
      <c r="AQ838" s="1" t="str">
        <f t="shared" si="46"/>
        <v>D01_167_28</v>
      </c>
    </row>
    <row r="839" spans="1:43" ht="12.75" x14ac:dyDescent="0.2">
      <c r="A839" s="2" t="s">
        <v>59</v>
      </c>
      <c r="B839" s="3">
        <v>167</v>
      </c>
      <c r="C839" s="5">
        <v>28</v>
      </c>
      <c r="D839" s="1" t="s">
        <v>1</v>
      </c>
      <c r="E839" s="1" t="s">
        <v>2</v>
      </c>
      <c r="F839" s="1" t="s">
        <v>3</v>
      </c>
      <c r="G839" s="1">
        <v>2006</v>
      </c>
      <c r="H839" s="5" t="s">
        <v>78</v>
      </c>
      <c r="Q839" s="1"/>
      <c r="Z839" s="1"/>
      <c r="AF839" s="1"/>
      <c r="AQ839" s="1" t="str">
        <f t="shared" si="46"/>
        <v>D01_167_28</v>
      </c>
    </row>
    <row r="840" spans="1:43" ht="12.75" x14ac:dyDescent="0.2">
      <c r="A840" s="2" t="s">
        <v>59</v>
      </c>
      <c r="B840" s="3">
        <v>167</v>
      </c>
      <c r="C840" s="5">
        <v>28</v>
      </c>
      <c r="D840" s="1" t="s">
        <v>1</v>
      </c>
      <c r="E840" s="1" t="s">
        <v>2</v>
      </c>
      <c r="F840" s="1" t="s">
        <v>3</v>
      </c>
      <c r="G840" s="1">
        <v>2007</v>
      </c>
      <c r="H840" s="5" t="s">
        <v>78</v>
      </c>
      <c r="Q840" s="1"/>
      <c r="Z840" s="1"/>
      <c r="AF840" s="1"/>
      <c r="AQ840" s="1" t="str">
        <f t="shared" si="46"/>
        <v>D01_167_28</v>
      </c>
    </row>
    <row r="841" spans="1:43" ht="12.75" x14ac:dyDescent="0.2">
      <c r="A841" s="2" t="s">
        <v>59</v>
      </c>
      <c r="B841" s="3">
        <v>167</v>
      </c>
      <c r="C841" s="5">
        <v>28</v>
      </c>
      <c r="D841" s="1" t="s">
        <v>1</v>
      </c>
      <c r="E841" s="1" t="s">
        <v>2</v>
      </c>
      <c r="F841" s="1" t="s">
        <v>3</v>
      </c>
      <c r="G841" s="1">
        <v>2008</v>
      </c>
      <c r="H841" s="5" t="s">
        <v>78</v>
      </c>
      <c r="Q841" s="1"/>
      <c r="Z841" s="1"/>
      <c r="AF841" s="1"/>
      <c r="AQ841" s="1" t="str">
        <f t="shared" si="46"/>
        <v>D01_167_28</v>
      </c>
    </row>
    <row r="842" spans="1:43" s="22" customFormat="1" ht="12.75" x14ac:dyDescent="0.2">
      <c r="A842" s="20" t="s">
        <v>59</v>
      </c>
      <c r="B842" s="21">
        <v>168</v>
      </c>
      <c r="C842" s="24">
        <v>28</v>
      </c>
      <c r="D842" s="22" t="s">
        <v>1</v>
      </c>
      <c r="E842" s="22" t="s">
        <v>2</v>
      </c>
      <c r="F842" s="22" t="s">
        <v>3</v>
      </c>
      <c r="G842" s="22">
        <v>2004</v>
      </c>
      <c r="H842" s="24" t="s">
        <v>78</v>
      </c>
      <c r="I842" s="24"/>
      <c r="W842" s="23"/>
      <c r="AA842" s="24"/>
      <c r="AQ842" s="1" t="str">
        <f t="shared" si="46"/>
        <v>D01_168_28</v>
      </c>
    </row>
    <row r="843" spans="1:43" ht="12.75" x14ac:dyDescent="0.2">
      <c r="A843" s="2" t="s">
        <v>59</v>
      </c>
      <c r="B843" s="3">
        <v>168</v>
      </c>
      <c r="C843" s="5">
        <v>28</v>
      </c>
      <c r="D843" s="1" t="s">
        <v>1</v>
      </c>
      <c r="E843" s="1" t="s">
        <v>2</v>
      </c>
      <c r="F843" s="1" t="s">
        <v>3</v>
      </c>
      <c r="G843" s="1">
        <v>2005</v>
      </c>
      <c r="H843" s="5" t="s">
        <v>78</v>
      </c>
      <c r="Q843" s="1"/>
      <c r="Z843" s="1"/>
      <c r="AF843" s="1"/>
      <c r="AQ843" s="1" t="str">
        <f t="shared" si="46"/>
        <v>D01_168_28</v>
      </c>
    </row>
    <row r="844" spans="1:43" ht="12.75" x14ac:dyDescent="0.2">
      <c r="A844" s="2" t="s">
        <v>59</v>
      </c>
      <c r="B844" s="3">
        <v>168</v>
      </c>
      <c r="C844" s="5">
        <v>28</v>
      </c>
      <c r="D844" s="1" t="s">
        <v>1</v>
      </c>
      <c r="E844" s="1" t="s">
        <v>2</v>
      </c>
      <c r="F844" s="1" t="s">
        <v>3</v>
      </c>
      <c r="G844" s="1">
        <v>2006</v>
      </c>
      <c r="H844" s="5" t="s">
        <v>78</v>
      </c>
      <c r="Q844" s="1"/>
      <c r="Z844" s="1"/>
      <c r="AF844" s="1"/>
      <c r="AQ844" s="1" t="str">
        <f t="shared" si="46"/>
        <v>D01_168_28</v>
      </c>
    </row>
    <row r="845" spans="1:43" ht="12.75" x14ac:dyDescent="0.2">
      <c r="A845" s="2" t="s">
        <v>59</v>
      </c>
      <c r="B845" s="3">
        <v>168</v>
      </c>
      <c r="C845" s="5">
        <v>28</v>
      </c>
      <c r="D845" s="1" t="s">
        <v>1</v>
      </c>
      <c r="E845" s="1" t="s">
        <v>2</v>
      </c>
      <c r="F845" s="1" t="s">
        <v>3</v>
      </c>
      <c r="G845" s="1">
        <v>2007</v>
      </c>
      <c r="H845" s="5" t="s">
        <v>78</v>
      </c>
      <c r="Q845" s="1"/>
      <c r="Z845" s="1"/>
      <c r="AF845" s="1"/>
      <c r="AQ845" s="1" t="str">
        <f t="shared" si="46"/>
        <v>D01_168_28</v>
      </c>
    </row>
    <row r="846" spans="1:43" ht="12.75" x14ac:dyDescent="0.2">
      <c r="A846" s="2" t="s">
        <v>59</v>
      </c>
      <c r="B846" s="3">
        <v>168</v>
      </c>
      <c r="C846" s="5">
        <v>28</v>
      </c>
      <c r="D846" s="1" t="s">
        <v>1</v>
      </c>
      <c r="E846" s="1" t="s">
        <v>2</v>
      </c>
      <c r="F846" s="1" t="s">
        <v>3</v>
      </c>
      <c r="G846" s="1">
        <v>2008</v>
      </c>
      <c r="H846" s="5" t="s">
        <v>78</v>
      </c>
      <c r="Q846" s="1"/>
      <c r="Z846" s="1"/>
      <c r="AF846" s="1"/>
      <c r="AQ846" s="1" t="str">
        <f t="shared" si="46"/>
        <v>D01_168_28</v>
      </c>
    </row>
    <row r="847" spans="1:43" s="22" customFormat="1" ht="12.75" x14ac:dyDescent="0.2">
      <c r="A847" s="20" t="s">
        <v>59</v>
      </c>
      <c r="B847" s="21">
        <v>169</v>
      </c>
      <c r="C847" s="24">
        <v>28</v>
      </c>
      <c r="D847" s="22" t="s">
        <v>1</v>
      </c>
      <c r="E847" s="22" t="s">
        <v>2</v>
      </c>
      <c r="F847" s="22" t="s">
        <v>3</v>
      </c>
      <c r="G847" s="22">
        <v>2004</v>
      </c>
      <c r="H847" s="24" t="s">
        <v>78</v>
      </c>
      <c r="I847" s="24"/>
      <c r="W847" s="23"/>
      <c r="AA847" s="24"/>
      <c r="AQ847" s="1" t="str">
        <f t="shared" si="46"/>
        <v>D01_169_28</v>
      </c>
    </row>
    <row r="848" spans="1:43" ht="12.75" x14ac:dyDescent="0.2">
      <c r="A848" s="2" t="s">
        <v>59</v>
      </c>
      <c r="B848" s="3">
        <v>169</v>
      </c>
      <c r="C848" s="5">
        <v>28</v>
      </c>
      <c r="D848" s="1" t="s">
        <v>1</v>
      </c>
      <c r="E848" s="1" t="s">
        <v>2</v>
      </c>
      <c r="F848" s="1" t="s">
        <v>3</v>
      </c>
      <c r="G848" s="1">
        <v>2005</v>
      </c>
      <c r="H848" s="5" t="s">
        <v>78</v>
      </c>
      <c r="Q848" s="1"/>
      <c r="Z848" s="1"/>
      <c r="AF848" s="1"/>
      <c r="AQ848" s="1" t="str">
        <f t="shared" si="46"/>
        <v>D01_169_28</v>
      </c>
    </row>
    <row r="849" spans="1:43" ht="12.75" x14ac:dyDescent="0.2">
      <c r="A849" s="2" t="s">
        <v>59</v>
      </c>
      <c r="B849" s="3">
        <v>169</v>
      </c>
      <c r="C849" s="5">
        <v>28</v>
      </c>
      <c r="D849" s="1" t="s">
        <v>1</v>
      </c>
      <c r="E849" s="1" t="s">
        <v>2</v>
      </c>
      <c r="F849" s="1" t="s">
        <v>3</v>
      </c>
      <c r="G849" s="1">
        <v>2006</v>
      </c>
      <c r="H849" s="5" t="s">
        <v>78</v>
      </c>
      <c r="Q849" s="1"/>
      <c r="Z849" s="1"/>
      <c r="AF849" s="1"/>
      <c r="AQ849" s="1" t="str">
        <f t="shared" si="46"/>
        <v>D01_169_28</v>
      </c>
    </row>
    <row r="850" spans="1:43" ht="12.75" x14ac:dyDescent="0.2">
      <c r="A850" s="2" t="s">
        <v>59</v>
      </c>
      <c r="B850" s="3">
        <v>169</v>
      </c>
      <c r="C850" s="5">
        <v>28</v>
      </c>
      <c r="D850" s="1" t="s">
        <v>1</v>
      </c>
      <c r="E850" s="1" t="s">
        <v>2</v>
      </c>
      <c r="F850" s="1" t="s">
        <v>3</v>
      </c>
      <c r="G850" s="1">
        <v>2007</v>
      </c>
      <c r="H850" s="5" t="s">
        <v>78</v>
      </c>
      <c r="Q850" s="1"/>
      <c r="Z850" s="1"/>
      <c r="AF850" s="1"/>
      <c r="AQ850" s="1" t="str">
        <f t="shared" si="46"/>
        <v>D01_169_28</v>
      </c>
    </row>
    <row r="851" spans="1:43" ht="12.75" x14ac:dyDescent="0.2">
      <c r="A851" s="2" t="s">
        <v>59</v>
      </c>
      <c r="B851" s="3">
        <v>169</v>
      </c>
      <c r="C851" s="5">
        <v>28</v>
      </c>
      <c r="D851" s="1" t="s">
        <v>1</v>
      </c>
      <c r="E851" s="1" t="s">
        <v>2</v>
      </c>
      <c r="F851" s="1" t="s">
        <v>3</v>
      </c>
      <c r="G851" s="1">
        <v>2008</v>
      </c>
      <c r="H851" s="5" t="s">
        <v>78</v>
      </c>
      <c r="Q851" s="1"/>
      <c r="Z851" s="1"/>
      <c r="AF851" s="1"/>
      <c r="AQ851" s="1" t="str">
        <f t="shared" si="46"/>
        <v>D01_169_28</v>
      </c>
    </row>
    <row r="852" spans="1:43" s="22" customFormat="1" ht="12.75" x14ac:dyDescent="0.2">
      <c r="A852" s="20" t="s">
        <v>59</v>
      </c>
      <c r="B852" s="21">
        <v>170</v>
      </c>
      <c r="C852" s="24">
        <v>28</v>
      </c>
      <c r="D852" s="22" t="s">
        <v>1</v>
      </c>
      <c r="E852" s="22" t="s">
        <v>2</v>
      </c>
      <c r="F852" s="22" t="s">
        <v>3</v>
      </c>
      <c r="G852" s="22">
        <v>2004</v>
      </c>
      <c r="H852" s="24" t="s">
        <v>78</v>
      </c>
      <c r="I852" s="24"/>
      <c r="W852" s="23"/>
      <c r="AA852" s="24"/>
      <c r="AQ852" s="1" t="str">
        <f t="shared" si="46"/>
        <v>D01_170_28</v>
      </c>
    </row>
    <row r="853" spans="1:43" ht="12.75" x14ac:dyDescent="0.2">
      <c r="A853" s="2" t="s">
        <v>59</v>
      </c>
      <c r="B853" s="3">
        <v>170</v>
      </c>
      <c r="C853" s="5">
        <v>28</v>
      </c>
      <c r="D853" s="1" t="s">
        <v>1</v>
      </c>
      <c r="E853" s="1" t="s">
        <v>2</v>
      </c>
      <c r="F853" s="1" t="s">
        <v>3</v>
      </c>
      <c r="G853" s="1">
        <v>2005</v>
      </c>
      <c r="H853" s="5" t="s">
        <v>78</v>
      </c>
      <c r="Q853" s="1"/>
      <c r="Z853" s="1"/>
      <c r="AF853" s="1"/>
      <c r="AQ853" s="1" t="str">
        <f t="shared" si="46"/>
        <v>D01_170_28</v>
      </c>
    </row>
    <row r="854" spans="1:43" ht="12.75" x14ac:dyDescent="0.2">
      <c r="A854" s="2" t="s">
        <v>59</v>
      </c>
      <c r="B854" s="3">
        <v>170</v>
      </c>
      <c r="C854" s="5">
        <v>28</v>
      </c>
      <c r="D854" s="1" t="s">
        <v>1</v>
      </c>
      <c r="E854" s="1" t="s">
        <v>2</v>
      </c>
      <c r="F854" s="1" t="s">
        <v>3</v>
      </c>
      <c r="G854" s="1">
        <v>2006</v>
      </c>
      <c r="H854" s="5" t="s">
        <v>78</v>
      </c>
      <c r="Q854" s="1"/>
      <c r="Z854" s="1"/>
      <c r="AF854" s="1"/>
      <c r="AQ854" s="1" t="str">
        <f t="shared" si="46"/>
        <v>D01_170_28</v>
      </c>
    </row>
    <row r="855" spans="1:43" ht="12.75" x14ac:dyDescent="0.2">
      <c r="A855" s="2" t="s">
        <v>59</v>
      </c>
      <c r="B855" s="3">
        <v>170</v>
      </c>
      <c r="C855" s="5">
        <v>28</v>
      </c>
      <c r="D855" s="1" t="s">
        <v>1</v>
      </c>
      <c r="E855" s="1" t="s">
        <v>2</v>
      </c>
      <c r="F855" s="1" t="s">
        <v>3</v>
      </c>
      <c r="G855" s="1">
        <v>2007</v>
      </c>
      <c r="H855" s="5" t="s">
        <v>78</v>
      </c>
      <c r="Q855" s="1"/>
      <c r="Z855" s="1"/>
      <c r="AF855" s="1"/>
      <c r="AQ855" s="1" t="str">
        <f t="shared" si="46"/>
        <v>D01_170_28</v>
      </c>
    </row>
    <row r="856" spans="1:43" ht="12.75" x14ac:dyDescent="0.2">
      <c r="A856" s="2" t="s">
        <v>59</v>
      </c>
      <c r="B856" s="3">
        <v>170</v>
      </c>
      <c r="C856" s="5">
        <v>28</v>
      </c>
      <c r="D856" s="1" t="s">
        <v>1</v>
      </c>
      <c r="E856" s="1" t="s">
        <v>2</v>
      </c>
      <c r="F856" s="1" t="s">
        <v>3</v>
      </c>
      <c r="G856" s="1">
        <v>2008</v>
      </c>
      <c r="H856" s="5" t="s">
        <v>78</v>
      </c>
      <c r="Q856" s="1"/>
      <c r="Z856" s="1"/>
      <c r="AF856" s="1"/>
      <c r="AQ856" s="1" t="str">
        <f t="shared" si="46"/>
        <v>D01_170_28</v>
      </c>
    </row>
    <row r="857" spans="1:43" s="22" customFormat="1" ht="12.75" x14ac:dyDescent="0.2">
      <c r="A857" s="20" t="s">
        <v>59</v>
      </c>
      <c r="B857" s="21">
        <v>171</v>
      </c>
      <c r="C857" s="24">
        <v>28</v>
      </c>
      <c r="D857" s="22" t="s">
        <v>1</v>
      </c>
      <c r="E857" s="22" t="s">
        <v>2</v>
      </c>
      <c r="F857" s="22" t="s">
        <v>3</v>
      </c>
      <c r="G857" s="22">
        <v>2004</v>
      </c>
      <c r="H857" s="24" t="s">
        <v>78</v>
      </c>
      <c r="I857" s="24"/>
      <c r="W857" s="23"/>
      <c r="AA857" s="24"/>
      <c r="AQ857" s="1" t="str">
        <f t="shared" si="46"/>
        <v>D01_171_28</v>
      </c>
    </row>
    <row r="858" spans="1:43" ht="12.75" x14ac:dyDescent="0.2">
      <c r="A858" s="2" t="s">
        <v>59</v>
      </c>
      <c r="B858" s="3">
        <v>171</v>
      </c>
      <c r="C858" s="5">
        <v>28</v>
      </c>
      <c r="D858" s="1" t="s">
        <v>1</v>
      </c>
      <c r="E858" s="1" t="s">
        <v>2</v>
      </c>
      <c r="F858" s="1" t="s">
        <v>3</v>
      </c>
      <c r="G858" s="1">
        <v>2005</v>
      </c>
      <c r="H858" s="5" t="s">
        <v>78</v>
      </c>
      <c r="Q858" s="1"/>
      <c r="Z858" s="1"/>
      <c r="AF858" s="1"/>
      <c r="AQ858" s="1" t="str">
        <f t="shared" si="46"/>
        <v>D01_171_28</v>
      </c>
    </row>
    <row r="859" spans="1:43" ht="12.75" x14ac:dyDescent="0.2">
      <c r="A859" s="2" t="s">
        <v>59</v>
      </c>
      <c r="B859" s="3">
        <v>171</v>
      </c>
      <c r="C859" s="5">
        <v>28</v>
      </c>
      <c r="D859" s="1" t="s">
        <v>1</v>
      </c>
      <c r="E859" s="1" t="s">
        <v>2</v>
      </c>
      <c r="F859" s="1" t="s">
        <v>3</v>
      </c>
      <c r="G859" s="1">
        <v>2006</v>
      </c>
      <c r="H859" s="5" t="s">
        <v>78</v>
      </c>
      <c r="Q859" s="1"/>
      <c r="Z859" s="1"/>
      <c r="AF859" s="1"/>
      <c r="AQ859" s="1" t="str">
        <f t="shared" si="46"/>
        <v>D01_171_28</v>
      </c>
    </row>
    <row r="860" spans="1:43" ht="12.75" x14ac:dyDescent="0.2">
      <c r="A860" s="2" t="s">
        <v>59</v>
      </c>
      <c r="B860" s="3">
        <v>171</v>
      </c>
      <c r="C860" s="5">
        <v>28</v>
      </c>
      <c r="D860" s="1" t="s">
        <v>1</v>
      </c>
      <c r="E860" s="1" t="s">
        <v>2</v>
      </c>
      <c r="F860" s="1" t="s">
        <v>3</v>
      </c>
      <c r="G860" s="1">
        <v>2007</v>
      </c>
      <c r="H860" s="5" t="s">
        <v>78</v>
      </c>
      <c r="Q860" s="1"/>
      <c r="Z860" s="1"/>
      <c r="AF860" s="1"/>
      <c r="AQ860" s="1" t="str">
        <f t="shared" si="46"/>
        <v>D01_171_28</v>
      </c>
    </row>
    <row r="861" spans="1:43" ht="12.75" x14ac:dyDescent="0.2">
      <c r="A861" s="2" t="s">
        <v>59</v>
      </c>
      <c r="B861" s="3">
        <v>171</v>
      </c>
      <c r="C861" s="5">
        <v>28</v>
      </c>
      <c r="D861" s="1" t="s">
        <v>1</v>
      </c>
      <c r="E861" s="1" t="s">
        <v>2</v>
      </c>
      <c r="F861" s="1" t="s">
        <v>3</v>
      </c>
      <c r="G861" s="1">
        <v>2008</v>
      </c>
      <c r="H861" s="5" t="s">
        <v>78</v>
      </c>
      <c r="Q861" s="1"/>
      <c r="Z861" s="1"/>
      <c r="AF861" s="1"/>
      <c r="AQ861" s="1" t="str">
        <f t="shared" si="46"/>
        <v>D01_171_28</v>
      </c>
    </row>
    <row r="862" spans="1:43" s="22" customFormat="1" ht="12.75" x14ac:dyDescent="0.2">
      <c r="A862" s="20" t="s">
        <v>59</v>
      </c>
      <c r="B862" s="21">
        <v>172</v>
      </c>
      <c r="C862" s="24">
        <v>28</v>
      </c>
      <c r="D862" s="22" t="s">
        <v>1</v>
      </c>
      <c r="E862" s="22" t="s">
        <v>2</v>
      </c>
      <c r="F862" s="22" t="s">
        <v>3</v>
      </c>
      <c r="G862" s="22">
        <v>2004</v>
      </c>
      <c r="H862" s="24" t="s">
        <v>78</v>
      </c>
      <c r="I862" s="24"/>
      <c r="W862" s="23"/>
      <c r="AA862" s="24"/>
      <c r="AQ862" s="1" t="str">
        <f t="shared" si="46"/>
        <v>D01_172_28</v>
      </c>
    </row>
    <row r="863" spans="1:43" ht="12.75" x14ac:dyDescent="0.2">
      <c r="A863" s="2" t="s">
        <v>59</v>
      </c>
      <c r="B863" s="3">
        <v>172</v>
      </c>
      <c r="C863" s="5">
        <v>28</v>
      </c>
      <c r="D863" s="1" t="s">
        <v>1</v>
      </c>
      <c r="E863" s="1" t="s">
        <v>2</v>
      </c>
      <c r="F863" s="1" t="s">
        <v>3</v>
      </c>
      <c r="G863" s="1">
        <v>2005</v>
      </c>
      <c r="H863" s="5" t="s">
        <v>78</v>
      </c>
      <c r="Q863" s="1"/>
      <c r="Z863" s="1"/>
      <c r="AF863" s="1"/>
      <c r="AQ863" s="1" t="str">
        <f t="shared" si="46"/>
        <v>D01_172_28</v>
      </c>
    </row>
    <row r="864" spans="1:43" ht="12.75" x14ac:dyDescent="0.2">
      <c r="A864" s="2" t="s">
        <v>59</v>
      </c>
      <c r="B864" s="3">
        <v>172</v>
      </c>
      <c r="C864" s="5">
        <v>28</v>
      </c>
      <c r="D864" s="1" t="s">
        <v>1</v>
      </c>
      <c r="E864" s="1" t="s">
        <v>2</v>
      </c>
      <c r="F864" s="1" t="s">
        <v>3</v>
      </c>
      <c r="G864" s="1">
        <v>2006</v>
      </c>
      <c r="H864" s="5" t="s">
        <v>78</v>
      </c>
      <c r="Q864" s="1"/>
      <c r="Z864" s="1"/>
      <c r="AF864" s="1"/>
      <c r="AQ864" s="1" t="str">
        <f t="shared" si="46"/>
        <v>D01_172_28</v>
      </c>
    </row>
    <row r="865" spans="1:43" ht="12.75" x14ac:dyDescent="0.2">
      <c r="A865" s="2" t="s">
        <v>59</v>
      </c>
      <c r="B865" s="3">
        <v>172</v>
      </c>
      <c r="C865" s="5">
        <v>28</v>
      </c>
      <c r="D865" s="1" t="s">
        <v>1</v>
      </c>
      <c r="E865" s="1" t="s">
        <v>2</v>
      </c>
      <c r="F865" s="1" t="s">
        <v>3</v>
      </c>
      <c r="G865" s="1">
        <v>2007</v>
      </c>
      <c r="H865" s="5" t="s">
        <v>78</v>
      </c>
      <c r="Q865" s="1"/>
      <c r="Z865" s="1"/>
      <c r="AF865" s="1"/>
      <c r="AQ865" s="1" t="str">
        <f t="shared" si="46"/>
        <v>D01_172_28</v>
      </c>
    </row>
    <row r="866" spans="1:43" ht="12.75" x14ac:dyDescent="0.2">
      <c r="A866" s="2" t="s">
        <v>59</v>
      </c>
      <c r="B866" s="3">
        <v>172</v>
      </c>
      <c r="C866" s="5">
        <v>28</v>
      </c>
      <c r="D866" s="1" t="s">
        <v>1</v>
      </c>
      <c r="E866" s="1" t="s">
        <v>2</v>
      </c>
      <c r="F866" s="1" t="s">
        <v>3</v>
      </c>
      <c r="G866" s="1">
        <v>2008</v>
      </c>
      <c r="H866" s="5" t="s">
        <v>78</v>
      </c>
      <c r="Q866" s="1"/>
      <c r="Z866" s="1"/>
      <c r="AF866" s="1"/>
      <c r="AQ866" s="1" t="str">
        <f t="shared" si="46"/>
        <v>D01_172_28</v>
      </c>
    </row>
    <row r="867" spans="1:43" s="22" customFormat="1" ht="12.75" x14ac:dyDescent="0.2">
      <c r="A867" s="20" t="s">
        <v>59</v>
      </c>
      <c r="B867" s="21">
        <v>173</v>
      </c>
      <c r="C867" s="24">
        <v>28</v>
      </c>
      <c r="D867" s="22" t="s">
        <v>1</v>
      </c>
      <c r="E867" s="22" t="s">
        <v>2</v>
      </c>
      <c r="F867" s="22" t="s">
        <v>3</v>
      </c>
      <c r="G867" s="22">
        <v>2004</v>
      </c>
      <c r="H867" s="24" t="s">
        <v>78</v>
      </c>
      <c r="I867" s="24"/>
      <c r="W867" s="23"/>
      <c r="AA867" s="24"/>
      <c r="AQ867" s="1" t="str">
        <f t="shared" si="46"/>
        <v>D01_173_28</v>
      </c>
    </row>
    <row r="868" spans="1:43" ht="12.75" x14ac:dyDescent="0.2">
      <c r="A868" s="2" t="s">
        <v>59</v>
      </c>
      <c r="B868" s="3">
        <v>173</v>
      </c>
      <c r="C868" s="5">
        <v>28</v>
      </c>
      <c r="D868" s="1" t="s">
        <v>1</v>
      </c>
      <c r="E868" s="1" t="s">
        <v>2</v>
      </c>
      <c r="F868" s="1" t="s">
        <v>3</v>
      </c>
      <c r="G868" s="1">
        <v>2005</v>
      </c>
      <c r="H868" s="5" t="s">
        <v>78</v>
      </c>
      <c r="Q868" s="1"/>
      <c r="Z868" s="1"/>
      <c r="AF868" s="1"/>
      <c r="AQ868" s="1" t="str">
        <f t="shared" si="46"/>
        <v>D01_173_28</v>
      </c>
    </row>
    <row r="869" spans="1:43" ht="12.75" x14ac:dyDescent="0.2">
      <c r="A869" s="2" t="s">
        <v>59</v>
      </c>
      <c r="B869" s="3">
        <v>173</v>
      </c>
      <c r="C869" s="5">
        <v>28</v>
      </c>
      <c r="D869" s="1" t="s">
        <v>1</v>
      </c>
      <c r="E869" s="1" t="s">
        <v>2</v>
      </c>
      <c r="F869" s="1" t="s">
        <v>3</v>
      </c>
      <c r="G869" s="1">
        <v>2006</v>
      </c>
      <c r="H869" s="5" t="s">
        <v>78</v>
      </c>
      <c r="Q869" s="1"/>
      <c r="Z869" s="1"/>
      <c r="AF869" s="1"/>
      <c r="AQ869" s="1" t="str">
        <f t="shared" si="46"/>
        <v>D01_173_28</v>
      </c>
    </row>
    <row r="870" spans="1:43" ht="12.75" x14ac:dyDescent="0.2">
      <c r="A870" s="2" t="s">
        <v>59</v>
      </c>
      <c r="B870" s="3">
        <v>173</v>
      </c>
      <c r="C870" s="5">
        <v>28</v>
      </c>
      <c r="D870" s="1" t="s">
        <v>1</v>
      </c>
      <c r="E870" s="1" t="s">
        <v>2</v>
      </c>
      <c r="F870" s="1" t="s">
        <v>3</v>
      </c>
      <c r="G870" s="1">
        <v>2007</v>
      </c>
      <c r="H870" s="5" t="s">
        <v>78</v>
      </c>
      <c r="Q870" s="1"/>
      <c r="Z870" s="1"/>
      <c r="AF870" s="1"/>
      <c r="AQ870" s="1" t="str">
        <f t="shared" si="46"/>
        <v>D01_173_28</v>
      </c>
    </row>
    <row r="871" spans="1:43" ht="12.75" x14ac:dyDescent="0.2">
      <c r="A871" s="2" t="s">
        <v>59</v>
      </c>
      <c r="B871" s="3">
        <v>173</v>
      </c>
      <c r="C871" s="5">
        <v>28</v>
      </c>
      <c r="D871" s="1" t="s">
        <v>1</v>
      </c>
      <c r="E871" s="1" t="s">
        <v>2</v>
      </c>
      <c r="F871" s="1" t="s">
        <v>3</v>
      </c>
      <c r="G871" s="1">
        <v>2008</v>
      </c>
      <c r="H871" s="5" t="s">
        <v>78</v>
      </c>
      <c r="Q871" s="1"/>
      <c r="Z871" s="1"/>
      <c r="AF871" s="1"/>
      <c r="AQ871" s="1" t="str">
        <f t="shared" si="46"/>
        <v>D01_173_28</v>
      </c>
    </row>
    <row r="872" spans="1:43" s="22" customFormat="1" ht="12.75" x14ac:dyDescent="0.2">
      <c r="A872" s="20" t="s">
        <v>59</v>
      </c>
      <c r="B872" s="21">
        <v>174</v>
      </c>
      <c r="C872" s="24">
        <v>28</v>
      </c>
      <c r="D872" s="22" t="s">
        <v>1</v>
      </c>
      <c r="E872" s="22" t="s">
        <v>2</v>
      </c>
      <c r="F872" s="22" t="s">
        <v>3</v>
      </c>
      <c r="G872" s="22">
        <v>2004</v>
      </c>
      <c r="H872" s="24" t="s">
        <v>78</v>
      </c>
      <c r="I872" s="24"/>
      <c r="W872" s="23"/>
      <c r="AA872" s="24"/>
      <c r="AQ872" s="1" t="str">
        <f t="shared" si="46"/>
        <v>D01_174_28</v>
      </c>
    </row>
    <row r="873" spans="1:43" ht="12.75" x14ac:dyDescent="0.2">
      <c r="A873" s="2" t="s">
        <v>59</v>
      </c>
      <c r="B873" s="3">
        <v>174</v>
      </c>
      <c r="C873" s="5">
        <v>28</v>
      </c>
      <c r="D873" s="1" t="s">
        <v>1</v>
      </c>
      <c r="E873" s="1" t="s">
        <v>2</v>
      </c>
      <c r="F873" s="1" t="s">
        <v>3</v>
      </c>
      <c r="G873" s="1">
        <v>2005</v>
      </c>
      <c r="H873" s="5" t="s">
        <v>78</v>
      </c>
      <c r="Q873" s="1"/>
      <c r="Z873" s="1"/>
      <c r="AF873" s="1"/>
      <c r="AQ873" s="1" t="str">
        <f t="shared" si="46"/>
        <v>D01_174_28</v>
      </c>
    </row>
    <row r="874" spans="1:43" ht="12.75" x14ac:dyDescent="0.2">
      <c r="A874" s="2" t="s">
        <v>59</v>
      </c>
      <c r="B874" s="3">
        <v>174</v>
      </c>
      <c r="C874" s="5">
        <v>28</v>
      </c>
      <c r="D874" s="1" t="s">
        <v>1</v>
      </c>
      <c r="E874" s="1" t="s">
        <v>2</v>
      </c>
      <c r="F874" s="1" t="s">
        <v>3</v>
      </c>
      <c r="G874" s="1">
        <v>2006</v>
      </c>
      <c r="H874" s="5" t="s">
        <v>78</v>
      </c>
      <c r="Q874" s="1"/>
      <c r="Z874" s="1"/>
      <c r="AF874" s="1"/>
      <c r="AQ874" s="1" t="str">
        <f t="shared" si="46"/>
        <v>D01_174_28</v>
      </c>
    </row>
    <row r="875" spans="1:43" ht="12.75" x14ac:dyDescent="0.2">
      <c r="A875" s="2" t="s">
        <v>59</v>
      </c>
      <c r="B875" s="3">
        <v>174</v>
      </c>
      <c r="C875" s="5">
        <v>28</v>
      </c>
      <c r="D875" s="1" t="s">
        <v>1</v>
      </c>
      <c r="E875" s="1" t="s">
        <v>2</v>
      </c>
      <c r="F875" s="1" t="s">
        <v>3</v>
      </c>
      <c r="G875" s="1">
        <v>2007</v>
      </c>
      <c r="H875" s="5" t="s">
        <v>78</v>
      </c>
      <c r="Q875" s="1"/>
      <c r="Z875" s="1"/>
      <c r="AF875" s="1"/>
      <c r="AQ875" s="1" t="str">
        <f t="shared" si="46"/>
        <v>D01_174_28</v>
      </c>
    </row>
    <row r="876" spans="1:43" ht="12.75" x14ac:dyDescent="0.2">
      <c r="A876" s="2" t="s">
        <v>59</v>
      </c>
      <c r="B876" s="3">
        <v>174</v>
      </c>
      <c r="C876" s="5">
        <v>28</v>
      </c>
      <c r="D876" s="1" t="s">
        <v>1</v>
      </c>
      <c r="E876" s="1" t="s">
        <v>2</v>
      </c>
      <c r="F876" s="1" t="s">
        <v>3</v>
      </c>
      <c r="G876" s="1">
        <v>2008</v>
      </c>
      <c r="H876" s="5" t="s">
        <v>78</v>
      </c>
      <c r="Q876" s="1"/>
      <c r="Z876" s="1"/>
      <c r="AF876" s="1"/>
      <c r="AQ876" s="1" t="str">
        <f t="shared" si="46"/>
        <v>D01_174_28</v>
      </c>
    </row>
    <row r="877" spans="1:43" s="22" customFormat="1" ht="12.75" x14ac:dyDescent="0.2">
      <c r="A877" s="20" t="s">
        <v>59</v>
      </c>
      <c r="B877" s="21">
        <v>175</v>
      </c>
      <c r="C877" s="24">
        <v>28</v>
      </c>
      <c r="D877" s="22" t="s">
        <v>1</v>
      </c>
      <c r="E877" s="22" t="s">
        <v>2</v>
      </c>
      <c r="F877" s="22" t="s">
        <v>3</v>
      </c>
      <c r="G877" s="22">
        <v>2004</v>
      </c>
      <c r="H877" s="24" t="s">
        <v>78</v>
      </c>
      <c r="I877" s="24"/>
      <c r="W877" s="23"/>
      <c r="AA877" s="24"/>
      <c r="AQ877" s="1" t="str">
        <f t="shared" si="46"/>
        <v>D01_175_28</v>
      </c>
    </row>
    <row r="878" spans="1:43" ht="12.75" x14ac:dyDescent="0.2">
      <c r="A878" s="2" t="s">
        <v>59</v>
      </c>
      <c r="B878" s="3">
        <v>175</v>
      </c>
      <c r="C878" s="5">
        <v>28</v>
      </c>
      <c r="D878" s="1" t="s">
        <v>1</v>
      </c>
      <c r="E878" s="1" t="s">
        <v>2</v>
      </c>
      <c r="F878" s="1" t="s">
        <v>3</v>
      </c>
      <c r="G878" s="1">
        <v>2005</v>
      </c>
      <c r="H878" s="5" t="s">
        <v>78</v>
      </c>
      <c r="Q878" s="1"/>
      <c r="Z878" s="1"/>
      <c r="AF878" s="1"/>
      <c r="AQ878" s="1" t="str">
        <f t="shared" si="46"/>
        <v>D01_175_28</v>
      </c>
    </row>
    <row r="879" spans="1:43" ht="12.75" x14ac:dyDescent="0.2">
      <c r="A879" s="2" t="s">
        <v>59</v>
      </c>
      <c r="B879" s="3">
        <v>175</v>
      </c>
      <c r="C879" s="5">
        <v>28</v>
      </c>
      <c r="D879" s="1" t="s">
        <v>1</v>
      </c>
      <c r="E879" s="1" t="s">
        <v>2</v>
      </c>
      <c r="F879" s="1" t="s">
        <v>3</v>
      </c>
      <c r="G879" s="1">
        <v>2006</v>
      </c>
      <c r="H879" s="5" t="s">
        <v>78</v>
      </c>
      <c r="Q879" s="1"/>
      <c r="Z879" s="1"/>
      <c r="AF879" s="1"/>
      <c r="AQ879" s="1" t="str">
        <f t="shared" si="46"/>
        <v>D01_175_28</v>
      </c>
    </row>
    <row r="880" spans="1:43" ht="12.75" x14ac:dyDescent="0.2">
      <c r="A880" s="2" t="s">
        <v>59</v>
      </c>
      <c r="B880" s="3">
        <v>175</v>
      </c>
      <c r="C880" s="5">
        <v>28</v>
      </c>
      <c r="D880" s="1" t="s">
        <v>1</v>
      </c>
      <c r="E880" s="1" t="s">
        <v>2</v>
      </c>
      <c r="F880" s="1" t="s">
        <v>3</v>
      </c>
      <c r="G880" s="1">
        <v>2007</v>
      </c>
      <c r="H880" s="5" t="s">
        <v>78</v>
      </c>
      <c r="Q880" s="1"/>
      <c r="Z880" s="1"/>
      <c r="AF880" s="1"/>
      <c r="AQ880" s="1" t="str">
        <f t="shared" si="46"/>
        <v>D01_175_28</v>
      </c>
    </row>
    <row r="881" spans="1:43" ht="12.75" x14ac:dyDescent="0.2">
      <c r="A881" s="2" t="s">
        <v>59</v>
      </c>
      <c r="B881" s="3">
        <v>175</v>
      </c>
      <c r="C881" s="5">
        <v>28</v>
      </c>
      <c r="D881" s="1" t="s">
        <v>1</v>
      </c>
      <c r="E881" s="1" t="s">
        <v>2</v>
      </c>
      <c r="F881" s="1" t="s">
        <v>3</v>
      </c>
      <c r="G881" s="1">
        <v>2008</v>
      </c>
      <c r="H881" s="5" t="s">
        <v>78</v>
      </c>
      <c r="Q881" s="1"/>
      <c r="Z881" s="1"/>
      <c r="AF881" s="1"/>
      <c r="AQ881" s="1" t="str">
        <f t="shared" si="46"/>
        <v>D01_175_28</v>
      </c>
    </row>
    <row r="882" spans="1:43" s="22" customFormat="1" ht="12.75" x14ac:dyDescent="0.2">
      <c r="A882" s="20" t="s">
        <v>59</v>
      </c>
      <c r="B882" s="21">
        <v>176</v>
      </c>
      <c r="C882" s="24">
        <v>28</v>
      </c>
      <c r="D882" s="22" t="s">
        <v>1</v>
      </c>
      <c r="E882" s="22" t="s">
        <v>2</v>
      </c>
      <c r="F882" s="22" t="s">
        <v>3</v>
      </c>
      <c r="G882" s="22">
        <v>2004</v>
      </c>
      <c r="H882" s="24" t="s">
        <v>78</v>
      </c>
      <c r="I882" s="24"/>
      <c r="W882" s="23"/>
      <c r="AA882" s="24"/>
      <c r="AQ882" s="1" t="str">
        <f t="shared" si="46"/>
        <v>D01_176_28</v>
      </c>
    </row>
    <row r="883" spans="1:43" ht="12.75" x14ac:dyDescent="0.2">
      <c r="A883" s="2" t="s">
        <v>59</v>
      </c>
      <c r="B883" s="3">
        <v>176</v>
      </c>
      <c r="C883" s="5">
        <v>28</v>
      </c>
      <c r="D883" s="1" t="s">
        <v>1</v>
      </c>
      <c r="E883" s="1" t="s">
        <v>2</v>
      </c>
      <c r="F883" s="1" t="s">
        <v>3</v>
      </c>
      <c r="G883" s="1">
        <v>2005</v>
      </c>
      <c r="H883" s="5" t="s">
        <v>78</v>
      </c>
      <c r="Q883" s="1"/>
      <c r="Z883" s="1"/>
      <c r="AF883" s="1"/>
      <c r="AQ883" s="1" t="str">
        <f t="shared" si="46"/>
        <v>D01_176_28</v>
      </c>
    </row>
    <row r="884" spans="1:43" ht="12.75" x14ac:dyDescent="0.2">
      <c r="A884" s="2" t="s">
        <v>59</v>
      </c>
      <c r="B884" s="3">
        <v>176</v>
      </c>
      <c r="C884" s="5">
        <v>28</v>
      </c>
      <c r="D884" s="1" t="s">
        <v>1</v>
      </c>
      <c r="E884" s="1" t="s">
        <v>2</v>
      </c>
      <c r="F884" s="1" t="s">
        <v>3</v>
      </c>
      <c r="G884" s="1">
        <v>2006</v>
      </c>
      <c r="H884" s="5" t="s">
        <v>78</v>
      </c>
      <c r="Q884" s="1"/>
      <c r="Z884" s="1"/>
      <c r="AF884" s="1"/>
      <c r="AQ884" s="1" t="str">
        <f t="shared" si="46"/>
        <v>D01_176_28</v>
      </c>
    </row>
    <row r="885" spans="1:43" ht="12.75" x14ac:dyDescent="0.2">
      <c r="A885" s="2" t="s">
        <v>59</v>
      </c>
      <c r="B885" s="3">
        <v>176</v>
      </c>
      <c r="C885" s="5">
        <v>28</v>
      </c>
      <c r="D885" s="1" t="s">
        <v>1</v>
      </c>
      <c r="E885" s="1" t="s">
        <v>2</v>
      </c>
      <c r="F885" s="1" t="s">
        <v>3</v>
      </c>
      <c r="G885" s="1">
        <v>2007</v>
      </c>
      <c r="H885" s="5" t="s">
        <v>78</v>
      </c>
      <c r="Q885" s="1"/>
      <c r="Z885" s="1"/>
      <c r="AF885" s="1"/>
      <c r="AQ885" s="1" t="str">
        <f t="shared" si="46"/>
        <v>D01_176_28</v>
      </c>
    </row>
    <row r="886" spans="1:43" ht="12.75" x14ac:dyDescent="0.2">
      <c r="A886" s="2" t="s">
        <v>59</v>
      </c>
      <c r="B886" s="3">
        <v>176</v>
      </c>
      <c r="C886" s="5">
        <v>28</v>
      </c>
      <c r="D886" s="1" t="s">
        <v>1</v>
      </c>
      <c r="E886" s="1" t="s">
        <v>2</v>
      </c>
      <c r="F886" s="1" t="s">
        <v>3</v>
      </c>
      <c r="G886" s="1">
        <v>2008</v>
      </c>
      <c r="H886" s="5" t="s">
        <v>78</v>
      </c>
      <c r="Q886" s="1"/>
      <c r="Z886" s="1"/>
      <c r="AF886" s="1"/>
      <c r="AQ886" s="1" t="str">
        <f t="shared" si="46"/>
        <v>D01_176_28</v>
      </c>
    </row>
    <row r="887" spans="1:43" s="22" customFormat="1" ht="12.75" x14ac:dyDescent="0.2">
      <c r="A887" s="20" t="s">
        <v>59</v>
      </c>
      <c r="B887" s="21">
        <v>177</v>
      </c>
      <c r="C887" s="24">
        <v>28</v>
      </c>
      <c r="D887" s="22" t="s">
        <v>1</v>
      </c>
      <c r="E887" s="22" t="s">
        <v>2</v>
      </c>
      <c r="F887" s="22" t="s">
        <v>3</v>
      </c>
      <c r="G887" s="22">
        <v>2004</v>
      </c>
      <c r="H887" s="24" t="s">
        <v>78</v>
      </c>
      <c r="I887" s="24"/>
      <c r="W887" s="23"/>
      <c r="AA887" s="24"/>
      <c r="AQ887" s="1" t="str">
        <f t="shared" si="46"/>
        <v>D01_177_28</v>
      </c>
    </row>
    <row r="888" spans="1:43" ht="12.75" x14ac:dyDescent="0.2">
      <c r="A888" s="2" t="s">
        <v>59</v>
      </c>
      <c r="B888" s="3">
        <v>177</v>
      </c>
      <c r="C888" s="5">
        <v>28</v>
      </c>
      <c r="D888" s="1" t="s">
        <v>1</v>
      </c>
      <c r="E888" s="1" t="s">
        <v>2</v>
      </c>
      <c r="F888" s="1" t="s">
        <v>3</v>
      </c>
      <c r="G888" s="1">
        <v>2005</v>
      </c>
      <c r="H888" s="5" t="s">
        <v>78</v>
      </c>
      <c r="Q888" s="1"/>
      <c r="Z888" s="1"/>
      <c r="AF888" s="1"/>
      <c r="AQ888" s="1" t="str">
        <f t="shared" si="46"/>
        <v>D01_177_28</v>
      </c>
    </row>
    <row r="889" spans="1:43" ht="12.75" x14ac:dyDescent="0.2">
      <c r="A889" s="2" t="s">
        <v>59</v>
      </c>
      <c r="B889" s="3">
        <v>177</v>
      </c>
      <c r="C889" s="5">
        <v>28</v>
      </c>
      <c r="D889" s="1" t="s">
        <v>1</v>
      </c>
      <c r="E889" s="1" t="s">
        <v>2</v>
      </c>
      <c r="F889" s="1" t="s">
        <v>3</v>
      </c>
      <c r="G889" s="1">
        <v>2006</v>
      </c>
      <c r="H889" s="5" t="s">
        <v>78</v>
      </c>
      <c r="Q889" s="1"/>
      <c r="Z889" s="1"/>
      <c r="AF889" s="1"/>
      <c r="AQ889" s="1" t="str">
        <f t="shared" si="46"/>
        <v>D01_177_28</v>
      </c>
    </row>
    <row r="890" spans="1:43" ht="12.75" x14ac:dyDescent="0.2">
      <c r="A890" s="2" t="s">
        <v>59</v>
      </c>
      <c r="B890" s="3">
        <v>177</v>
      </c>
      <c r="C890" s="5">
        <v>28</v>
      </c>
      <c r="D890" s="1" t="s">
        <v>1</v>
      </c>
      <c r="E890" s="1" t="s">
        <v>2</v>
      </c>
      <c r="F890" s="1" t="s">
        <v>3</v>
      </c>
      <c r="G890" s="1">
        <v>2007</v>
      </c>
      <c r="H890" s="5" t="s">
        <v>78</v>
      </c>
      <c r="Q890" s="1"/>
      <c r="Z890" s="1"/>
      <c r="AF890" s="1"/>
      <c r="AQ890" s="1" t="str">
        <f t="shared" si="46"/>
        <v>D01_177_28</v>
      </c>
    </row>
    <row r="891" spans="1:43" ht="12.75" x14ac:dyDescent="0.2">
      <c r="A891" s="2" t="s">
        <v>59</v>
      </c>
      <c r="B891" s="3">
        <v>177</v>
      </c>
      <c r="C891" s="5">
        <v>28</v>
      </c>
      <c r="D891" s="1" t="s">
        <v>1</v>
      </c>
      <c r="E891" s="1" t="s">
        <v>2</v>
      </c>
      <c r="F891" s="1" t="s">
        <v>3</v>
      </c>
      <c r="G891" s="1">
        <v>2008</v>
      </c>
      <c r="H891" s="5" t="s">
        <v>78</v>
      </c>
      <c r="Q891" s="1"/>
      <c r="Z891" s="1"/>
      <c r="AF891" s="1"/>
      <c r="AQ891" s="1" t="str">
        <f t="shared" si="46"/>
        <v>D01_177_28</v>
      </c>
    </row>
    <row r="892" spans="1:43" s="22" customFormat="1" ht="12.75" x14ac:dyDescent="0.2">
      <c r="A892" s="20" t="s">
        <v>59</v>
      </c>
      <c r="B892" s="21">
        <v>178</v>
      </c>
      <c r="C892" s="24">
        <v>28</v>
      </c>
      <c r="D892" s="22" t="s">
        <v>1</v>
      </c>
      <c r="E892" s="22" t="s">
        <v>2</v>
      </c>
      <c r="F892" s="22" t="s">
        <v>3</v>
      </c>
      <c r="G892" s="22">
        <v>2004</v>
      </c>
      <c r="H892" s="24" t="s">
        <v>78</v>
      </c>
      <c r="I892" s="24"/>
      <c r="W892" s="23"/>
      <c r="AA892" s="24"/>
      <c r="AQ892" s="1" t="str">
        <f t="shared" si="46"/>
        <v>D01_178_28</v>
      </c>
    </row>
    <row r="893" spans="1:43" ht="12.75" x14ac:dyDescent="0.2">
      <c r="A893" s="2" t="s">
        <v>59</v>
      </c>
      <c r="B893" s="3">
        <v>178</v>
      </c>
      <c r="C893" s="5">
        <v>28</v>
      </c>
      <c r="D893" s="1" t="s">
        <v>1</v>
      </c>
      <c r="E893" s="1" t="s">
        <v>2</v>
      </c>
      <c r="F893" s="1" t="s">
        <v>3</v>
      </c>
      <c r="G893" s="1">
        <v>2005</v>
      </c>
      <c r="H893" s="5" t="s">
        <v>78</v>
      </c>
      <c r="Q893" s="1"/>
      <c r="Z893" s="1"/>
      <c r="AF893" s="1"/>
      <c r="AQ893" s="1" t="str">
        <f t="shared" si="46"/>
        <v>D01_178_28</v>
      </c>
    </row>
    <row r="894" spans="1:43" ht="12.75" x14ac:dyDescent="0.2">
      <c r="A894" s="2" t="s">
        <v>59</v>
      </c>
      <c r="B894" s="3">
        <v>178</v>
      </c>
      <c r="C894" s="5">
        <v>28</v>
      </c>
      <c r="D894" s="1" t="s">
        <v>1</v>
      </c>
      <c r="E894" s="1" t="s">
        <v>2</v>
      </c>
      <c r="F894" s="1" t="s">
        <v>3</v>
      </c>
      <c r="G894" s="1">
        <v>2006</v>
      </c>
      <c r="H894" s="5" t="s">
        <v>78</v>
      </c>
      <c r="Q894" s="1"/>
      <c r="Z894" s="1"/>
      <c r="AF894" s="1"/>
      <c r="AQ894" s="1" t="str">
        <f t="shared" si="46"/>
        <v>D01_178_28</v>
      </c>
    </row>
    <row r="895" spans="1:43" ht="12.75" x14ac:dyDescent="0.2">
      <c r="A895" s="2" t="s">
        <v>59</v>
      </c>
      <c r="B895" s="3">
        <v>178</v>
      </c>
      <c r="C895" s="5">
        <v>28</v>
      </c>
      <c r="D895" s="1" t="s">
        <v>1</v>
      </c>
      <c r="E895" s="1" t="s">
        <v>2</v>
      </c>
      <c r="F895" s="1" t="s">
        <v>3</v>
      </c>
      <c r="G895" s="1">
        <v>2007</v>
      </c>
      <c r="H895" s="5" t="s">
        <v>78</v>
      </c>
      <c r="Q895" s="1"/>
      <c r="Z895" s="1"/>
      <c r="AF895" s="1"/>
      <c r="AQ895" s="1" t="str">
        <f t="shared" si="46"/>
        <v>D01_178_28</v>
      </c>
    </row>
    <row r="896" spans="1:43" ht="12.75" x14ac:dyDescent="0.2">
      <c r="A896" s="2" t="s">
        <v>59</v>
      </c>
      <c r="B896" s="3">
        <v>178</v>
      </c>
      <c r="C896" s="5">
        <v>28</v>
      </c>
      <c r="D896" s="1" t="s">
        <v>1</v>
      </c>
      <c r="E896" s="1" t="s">
        <v>2</v>
      </c>
      <c r="F896" s="1" t="s">
        <v>3</v>
      </c>
      <c r="G896" s="1">
        <v>2008</v>
      </c>
      <c r="H896" s="5" t="s">
        <v>78</v>
      </c>
      <c r="Q896" s="1"/>
      <c r="Z896" s="1"/>
      <c r="AF896" s="1"/>
      <c r="AQ896" s="1" t="str">
        <f t="shared" si="46"/>
        <v>D01_178_28</v>
      </c>
    </row>
    <row r="897" spans="1:43" s="22" customFormat="1" ht="15" customHeight="1" x14ac:dyDescent="0.2">
      <c r="A897" s="20" t="s">
        <v>59</v>
      </c>
      <c r="B897" s="21">
        <v>179</v>
      </c>
      <c r="C897" s="24">
        <v>28</v>
      </c>
      <c r="D897" s="22" t="s">
        <v>1</v>
      </c>
      <c r="E897" s="22" t="s">
        <v>2</v>
      </c>
      <c r="F897" s="22" t="s">
        <v>3</v>
      </c>
      <c r="G897" s="22">
        <v>2004</v>
      </c>
      <c r="H897" s="24" t="s">
        <v>78</v>
      </c>
      <c r="I897" s="24"/>
      <c r="W897" s="23"/>
      <c r="AA897" s="24"/>
      <c r="AQ897" s="1" t="str">
        <f t="shared" si="46"/>
        <v>D01_179_28</v>
      </c>
    </row>
    <row r="898" spans="1:43" ht="12.75" x14ac:dyDescent="0.2">
      <c r="A898" s="2" t="s">
        <v>59</v>
      </c>
      <c r="B898" s="3">
        <v>179</v>
      </c>
      <c r="C898" s="5">
        <v>28</v>
      </c>
      <c r="D898" s="1" t="s">
        <v>1</v>
      </c>
      <c r="E898" s="1" t="s">
        <v>2</v>
      </c>
      <c r="F898" s="1" t="s">
        <v>3</v>
      </c>
      <c r="G898" s="1">
        <v>2005</v>
      </c>
      <c r="H898" s="5" t="s">
        <v>78</v>
      </c>
      <c r="Q898" s="1"/>
      <c r="Z898" s="1"/>
      <c r="AF898" s="1"/>
      <c r="AQ898" s="1" t="str">
        <f t="shared" si="46"/>
        <v>D01_179_28</v>
      </c>
    </row>
    <row r="899" spans="1:43" ht="12.75" x14ac:dyDescent="0.2">
      <c r="A899" s="2" t="s">
        <v>59</v>
      </c>
      <c r="B899" s="3">
        <v>179</v>
      </c>
      <c r="C899" s="5">
        <v>28</v>
      </c>
      <c r="D899" s="1" t="s">
        <v>1</v>
      </c>
      <c r="E899" s="1" t="s">
        <v>2</v>
      </c>
      <c r="F899" s="1" t="s">
        <v>3</v>
      </c>
      <c r="G899" s="1">
        <v>2006</v>
      </c>
      <c r="H899" s="5" t="s">
        <v>78</v>
      </c>
      <c r="Q899" s="1"/>
      <c r="Z899" s="1"/>
      <c r="AF899" s="1"/>
      <c r="AQ899" s="1" t="str">
        <f t="shared" ref="AQ899:AQ962" si="47">CONCATENATE(LEFT(A899,1),CONCATENATE(RIGHT(A899,2),"_",CONCATENATE(B899),"_",CONCATENATE(C899)))</f>
        <v>D01_179_28</v>
      </c>
    </row>
    <row r="900" spans="1:43" ht="12.75" x14ac:dyDescent="0.2">
      <c r="A900" s="2" t="s">
        <v>59</v>
      </c>
      <c r="B900" s="3">
        <v>179</v>
      </c>
      <c r="C900" s="5">
        <v>28</v>
      </c>
      <c r="D900" s="1" t="s">
        <v>1</v>
      </c>
      <c r="E900" s="1" t="s">
        <v>2</v>
      </c>
      <c r="F900" s="1" t="s">
        <v>3</v>
      </c>
      <c r="G900" s="1">
        <v>2007</v>
      </c>
      <c r="H900" s="5" t="s">
        <v>78</v>
      </c>
      <c r="Q900" s="1"/>
      <c r="Z900" s="1"/>
      <c r="AF900" s="1"/>
      <c r="AQ900" s="1" t="str">
        <f t="shared" si="47"/>
        <v>D01_179_28</v>
      </c>
    </row>
    <row r="901" spans="1:43" ht="12.75" x14ac:dyDescent="0.2">
      <c r="A901" s="2" t="s">
        <v>59</v>
      </c>
      <c r="B901" s="3">
        <v>179</v>
      </c>
      <c r="C901" s="5">
        <v>28</v>
      </c>
      <c r="D901" s="1" t="s">
        <v>1</v>
      </c>
      <c r="E901" s="1" t="s">
        <v>2</v>
      </c>
      <c r="F901" s="1" t="s">
        <v>3</v>
      </c>
      <c r="G901" s="1">
        <v>2008</v>
      </c>
      <c r="H901" s="5" t="s">
        <v>78</v>
      </c>
      <c r="Q901" s="1"/>
      <c r="Z901" s="1"/>
      <c r="AF901" s="1"/>
      <c r="AQ901" s="1" t="str">
        <f t="shared" si="47"/>
        <v>D01_179_28</v>
      </c>
    </row>
    <row r="902" spans="1:43" s="22" customFormat="1" ht="12.75" x14ac:dyDescent="0.2">
      <c r="A902" s="20" t="s">
        <v>59</v>
      </c>
      <c r="B902" s="21">
        <v>180</v>
      </c>
      <c r="C902" s="24">
        <v>28</v>
      </c>
      <c r="D902" s="22" t="s">
        <v>1</v>
      </c>
      <c r="E902" s="22" t="s">
        <v>2</v>
      </c>
      <c r="F902" s="22" t="s">
        <v>3</v>
      </c>
      <c r="G902" s="22">
        <v>2004</v>
      </c>
      <c r="H902" s="24" t="s">
        <v>78</v>
      </c>
      <c r="I902" s="24"/>
      <c r="J902" s="22">
        <v>37</v>
      </c>
      <c r="K902" s="22">
        <f>J902-22</f>
        <v>15</v>
      </c>
      <c r="L902" s="22">
        <f>J902-46</f>
        <v>-9</v>
      </c>
      <c r="M902" s="22">
        <f>J902-71</f>
        <v>-34</v>
      </c>
      <c r="N902" s="22">
        <f>J902-87</f>
        <v>-50</v>
      </c>
      <c r="O902" s="22">
        <v>2</v>
      </c>
      <c r="S902" s="22">
        <v>1</v>
      </c>
      <c r="T902" s="22">
        <v>234</v>
      </c>
      <c r="U902" s="22">
        <v>25</v>
      </c>
      <c r="V902" s="22">
        <v>103</v>
      </c>
      <c r="W902" s="23">
        <f>(V902+(Z902*AB902))/U902</f>
        <v>4.3163636363636364</v>
      </c>
      <c r="X902" s="22">
        <v>3</v>
      </c>
      <c r="Y902" s="22">
        <v>36</v>
      </c>
      <c r="Z902" s="23">
        <f>Y902/(U902-AB902)</f>
        <v>1.6363636363636365</v>
      </c>
      <c r="AA902" s="24">
        <f>Z902*100/W902</f>
        <v>37.91069924178602</v>
      </c>
      <c r="AB902" s="22">
        <v>3</v>
      </c>
      <c r="AC902" s="22">
        <f>AB902*100/U902</f>
        <v>12</v>
      </c>
      <c r="AD902" s="22">
        <v>4</v>
      </c>
      <c r="AE902" s="22">
        <f>AD902*100/U902</f>
        <v>16</v>
      </c>
      <c r="AF902" s="22">
        <v>10</v>
      </c>
      <c r="AG902" s="22">
        <f>AF902*100/U902</f>
        <v>40</v>
      </c>
      <c r="AH902" s="22" t="s">
        <v>66</v>
      </c>
      <c r="AI902" s="22">
        <v>7</v>
      </c>
      <c r="AJ902" s="22">
        <v>2</v>
      </c>
      <c r="AK902" s="22">
        <v>3</v>
      </c>
      <c r="AL902" s="22">
        <v>2</v>
      </c>
      <c r="AM902" s="22">
        <v>3</v>
      </c>
      <c r="AN902" s="22">
        <v>2</v>
      </c>
      <c r="AQ902" s="1" t="str">
        <f t="shared" si="47"/>
        <v>D01_180_28</v>
      </c>
    </row>
    <row r="903" spans="1:43" ht="12.75" x14ac:dyDescent="0.2">
      <c r="A903" s="2" t="s">
        <v>59</v>
      </c>
      <c r="B903" s="3">
        <v>180</v>
      </c>
      <c r="C903" s="5">
        <v>28</v>
      </c>
      <c r="D903" s="1" t="s">
        <v>1</v>
      </c>
      <c r="E903" s="1" t="s">
        <v>2</v>
      </c>
      <c r="F903" s="1" t="s">
        <v>3</v>
      </c>
      <c r="G903" s="1">
        <v>2005</v>
      </c>
      <c r="H903" s="5" t="s">
        <v>78</v>
      </c>
      <c r="Q903" s="1"/>
      <c r="Z903" s="1"/>
      <c r="AF903" s="1"/>
      <c r="AQ903" s="1" t="str">
        <f t="shared" si="47"/>
        <v>D01_180_28</v>
      </c>
    </row>
    <row r="904" spans="1:43" ht="12.75" x14ac:dyDescent="0.2">
      <c r="A904" s="2" t="s">
        <v>59</v>
      </c>
      <c r="B904" s="3">
        <v>180</v>
      </c>
      <c r="C904" s="5">
        <v>28</v>
      </c>
      <c r="D904" s="1" t="s">
        <v>1</v>
      </c>
      <c r="E904" s="1" t="s">
        <v>2</v>
      </c>
      <c r="F904" s="1" t="s">
        <v>3</v>
      </c>
      <c r="G904" s="1">
        <v>2006</v>
      </c>
      <c r="H904" s="5" t="s">
        <v>78</v>
      </c>
      <c r="Q904" s="1"/>
      <c r="Z904" s="1"/>
      <c r="AF904" s="1"/>
      <c r="AQ904" s="1" t="str">
        <f t="shared" si="47"/>
        <v>D01_180_28</v>
      </c>
    </row>
    <row r="905" spans="1:43" ht="12.75" x14ac:dyDescent="0.2">
      <c r="A905" s="2" t="s">
        <v>59</v>
      </c>
      <c r="B905" s="3">
        <v>180</v>
      </c>
      <c r="C905" s="5">
        <v>28</v>
      </c>
      <c r="D905" s="1" t="s">
        <v>1</v>
      </c>
      <c r="E905" s="1" t="s">
        <v>2</v>
      </c>
      <c r="F905" s="1" t="s">
        <v>3</v>
      </c>
      <c r="G905" s="1">
        <v>2007</v>
      </c>
      <c r="H905" s="5" t="s">
        <v>78</v>
      </c>
      <c r="Q905" s="1"/>
      <c r="Z905" s="1"/>
      <c r="AF905" s="1"/>
      <c r="AQ905" s="1" t="str">
        <f t="shared" si="47"/>
        <v>D01_180_28</v>
      </c>
    </row>
    <row r="906" spans="1:43" ht="12.75" x14ac:dyDescent="0.2">
      <c r="A906" s="2" t="s">
        <v>59</v>
      </c>
      <c r="B906" s="3">
        <v>180</v>
      </c>
      <c r="C906" s="5">
        <v>28</v>
      </c>
      <c r="D906" s="1" t="s">
        <v>1</v>
      </c>
      <c r="E906" s="1" t="s">
        <v>2</v>
      </c>
      <c r="F906" s="1" t="s">
        <v>3</v>
      </c>
      <c r="G906" s="1">
        <v>2008</v>
      </c>
      <c r="H906" s="5" t="s">
        <v>78</v>
      </c>
      <c r="Q906" s="1"/>
      <c r="Z906" s="1"/>
      <c r="AF906" s="1"/>
      <c r="AQ906" s="1" t="str">
        <f t="shared" si="47"/>
        <v>D01_180_28</v>
      </c>
    </row>
    <row r="907" spans="1:43" s="22" customFormat="1" ht="15" customHeight="1" x14ac:dyDescent="0.2">
      <c r="A907" s="20" t="s">
        <v>59</v>
      </c>
      <c r="B907" s="21">
        <v>181</v>
      </c>
      <c r="C907" s="24">
        <v>28</v>
      </c>
      <c r="D907" s="22" t="s">
        <v>1</v>
      </c>
      <c r="E907" s="22" t="s">
        <v>2</v>
      </c>
      <c r="F907" s="22" t="s">
        <v>3</v>
      </c>
      <c r="G907" s="22">
        <v>2004</v>
      </c>
      <c r="H907" s="24" t="s">
        <v>78</v>
      </c>
      <c r="I907" s="24"/>
      <c r="W907" s="23"/>
      <c r="AA907" s="24"/>
      <c r="AQ907" s="1" t="str">
        <f t="shared" si="47"/>
        <v>D01_181_28</v>
      </c>
    </row>
    <row r="908" spans="1:43" ht="12.75" x14ac:dyDescent="0.2">
      <c r="A908" s="2" t="s">
        <v>59</v>
      </c>
      <c r="B908" s="3">
        <v>181</v>
      </c>
      <c r="C908" s="5">
        <v>28</v>
      </c>
      <c r="D908" s="1" t="s">
        <v>1</v>
      </c>
      <c r="E908" s="1" t="s">
        <v>2</v>
      </c>
      <c r="F908" s="1" t="s">
        <v>3</v>
      </c>
      <c r="G908" s="1">
        <v>2005</v>
      </c>
      <c r="H908" s="5" t="s">
        <v>78</v>
      </c>
      <c r="Q908" s="1"/>
      <c r="Z908" s="1"/>
      <c r="AF908" s="1"/>
      <c r="AQ908" s="1" t="str">
        <f t="shared" si="47"/>
        <v>D01_181_28</v>
      </c>
    </row>
    <row r="909" spans="1:43" ht="12.75" x14ac:dyDescent="0.2">
      <c r="A909" s="2" t="s">
        <v>59</v>
      </c>
      <c r="B909" s="3">
        <v>181</v>
      </c>
      <c r="C909" s="5">
        <v>28</v>
      </c>
      <c r="D909" s="1" t="s">
        <v>1</v>
      </c>
      <c r="E909" s="1" t="s">
        <v>2</v>
      </c>
      <c r="F909" s="1" t="s">
        <v>3</v>
      </c>
      <c r="G909" s="1">
        <v>2006</v>
      </c>
      <c r="H909" s="5" t="s">
        <v>78</v>
      </c>
      <c r="Q909" s="1"/>
      <c r="Z909" s="1"/>
      <c r="AF909" s="1"/>
      <c r="AQ909" s="1" t="str">
        <f t="shared" si="47"/>
        <v>D01_181_28</v>
      </c>
    </row>
    <row r="910" spans="1:43" ht="12.75" x14ac:dyDescent="0.2">
      <c r="A910" s="2" t="s">
        <v>59</v>
      </c>
      <c r="B910" s="3">
        <v>181</v>
      </c>
      <c r="C910" s="5">
        <v>28</v>
      </c>
      <c r="D910" s="1" t="s">
        <v>1</v>
      </c>
      <c r="E910" s="1" t="s">
        <v>2</v>
      </c>
      <c r="F910" s="1" t="s">
        <v>3</v>
      </c>
      <c r="G910" s="1">
        <v>2007</v>
      </c>
      <c r="H910" s="5" t="s">
        <v>78</v>
      </c>
      <c r="Q910" s="1"/>
      <c r="Z910" s="1"/>
      <c r="AF910" s="1"/>
      <c r="AQ910" s="1" t="str">
        <f t="shared" si="47"/>
        <v>D01_181_28</v>
      </c>
    </row>
    <row r="911" spans="1:43" ht="12.75" x14ac:dyDescent="0.2">
      <c r="A911" s="2" t="s">
        <v>59</v>
      </c>
      <c r="B911" s="3">
        <v>181</v>
      </c>
      <c r="C911" s="5">
        <v>28</v>
      </c>
      <c r="D911" s="1" t="s">
        <v>1</v>
      </c>
      <c r="E911" s="1" t="s">
        <v>2</v>
      </c>
      <c r="F911" s="1" t="s">
        <v>3</v>
      </c>
      <c r="G911" s="1">
        <v>2008</v>
      </c>
      <c r="H911" s="5" t="s">
        <v>78</v>
      </c>
      <c r="Q911" s="1"/>
      <c r="Z911" s="1"/>
      <c r="AF911" s="1"/>
      <c r="AQ911" s="1" t="str">
        <f t="shared" si="47"/>
        <v>D01_181_28</v>
      </c>
    </row>
    <row r="912" spans="1:43" s="22" customFormat="1" ht="12.75" x14ac:dyDescent="0.2">
      <c r="A912" s="20" t="s">
        <v>59</v>
      </c>
      <c r="B912" s="21">
        <v>182</v>
      </c>
      <c r="C912" s="24">
        <v>28</v>
      </c>
      <c r="D912" s="22" t="s">
        <v>1</v>
      </c>
      <c r="E912" s="22" t="s">
        <v>2</v>
      </c>
      <c r="F912" s="22" t="s">
        <v>3</v>
      </c>
      <c r="G912" s="22">
        <v>2004</v>
      </c>
      <c r="H912" s="24" t="s">
        <v>78</v>
      </c>
      <c r="I912" s="24"/>
      <c r="J912" s="22">
        <v>35</v>
      </c>
      <c r="K912" s="22">
        <f>J912-22</f>
        <v>13</v>
      </c>
      <c r="L912" s="22">
        <f>J912-46</f>
        <v>-11</v>
      </c>
      <c r="M912" s="22">
        <f>J912-71</f>
        <v>-36</v>
      </c>
      <c r="N912" s="22">
        <f>J912-87</f>
        <v>-52</v>
      </c>
      <c r="O912" s="22">
        <v>3</v>
      </c>
      <c r="S912" s="22">
        <v>2</v>
      </c>
      <c r="T912" s="22">
        <v>212</v>
      </c>
      <c r="U912" s="22">
        <v>25</v>
      </c>
      <c r="V912" s="22">
        <v>95</v>
      </c>
      <c r="W912" s="23">
        <f>(V912+(Z912*AB912))/U912</f>
        <v>3.851666666666667</v>
      </c>
      <c r="X912" s="22">
        <v>4</v>
      </c>
      <c r="Y912" s="22">
        <v>31</v>
      </c>
      <c r="Z912" s="23">
        <f>Y912/(U912-AB912)</f>
        <v>1.2916666666666667</v>
      </c>
      <c r="AA912" s="24">
        <f>Z912*100/W912</f>
        <v>33.535266118563392</v>
      </c>
      <c r="AB912" s="22">
        <v>1</v>
      </c>
      <c r="AC912" s="22">
        <f>AB912*100/U912</f>
        <v>4</v>
      </c>
      <c r="AD912" s="22">
        <v>7</v>
      </c>
      <c r="AE912" s="22">
        <f>AD912*100/U912</f>
        <v>28</v>
      </c>
      <c r="AF912" s="22">
        <v>8</v>
      </c>
      <c r="AG912" s="22">
        <f>AF912*100/U912</f>
        <v>32</v>
      </c>
      <c r="AH912" s="22" t="s">
        <v>69</v>
      </c>
      <c r="AI912" s="22">
        <v>11</v>
      </c>
      <c r="AJ912" s="22">
        <v>2</v>
      </c>
      <c r="AK912" s="22">
        <v>2</v>
      </c>
      <c r="AL912" s="22">
        <v>3</v>
      </c>
      <c r="AM912" s="22">
        <v>3</v>
      </c>
      <c r="AN912" s="22">
        <v>2</v>
      </c>
      <c r="AQ912" s="1" t="str">
        <f t="shared" si="47"/>
        <v>D01_182_28</v>
      </c>
    </row>
    <row r="913" spans="1:43" ht="12.75" x14ac:dyDescent="0.2">
      <c r="A913" s="2" t="s">
        <v>59</v>
      </c>
      <c r="B913" s="3">
        <v>182</v>
      </c>
      <c r="C913" s="5">
        <v>28</v>
      </c>
      <c r="D913" s="1" t="s">
        <v>1</v>
      </c>
      <c r="E913" s="1" t="s">
        <v>2</v>
      </c>
      <c r="F913" s="1" t="s">
        <v>3</v>
      </c>
      <c r="G913" s="1">
        <v>2005</v>
      </c>
      <c r="H913" s="5" t="s">
        <v>78</v>
      </c>
      <c r="Q913" s="1"/>
      <c r="Z913" s="1"/>
      <c r="AF913" s="1"/>
      <c r="AQ913" s="1" t="str">
        <f t="shared" si="47"/>
        <v>D01_182_28</v>
      </c>
    </row>
    <row r="914" spans="1:43" ht="12.75" x14ac:dyDescent="0.2">
      <c r="A914" s="2" t="s">
        <v>59</v>
      </c>
      <c r="B914" s="3">
        <v>182</v>
      </c>
      <c r="C914" s="5">
        <v>28</v>
      </c>
      <c r="D914" s="1" t="s">
        <v>1</v>
      </c>
      <c r="E914" s="1" t="s">
        <v>2</v>
      </c>
      <c r="F914" s="1" t="s">
        <v>3</v>
      </c>
      <c r="G914" s="1">
        <v>2006</v>
      </c>
      <c r="H914" s="5" t="s">
        <v>78</v>
      </c>
      <c r="Q914" s="1"/>
      <c r="Z914" s="1"/>
      <c r="AF914" s="1"/>
      <c r="AQ914" s="1" t="str">
        <f t="shared" si="47"/>
        <v>D01_182_28</v>
      </c>
    </row>
    <row r="915" spans="1:43" ht="12.75" x14ac:dyDescent="0.2">
      <c r="A915" s="2" t="s">
        <v>59</v>
      </c>
      <c r="B915" s="3">
        <v>182</v>
      </c>
      <c r="C915" s="5">
        <v>28</v>
      </c>
      <c r="D915" s="1" t="s">
        <v>1</v>
      </c>
      <c r="E915" s="1" t="s">
        <v>2</v>
      </c>
      <c r="F915" s="1" t="s">
        <v>3</v>
      </c>
      <c r="G915" s="1">
        <v>2007</v>
      </c>
      <c r="H915" s="5" t="s">
        <v>78</v>
      </c>
      <c r="Q915" s="1"/>
      <c r="Z915" s="1"/>
      <c r="AF915" s="1"/>
      <c r="AQ915" s="1" t="str">
        <f t="shared" si="47"/>
        <v>D01_182_28</v>
      </c>
    </row>
    <row r="916" spans="1:43" ht="12.75" x14ac:dyDescent="0.2">
      <c r="A916" s="2" t="s">
        <v>59</v>
      </c>
      <c r="B916" s="3">
        <v>182</v>
      </c>
      <c r="C916" s="5">
        <v>28</v>
      </c>
      <c r="D916" s="1" t="s">
        <v>1</v>
      </c>
      <c r="E916" s="1" t="s">
        <v>2</v>
      </c>
      <c r="F916" s="1" t="s">
        <v>3</v>
      </c>
      <c r="G916" s="1">
        <v>2008</v>
      </c>
      <c r="H916" s="5" t="s">
        <v>78</v>
      </c>
      <c r="Q916" s="1"/>
      <c r="Z916" s="1"/>
      <c r="AF916" s="1"/>
      <c r="AQ916" s="1" t="str">
        <f t="shared" si="47"/>
        <v>D01_182_28</v>
      </c>
    </row>
    <row r="917" spans="1:43" s="22" customFormat="1" ht="12.75" x14ac:dyDescent="0.2">
      <c r="A917" s="20" t="s">
        <v>59</v>
      </c>
      <c r="B917" s="21">
        <v>183</v>
      </c>
      <c r="C917" s="24">
        <v>28</v>
      </c>
      <c r="D917" s="22" t="s">
        <v>1</v>
      </c>
      <c r="E917" s="22" t="s">
        <v>2</v>
      </c>
      <c r="F917" s="22" t="s">
        <v>3</v>
      </c>
      <c r="G917" s="22">
        <v>2004</v>
      </c>
      <c r="H917" s="24" t="s">
        <v>78</v>
      </c>
      <c r="I917" s="24"/>
      <c r="W917" s="23"/>
      <c r="AA917" s="24"/>
      <c r="AQ917" s="1" t="str">
        <f t="shared" si="47"/>
        <v>D01_183_28</v>
      </c>
    </row>
    <row r="918" spans="1:43" ht="12.75" x14ac:dyDescent="0.2">
      <c r="A918" s="2" t="s">
        <v>59</v>
      </c>
      <c r="B918" s="3">
        <v>183</v>
      </c>
      <c r="C918" s="5">
        <v>28</v>
      </c>
      <c r="D918" s="1" t="s">
        <v>1</v>
      </c>
      <c r="E918" s="1" t="s">
        <v>2</v>
      </c>
      <c r="F918" s="1" t="s">
        <v>3</v>
      </c>
      <c r="G918" s="1">
        <v>2005</v>
      </c>
      <c r="H918" s="5" t="s">
        <v>78</v>
      </c>
      <c r="Q918" s="1"/>
      <c r="Z918" s="1"/>
      <c r="AF918" s="1"/>
      <c r="AQ918" s="1" t="str">
        <f t="shared" si="47"/>
        <v>D01_183_28</v>
      </c>
    </row>
    <row r="919" spans="1:43" ht="12.75" x14ac:dyDescent="0.2">
      <c r="A919" s="2" t="s">
        <v>59</v>
      </c>
      <c r="B919" s="3">
        <v>183</v>
      </c>
      <c r="C919" s="5">
        <v>28</v>
      </c>
      <c r="D919" s="1" t="s">
        <v>1</v>
      </c>
      <c r="E919" s="1" t="s">
        <v>2</v>
      </c>
      <c r="F919" s="1" t="s">
        <v>3</v>
      </c>
      <c r="G919" s="1">
        <v>2006</v>
      </c>
      <c r="H919" s="5" t="s">
        <v>78</v>
      </c>
      <c r="Q919" s="1"/>
      <c r="Z919" s="1"/>
      <c r="AF919" s="1"/>
      <c r="AQ919" s="1" t="str">
        <f t="shared" si="47"/>
        <v>D01_183_28</v>
      </c>
    </row>
    <row r="920" spans="1:43" ht="12.75" x14ac:dyDescent="0.2">
      <c r="A920" s="2" t="s">
        <v>59</v>
      </c>
      <c r="B920" s="3">
        <v>183</v>
      </c>
      <c r="C920" s="5">
        <v>28</v>
      </c>
      <c r="D920" s="1" t="s">
        <v>1</v>
      </c>
      <c r="E920" s="1" t="s">
        <v>2</v>
      </c>
      <c r="F920" s="1" t="s">
        <v>3</v>
      </c>
      <c r="G920" s="1">
        <v>2007</v>
      </c>
      <c r="H920" s="5" t="s">
        <v>78</v>
      </c>
      <c r="Q920" s="1"/>
      <c r="Z920" s="1"/>
      <c r="AF920" s="1"/>
      <c r="AQ920" s="1" t="str">
        <f t="shared" si="47"/>
        <v>D01_183_28</v>
      </c>
    </row>
    <row r="921" spans="1:43" ht="12.75" x14ac:dyDescent="0.2">
      <c r="A921" s="2" t="s">
        <v>59</v>
      </c>
      <c r="B921" s="3">
        <v>183</v>
      </c>
      <c r="C921" s="5">
        <v>28</v>
      </c>
      <c r="D921" s="1" t="s">
        <v>1</v>
      </c>
      <c r="E921" s="1" t="s">
        <v>2</v>
      </c>
      <c r="F921" s="1" t="s">
        <v>3</v>
      </c>
      <c r="G921" s="1">
        <v>2008</v>
      </c>
      <c r="H921" s="5" t="s">
        <v>78</v>
      </c>
      <c r="Q921" s="1"/>
      <c r="Z921" s="1"/>
      <c r="AF921" s="1"/>
      <c r="AQ921" s="1" t="str">
        <f t="shared" si="47"/>
        <v>D01_183_28</v>
      </c>
    </row>
    <row r="922" spans="1:43" s="22" customFormat="1" ht="12.75" x14ac:dyDescent="0.2">
      <c r="A922" s="20" t="s">
        <v>59</v>
      </c>
      <c r="B922" s="21">
        <v>184</v>
      </c>
      <c r="C922" s="24">
        <v>28</v>
      </c>
      <c r="D922" s="22" t="s">
        <v>1</v>
      </c>
      <c r="E922" s="22" t="s">
        <v>2</v>
      </c>
      <c r="F922" s="22" t="s">
        <v>3</v>
      </c>
      <c r="G922" s="22">
        <v>2004</v>
      </c>
      <c r="H922" s="24" t="s">
        <v>78</v>
      </c>
      <c r="I922" s="24"/>
      <c r="W922" s="23"/>
      <c r="AA922" s="24"/>
      <c r="AQ922" s="1" t="str">
        <f t="shared" si="47"/>
        <v>D01_184_28</v>
      </c>
    </row>
    <row r="923" spans="1:43" ht="12.75" x14ac:dyDescent="0.2">
      <c r="A923" s="2" t="s">
        <v>59</v>
      </c>
      <c r="B923" s="3">
        <v>184</v>
      </c>
      <c r="C923" s="5">
        <v>28</v>
      </c>
      <c r="D923" s="1" t="s">
        <v>1</v>
      </c>
      <c r="E923" s="1" t="s">
        <v>2</v>
      </c>
      <c r="F923" s="1" t="s">
        <v>3</v>
      </c>
      <c r="G923" s="1">
        <v>2005</v>
      </c>
      <c r="H923" s="5" t="s">
        <v>78</v>
      </c>
      <c r="Q923" s="1"/>
      <c r="Z923" s="1"/>
      <c r="AF923" s="1"/>
      <c r="AQ923" s="1" t="str">
        <f t="shared" si="47"/>
        <v>D01_184_28</v>
      </c>
    </row>
    <row r="924" spans="1:43" ht="12.75" x14ac:dyDescent="0.2">
      <c r="A924" s="2" t="s">
        <v>59</v>
      </c>
      <c r="B924" s="3">
        <v>184</v>
      </c>
      <c r="C924" s="5">
        <v>28</v>
      </c>
      <c r="D924" s="1" t="s">
        <v>1</v>
      </c>
      <c r="E924" s="1" t="s">
        <v>2</v>
      </c>
      <c r="F924" s="1" t="s">
        <v>3</v>
      </c>
      <c r="G924" s="1">
        <v>2006</v>
      </c>
      <c r="H924" s="5" t="s">
        <v>78</v>
      </c>
      <c r="Q924" s="1"/>
      <c r="Z924" s="1"/>
      <c r="AF924" s="1"/>
      <c r="AQ924" s="1" t="str">
        <f t="shared" si="47"/>
        <v>D01_184_28</v>
      </c>
    </row>
    <row r="925" spans="1:43" ht="12.75" x14ac:dyDescent="0.2">
      <c r="A925" s="2" t="s">
        <v>59</v>
      </c>
      <c r="B925" s="3">
        <v>184</v>
      </c>
      <c r="C925" s="5">
        <v>28</v>
      </c>
      <c r="D925" s="1" t="s">
        <v>1</v>
      </c>
      <c r="E925" s="1" t="s">
        <v>2</v>
      </c>
      <c r="F925" s="1" t="s">
        <v>3</v>
      </c>
      <c r="G925" s="1">
        <v>2007</v>
      </c>
      <c r="H925" s="5" t="s">
        <v>78</v>
      </c>
      <c r="Q925" s="1"/>
      <c r="Z925" s="1"/>
      <c r="AF925" s="1"/>
      <c r="AQ925" s="1" t="str">
        <f t="shared" si="47"/>
        <v>D01_184_28</v>
      </c>
    </row>
    <row r="926" spans="1:43" ht="12.75" x14ac:dyDescent="0.2">
      <c r="A926" s="2" t="s">
        <v>59</v>
      </c>
      <c r="B926" s="3">
        <v>184</v>
      </c>
      <c r="C926" s="5">
        <v>28</v>
      </c>
      <c r="D926" s="1" t="s">
        <v>1</v>
      </c>
      <c r="E926" s="1" t="s">
        <v>2</v>
      </c>
      <c r="F926" s="1" t="s">
        <v>3</v>
      </c>
      <c r="G926" s="1">
        <v>2008</v>
      </c>
      <c r="H926" s="5" t="s">
        <v>78</v>
      </c>
      <c r="Q926" s="1"/>
      <c r="Z926" s="1"/>
      <c r="AF926" s="1"/>
      <c r="AQ926" s="1" t="str">
        <f t="shared" si="47"/>
        <v>D01_184_28</v>
      </c>
    </row>
    <row r="927" spans="1:43" s="22" customFormat="1" ht="12.75" x14ac:dyDescent="0.2">
      <c r="A927" s="20" t="s">
        <v>59</v>
      </c>
      <c r="B927" s="21">
        <v>185</v>
      </c>
      <c r="C927" s="24">
        <v>28</v>
      </c>
      <c r="D927" s="22" t="s">
        <v>1</v>
      </c>
      <c r="E927" s="22" t="s">
        <v>2</v>
      </c>
      <c r="F927" s="22" t="s">
        <v>3</v>
      </c>
      <c r="G927" s="22">
        <v>2004</v>
      </c>
      <c r="H927" s="24" t="s">
        <v>78</v>
      </c>
      <c r="I927" s="24"/>
      <c r="W927" s="23"/>
      <c r="AA927" s="24"/>
      <c r="AQ927" s="1" t="str">
        <f t="shared" si="47"/>
        <v>D01_185_28</v>
      </c>
    </row>
    <row r="928" spans="1:43" ht="12.75" x14ac:dyDescent="0.2">
      <c r="A928" s="2" t="s">
        <v>59</v>
      </c>
      <c r="B928" s="3">
        <v>185</v>
      </c>
      <c r="C928" s="5">
        <v>28</v>
      </c>
      <c r="D928" s="1" t="s">
        <v>1</v>
      </c>
      <c r="E928" s="1" t="s">
        <v>2</v>
      </c>
      <c r="F928" s="1" t="s">
        <v>3</v>
      </c>
      <c r="G928" s="1">
        <v>2005</v>
      </c>
      <c r="H928" s="5" t="s">
        <v>78</v>
      </c>
      <c r="Q928" s="1"/>
      <c r="Z928" s="1"/>
      <c r="AF928" s="1"/>
      <c r="AQ928" s="1" t="str">
        <f t="shared" si="47"/>
        <v>D01_185_28</v>
      </c>
    </row>
    <row r="929" spans="1:43" ht="12.75" x14ac:dyDescent="0.2">
      <c r="A929" s="2" t="s">
        <v>59</v>
      </c>
      <c r="B929" s="3">
        <v>185</v>
      </c>
      <c r="C929" s="5">
        <v>28</v>
      </c>
      <c r="D929" s="1" t="s">
        <v>1</v>
      </c>
      <c r="E929" s="1" t="s">
        <v>2</v>
      </c>
      <c r="F929" s="1" t="s">
        <v>3</v>
      </c>
      <c r="G929" s="1">
        <v>2006</v>
      </c>
      <c r="H929" s="5" t="s">
        <v>78</v>
      </c>
      <c r="Q929" s="1"/>
      <c r="Z929" s="1"/>
      <c r="AF929" s="1"/>
      <c r="AQ929" s="1" t="str">
        <f t="shared" si="47"/>
        <v>D01_185_28</v>
      </c>
    </row>
    <row r="930" spans="1:43" ht="12.75" x14ac:dyDescent="0.2">
      <c r="A930" s="2" t="s">
        <v>59</v>
      </c>
      <c r="B930" s="3">
        <v>185</v>
      </c>
      <c r="C930" s="5">
        <v>28</v>
      </c>
      <c r="D930" s="1" t="s">
        <v>1</v>
      </c>
      <c r="E930" s="1" t="s">
        <v>2</v>
      </c>
      <c r="F930" s="1" t="s">
        <v>3</v>
      </c>
      <c r="G930" s="1">
        <v>2007</v>
      </c>
      <c r="H930" s="5" t="s">
        <v>78</v>
      </c>
      <c r="Q930" s="1"/>
      <c r="Z930" s="1"/>
      <c r="AF930" s="1"/>
      <c r="AQ930" s="1" t="str">
        <f t="shared" si="47"/>
        <v>D01_185_28</v>
      </c>
    </row>
    <row r="931" spans="1:43" ht="12.75" x14ac:dyDescent="0.2">
      <c r="A931" s="2" t="s">
        <v>59</v>
      </c>
      <c r="B931" s="3">
        <v>185</v>
      </c>
      <c r="C931" s="5">
        <v>28</v>
      </c>
      <c r="D931" s="1" t="s">
        <v>1</v>
      </c>
      <c r="E931" s="1" t="s">
        <v>2</v>
      </c>
      <c r="F931" s="1" t="s">
        <v>3</v>
      </c>
      <c r="G931" s="1">
        <v>2008</v>
      </c>
      <c r="H931" s="5" t="s">
        <v>78</v>
      </c>
      <c r="Q931" s="1"/>
      <c r="Z931" s="1"/>
      <c r="AF931" s="1"/>
      <c r="AQ931" s="1" t="str">
        <f t="shared" si="47"/>
        <v>D01_185_28</v>
      </c>
    </row>
    <row r="932" spans="1:43" s="22" customFormat="1" ht="12.75" x14ac:dyDescent="0.2">
      <c r="A932" s="20" t="s">
        <v>59</v>
      </c>
      <c r="B932" s="21">
        <v>186</v>
      </c>
      <c r="C932" s="24">
        <v>28</v>
      </c>
      <c r="D932" s="22" t="s">
        <v>1</v>
      </c>
      <c r="E932" s="22" t="s">
        <v>2</v>
      </c>
      <c r="F932" s="22" t="s">
        <v>3</v>
      </c>
      <c r="G932" s="22">
        <v>2004</v>
      </c>
      <c r="H932" s="24" t="s">
        <v>78</v>
      </c>
      <c r="I932" s="24"/>
      <c r="W932" s="23"/>
      <c r="AA932" s="24"/>
      <c r="AQ932" s="1" t="str">
        <f t="shared" si="47"/>
        <v>D01_186_28</v>
      </c>
    </row>
    <row r="933" spans="1:43" ht="12.75" x14ac:dyDescent="0.2">
      <c r="A933" s="2" t="s">
        <v>59</v>
      </c>
      <c r="B933" s="3">
        <v>186</v>
      </c>
      <c r="C933" s="5">
        <v>28</v>
      </c>
      <c r="D933" s="1" t="s">
        <v>1</v>
      </c>
      <c r="E933" s="1" t="s">
        <v>2</v>
      </c>
      <c r="F933" s="1" t="s">
        <v>3</v>
      </c>
      <c r="G933" s="1">
        <v>2005</v>
      </c>
      <c r="H933" s="5" t="s">
        <v>78</v>
      </c>
      <c r="Q933" s="1"/>
      <c r="Z933" s="1"/>
      <c r="AF933" s="1"/>
      <c r="AQ933" s="1" t="str">
        <f t="shared" si="47"/>
        <v>D01_186_28</v>
      </c>
    </row>
    <row r="934" spans="1:43" ht="12.75" x14ac:dyDescent="0.2">
      <c r="A934" s="2" t="s">
        <v>59</v>
      </c>
      <c r="B934" s="3">
        <v>186</v>
      </c>
      <c r="C934" s="5">
        <v>28</v>
      </c>
      <c r="D934" s="1" t="s">
        <v>1</v>
      </c>
      <c r="E934" s="1" t="s">
        <v>2</v>
      </c>
      <c r="F934" s="1" t="s">
        <v>3</v>
      </c>
      <c r="G934" s="1">
        <v>2006</v>
      </c>
      <c r="H934" s="5" t="s">
        <v>78</v>
      </c>
      <c r="Q934" s="1"/>
      <c r="Z934" s="1"/>
      <c r="AF934" s="1"/>
      <c r="AQ934" s="1" t="str">
        <f t="shared" si="47"/>
        <v>D01_186_28</v>
      </c>
    </row>
    <row r="935" spans="1:43" ht="12.75" x14ac:dyDescent="0.2">
      <c r="A935" s="2" t="s">
        <v>59</v>
      </c>
      <c r="B935" s="3">
        <v>186</v>
      </c>
      <c r="C935" s="5">
        <v>28</v>
      </c>
      <c r="D935" s="1" t="s">
        <v>1</v>
      </c>
      <c r="E935" s="1" t="s">
        <v>2</v>
      </c>
      <c r="F935" s="1" t="s">
        <v>3</v>
      </c>
      <c r="G935" s="1">
        <v>2007</v>
      </c>
      <c r="H935" s="5" t="s">
        <v>78</v>
      </c>
      <c r="Q935" s="1"/>
      <c r="Z935" s="1"/>
      <c r="AF935" s="1"/>
      <c r="AQ935" s="1" t="str">
        <f t="shared" si="47"/>
        <v>D01_186_28</v>
      </c>
    </row>
    <row r="936" spans="1:43" ht="12.75" x14ac:dyDescent="0.2">
      <c r="A936" s="2" t="s">
        <v>59</v>
      </c>
      <c r="B936" s="3">
        <v>186</v>
      </c>
      <c r="C936" s="5">
        <v>28</v>
      </c>
      <c r="D936" s="1" t="s">
        <v>1</v>
      </c>
      <c r="E936" s="1" t="s">
        <v>2</v>
      </c>
      <c r="F936" s="1" t="s">
        <v>3</v>
      </c>
      <c r="G936" s="1">
        <v>2008</v>
      </c>
      <c r="H936" s="5" t="s">
        <v>78</v>
      </c>
      <c r="Q936" s="1"/>
      <c r="Z936" s="1"/>
      <c r="AF936" s="1"/>
      <c r="AQ936" s="1" t="str">
        <f t="shared" si="47"/>
        <v>D01_186_28</v>
      </c>
    </row>
    <row r="937" spans="1:43" s="22" customFormat="1" ht="12.75" x14ac:dyDescent="0.2">
      <c r="A937" s="20" t="s">
        <v>59</v>
      </c>
      <c r="B937" s="21">
        <v>187</v>
      </c>
      <c r="C937" s="24">
        <v>28</v>
      </c>
      <c r="D937" s="22" t="s">
        <v>1</v>
      </c>
      <c r="E937" s="22" t="s">
        <v>2</v>
      </c>
      <c r="F937" s="22" t="s">
        <v>3</v>
      </c>
      <c r="G937" s="22">
        <v>2004</v>
      </c>
      <c r="H937" s="24" t="s">
        <v>78</v>
      </c>
      <c r="I937" s="24"/>
      <c r="W937" s="23"/>
      <c r="AA937" s="24"/>
      <c r="AQ937" s="1" t="str">
        <f t="shared" si="47"/>
        <v>D01_187_28</v>
      </c>
    </row>
    <row r="938" spans="1:43" ht="15" customHeight="1" x14ac:dyDescent="0.2">
      <c r="A938" s="2" t="s">
        <v>59</v>
      </c>
      <c r="B938" s="3">
        <v>187</v>
      </c>
      <c r="C938" s="5">
        <v>28</v>
      </c>
      <c r="D938" s="1" t="s">
        <v>1</v>
      </c>
      <c r="E938" s="1" t="s">
        <v>2</v>
      </c>
      <c r="F938" s="1" t="s">
        <v>3</v>
      </c>
      <c r="G938" s="1">
        <v>2005</v>
      </c>
      <c r="H938" s="5" t="s">
        <v>78</v>
      </c>
      <c r="Q938" s="1"/>
      <c r="Z938" s="1"/>
      <c r="AF938" s="1"/>
      <c r="AQ938" s="1" t="str">
        <f t="shared" si="47"/>
        <v>D01_187_28</v>
      </c>
    </row>
    <row r="939" spans="1:43" ht="12.75" x14ac:dyDescent="0.2">
      <c r="A939" s="2" t="s">
        <v>59</v>
      </c>
      <c r="B939" s="3">
        <v>187</v>
      </c>
      <c r="C939" s="5">
        <v>28</v>
      </c>
      <c r="D939" s="1" t="s">
        <v>1</v>
      </c>
      <c r="E939" s="1" t="s">
        <v>2</v>
      </c>
      <c r="F939" s="1" t="s">
        <v>3</v>
      </c>
      <c r="G939" s="1">
        <v>2006</v>
      </c>
      <c r="H939" s="5" t="s">
        <v>78</v>
      </c>
      <c r="Q939" s="1"/>
      <c r="Z939" s="1"/>
      <c r="AF939" s="1"/>
      <c r="AQ939" s="1" t="str">
        <f t="shared" si="47"/>
        <v>D01_187_28</v>
      </c>
    </row>
    <row r="940" spans="1:43" ht="12.75" x14ac:dyDescent="0.2">
      <c r="A940" s="2" t="s">
        <v>59</v>
      </c>
      <c r="B940" s="3">
        <v>187</v>
      </c>
      <c r="C940" s="5">
        <v>28</v>
      </c>
      <c r="D940" s="1" t="s">
        <v>1</v>
      </c>
      <c r="E940" s="1" t="s">
        <v>2</v>
      </c>
      <c r="F940" s="1" t="s">
        <v>3</v>
      </c>
      <c r="G940" s="1">
        <v>2007</v>
      </c>
      <c r="H940" s="5" t="s">
        <v>78</v>
      </c>
      <c r="Q940" s="1"/>
      <c r="Z940" s="1"/>
      <c r="AF940" s="1"/>
      <c r="AQ940" s="1" t="str">
        <f t="shared" si="47"/>
        <v>D01_187_28</v>
      </c>
    </row>
    <row r="941" spans="1:43" ht="15" customHeight="1" x14ac:dyDescent="0.2">
      <c r="A941" s="2" t="s">
        <v>59</v>
      </c>
      <c r="B941" s="3">
        <v>187</v>
      </c>
      <c r="C941" s="5">
        <v>28</v>
      </c>
      <c r="D941" s="1" t="s">
        <v>1</v>
      </c>
      <c r="E941" s="1" t="s">
        <v>2</v>
      </c>
      <c r="F941" s="1" t="s">
        <v>3</v>
      </c>
      <c r="G941" s="1">
        <v>2008</v>
      </c>
      <c r="H941" s="5" t="s">
        <v>78</v>
      </c>
      <c r="Q941" s="1"/>
      <c r="Z941" s="1"/>
      <c r="AF941" s="1"/>
      <c r="AQ941" s="1" t="str">
        <f t="shared" si="47"/>
        <v>D01_187_28</v>
      </c>
    </row>
    <row r="942" spans="1:43" s="22" customFormat="1" ht="12.75" x14ac:dyDescent="0.2">
      <c r="A942" s="20" t="s">
        <v>242</v>
      </c>
      <c r="B942" s="21">
        <v>188</v>
      </c>
      <c r="C942" s="24">
        <v>28</v>
      </c>
      <c r="D942" s="22" t="s">
        <v>1</v>
      </c>
      <c r="E942" s="22" t="s">
        <v>2</v>
      </c>
      <c r="F942" s="22" t="s">
        <v>3</v>
      </c>
      <c r="G942" s="22">
        <v>2004</v>
      </c>
      <c r="H942" s="24" t="s">
        <v>79</v>
      </c>
      <c r="I942" s="24"/>
      <c r="J942" s="22">
        <v>39</v>
      </c>
      <c r="K942" s="22">
        <f>J942-22</f>
        <v>17</v>
      </c>
      <c r="L942" s="22">
        <f>J942-46</f>
        <v>-7</v>
      </c>
      <c r="M942" s="22">
        <f>J942-71</f>
        <v>-32</v>
      </c>
      <c r="N942" s="22">
        <f>J942-87</f>
        <v>-48</v>
      </c>
      <c r="O942" s="22">
        <v>3</v>
      </c>
      <c r="P942" s="31"/>
      <c r="S942" s="22">
        <v>1</v>
      </c>
      <c r="T942" s="22">
        <v>204</v>
      </c>
      <c r="U942" s="22">
        <v>25</v>
      </c>
      <c r="V942" s="22">
        <v>69</v>
      </c>
      <c r="W942" s="23">
        <f t="shared" ref="W942:W951" si="48">(V942+(Z942*AB942))/U942</f>
        <v>2.8166666666666669</v>
      </c>
      <c r="X942" s="22">
        <v>2</v>
      </c>
      <c r="Y942" s="22">
        <v>34</v>
      </c>
      <c r="Z942" s="23">
        <f t="shared" ref="Z942:Z951" si="49">Y942/(U942-AB942)</f>
        <v>1.4166666666666667</v>
      </c>
      <c r="AA942" s="24">
        <f t="shared" ref="AA942:AA951" si="50">Z942*100/W942</f>
        <v>50.295857988165686</v>
      </c>
      <c r="AB942" s="22">
        <v>1</v>
      </c>
      <c r="AC942" s="22">
        <f t="shared" ref="AC942:AC951" si="51">AB942*100/U942</f>
        <v>4</v>
      </c>
      <c r="AD942" s="22">
        <v>0</v>
      </c>
      <c r="AE942" s="22">
        <f t="shared" ref="AE942:AE951" si="52">AD942*100/U942</f>
        <v>0</v>
      </c>
      <c r="AF942" s="25">
        <v>3</v>
      </c>
      <c r="AG942" s="22">
        <f>AF942*100/U942</f>
        <v>12</v>
      </c>
      <c r="AH942" s="22" t="s">
        <v>64</v>
      </c>
      <c r="AI942" s="22">
        <v>10</v>
      </c>
      <c r="AJ942" s="22">
        <v>2</v>
      </c>
      <c r="AK942" s="22">
        <v>2</v>
      </c>
      <c r="AL942" s="22">
        <v>2</v>
      </c>
      <c r="AM942" s="22">
        <v>3</v>
      </c>
      <c r="AN942" s="22">
        <v>4</v>
      </c>
      <c r="AQ942" s="1" t="str">
        <f t="shared" si="47"/>
        <v xml:space="preserve">  _188_28</v>
      </c>
    </row>
    <row r="943" spans="1:43" ht="12.75" x14ac:dyDescent="0.2">
      <c r="A943" s="2" t="s">
        <v>59</v>
      </c>
      <c r="B943" s="3">
        <v>188</v>
      </c>
      <c r="C943" s="5">
        <v>28</v>
      </c>
      <c r="D943" s="1" t="s">
        <v>1</v>
      </c>
      <c r="E943" s="1" t="s">
        <v>2</v>
      </c>
      <c r="F943" s="1" t="s">
        <v>3</v>
      </c>
      <c r="G943" s="1">
        <v>2005</v>
      </c>
      <c r="H943" s="5" t="s">
        <v>79</v>
      </c>
      <c r="J943" s="1">
        <v>51</v>
      </c>
      <c r="K943" s="1">
        <f>J943-30</f>
        <v>21</v>
      </c>
      <c r="L943" s="1">
        <f>J943-60</f>
        <v>-9</v>
      </c>
      <c r="M943" s="1">
        <f>J943-82</f>
        <v>-31</v>
      </c>
      <c r="N943" s="1">
        <f>J943-91</f>
        <v>-40</v>
      </c>
      <c r="O943" s="1">
        <v>4</v>
      </c>
      <c r="P943" s="29"/>
      <c r="Q943" s="1"/>
      <c r="S943" s="1">
        <v>4</v>
      </c>
      <c r="T943" s="1">
        <v>200</v>
      </c>
      <c r="U943" s="1">
        <v>25</v>
      </c>
      <c r="V943" s="1">
        <v>79</v>
      </c>
      <c r="W943" s="4">
        <f t="shared" si="48"/>
        <v>3.16</v>
      </c>
      <c r="X943" s="1">
        <v>3</v>
      </c>
      <c r="Y943" s="1">
        <v>33</v>
      </c>
      <c r="Z943" s="4">
        <f t="shared" si="49"/>
        <v>1.32</v>
      </c>
      <c r="AA943" s="5">
        <f t="shared" si="50"/>
        <v>41.772151898734172</v>
      </c>
      <c r="AB943" s="1">
        <v>0</v>
      </c>
      <c r="AC943" s="1">
        <f t="shared" si="51"/>
        <v>0</v>
      </c>
      <c r="AD943" s="1">
        <v>2</v>
      </c>
      <c r="AE943" s="1">
        <f t="shared" si="52"/>
        <v>8</v>
      </c>
      <c r="AF943" s="6" t="s">
        <v>81</v>
      </c>
      <c r="AI943" s="1">
        <v>3</v>
      </c>
      <c r="AJ943" s="1">
        <v>2</v>
      </c>
      <c r="AK943" s="1">
        <v>2</v>
      </c>
      <c r="AL943" s="1">
        <v>3</v>
      </c>
      <c r="AM943" s="1">
        <v>3</v>
      </c>
      <c r="AN943" s="1">
        <v>3</v>
      </c>
      <c r="AQ943" s="1" t="str">
        <f t="shared" si="47"/>
        <v>D01_188_28</v>
      </c>
    </row>
    <row r="944" spans="1:43" ht="12.75" x14ac:dyDescent="0.2">
      <c r="A944" s="2" t="s">
        <v>59</v>
      </c>
      <c r="B944" s="3">
        <v>188</v>
      </c>
      <c r="C944" s="5">
        <v>28</v>
      </c>
      <c r="D944" s="1" t="s">
        <v>1</v>
      </c>
      <c r="E944" s="1" t="s">
        <v>2</v>
      </c>
      <c r="F944" s="1" t="s">
        <v>3</v>
      </c>
      <c r="G944" s="1">
        <v>2006</v>
      </c>
      <c r="H944" s="5" t="s">
        <v>79</v>
      </c>
      <c r="J944" s="1">
        <v>50</v>
      </c>
      <c r="K944" s="1">
        <f>J944-34</f>
        <v>16</v>
      </c>
      <c r="L944" s="1">
        <f>J944-61</f>
        <v>-11</v>
      </c>
      <c r="M944" s="1">
        <f>J944-72</f>
        <v>-22</v>
      </c>
      <c r="N944" s="1">
        <f>J944-82</f>
        <v>-32</v>
      </c>
      <c r="O944" s="1">
        <v>4</v>
      </c>
      <c r="P944" s="29"/>
      <c r="Q944" s="1"/>
      <c r="S944" s="1">
        <v>4</v>
      </c>
      <c r="T944" s="1">
        <v>202</v>
      </c>
      <c r="U944" s="1">
        <v>25</v>
      </c>
      <c r="V944" s="1">
        <v>70</v>
      </c>
      <c r="W944" s="4">
        <f t="shared" si="48"/>
        <v>2.8</v>
      </c>
      <c r="X944" s="1">
        <v>2</v>
      </c>
      <c r="Y944" s="1">
        <v>31</v>
      </c>
      <c r="Z944" s="4">
        <f t="shared" si="49"/>
        <v>1.24</v>
      </c>
      <c r="AA944" s="5">
        <f t="shared" si="50"/>
        <v>44.285714285714292</v>
      </c>
      <c r="AB944" s="1">
        <v>0</v>
      </c>
      <c r="AC944" s="1">
        <f t="shared" si="51"/>
        <v>0</v>
      </c>
      <c r="AD944" s="1">
        <v>0</v>
      </c>
      <c r="AE944" s="1">
        <f t="shared" si="52"/>
        <v>0</v>
      </c>
      <c r="AF944" s="6" t="s">
        <v>149</v>
      </c>
      <c r="AI944" s="1">
        <v>3</v>
      </c>
      <c r="AJ944" s="1">
        <v>2</v>
      </c>
      <c r="AK944" s="1">
        <v>1</v>
      </c>
      <c r="AL944" s="1">
        <v>2</v>
      </c>
      <c r="AM944" s="1">
        <v>3</v>
      </c>
      <c r="AN944" s="1">
        <v>4</v>
      </c>
      <c r="AQ944" s="1" t="str">
        <f t="shared" si="47"/>
        <v>D01_188_28</v>
      </c>
    </row>
    <row r="945" spans="1:43" ht="12.75" x14ac:dyDescent="0.2">
      <c r="A945" s="2" t="s">
        <v>59</v>
      </c>
      <c r="B945" s="3">
        <v>188</v>
      </c>
      <c r="C945" s="5">
        <v>28</v>
      </c>
      <c r="D945" s="1" t="s">
        <v>1</v>
      </c>
      <c r="E945" s="1" t="s">
        <v>2</v>
      </c>
      <c r="F945" s="1" t="s">
        <v>3</v>
      </c>
      <c r="G945" s="1">
        <v>2007</v>
      </c>
      <c r="H945" s="5" t="s">
        <v>79</v>
      </c>
      <c r="J945" s="1">
        <v>52</v>
      </c>
      <c r="K945" s="1">
        <f>J945-36</f>
        <v>16</v>
      </c>
      <c r="L945" s="1">
        <f>J945-53</f>
        <v>-1</v>
      </c>
      <c r="M945" s="1">
        <f>J945-67</f>
        <v>-15</v>
      </c>
      <c r="N945" s="1">
        <f>J945-82</f>
        <v>-30</v>
      </c>
      <c r="O945" s="1">
        <v>4</v>
      </c>
      <c r="P945" s="29" t="s">
        <v>157</v>
      </c>
      <c r="Q945" s="1"/>
      <c r="R945" s="1" t="s">
        <v>164</v>
      </c>
      <c r="S945" s="1">
        <v>3</v>
      </c>
      <c r="T945" s="1">
        <v>203</v>
      </c>
      <c r="U945" s="1">
        <v>25</v>
      </c>
      <c r="V945" s="1">
        <v>72</v>
      </c>
      <c r="W945" s="4">
        <f t="shared" si="48"/>
        <v>2.88</v>
      </c>
      <c r="X945" s="1">
        <v>4</v>
      </c>
      <c r="Y945" s="1">
        <v>35</v>
      </c>
      <c r="Z945" s="4">
        <f t="shared" si="49"/>
        <v>1.4</v>
      </c>
      <c r="AA945" s="5">
        <f t="shared" si="50"/>
        <v>48.611111111111114</v>
      </c>
      <c r="AB945" s="1">
        <v>0</v>
      </c>
      <c r="AC945" s="1">
        <f t="shared" si="51"/>
        <v>0</v>
      </c>
      <c r="AD945" s="1">
        <v>2</v>
      </c>
      <c r="AE945" s="1">
        <f t="shared" si="52"/>
        <v>8</v>
      </c>
      <c r="AF945" s="6">
        <v>1</v>
      </c>
      <c r="AG945" s="1">
        <f>AF945*100/U945</f>
        <v>4</v>
      </c>
      <c r="AH945" s="1">
        <v>14</v>
      </c>
      <c r="AI945" s="1">
        <v>3</v>
      </c>
      <c r="AJ945" s="1">
        <v>2</v>
      </c>
      <c r="AK945" s="1">
        <v>2</v>
      </c>
      <c r="AL945" s="1">
        <v>3</v>
      </c>
      <c r="AM945" s="1">
        <v>3</v>
      </c>
      <c r="AN945" s="1">
        <v>4</v>
      </c>
      <c r="AQ945" s="1" t="str">
        <f t="shared" si="47"/>
        <v>D01_188_28</v>
      </c>
    </row>
    <row r="946" spans="1:43" ht="12.75" x14ac:dyDescent="0.2">
      <c r="A946" s="2" t="s">
        <v>59</v>
      </c>
      <c r="B946" s="3">
        <v>188</v>
      </c>
      <c r="C946" s="5">
        <v>28</v>
      </c>
      <c r="D946" s="1" t="s">
        <v>1</v>
      </c>
      <c r="E946" s="1" t="s">
        <v>2</v>
      </c>
      <c r="F946" s="1" t="s">
        <v>3</v>
      </c>
      <c r="G946" s="1">
        <v>2008</v>
      </c>
      <c r="H946" s="5" t="s">
        <v>79</v>
      </c>
      <c r="J946" s="1">
        <v>38</v>
      </c>
      <c r="K946" s="1">
        <f>J946-22</f>
        <v>16</v>
      </c>
      <c r="L946" s="1">
        <f>J946-49</f>
        <v>-11</v>
      </c>
      <c r="M946" s="1">
        <f>J946-67</f>
        <v>-29</v>
      </c>
      <c r="N946" s="1">
        <f>J946-82</f>
        <v>-44</v>
      </c>
      <c r="O946" s="1">
        <v>4</v>
      </c>
      <c r="P946" s="29" t="s">
        <v>181</v>
      </c>
      <c r="Q946" s="1"/>
      <c r="S946" s="1">
        <v>3</v>
      </c>
      <c r="T946" s="1">
        <v>199</v>
      </c>
      <c r="U946" s="1">
        <v>25</v>
      </c>
      <c r="V946" s="1">
        <v>70</v>
      </c>
      <c r="W946" s="4">
        <f t="shared" si="48"/>
        <v>2.8</v>
      </c>
      <c r="X946" s="1">
        <v>2</v>
      </c>
      <c r="Y946" s="1">
        <v>35</v>
      </c>
      <c r="Z946" s="4">
        <f t="shared" si="49"/>
        <v>1.4</v>
      </c>
      <c r="AA946" s="5">
        <f t="shared" si="50"/>
        <v>50</v>
      </c>
      <c r="AB946" s="1">
        <v>0</v>
      </c>
      <c r="AC946" s="1">
        <f t="shared" si="51"/>
        <v>0</v>
      </c>
      <c r="AD946" s="1">
        <v>1</v>
      </c>
      <c r="AE946" s="1">
        <f t="shared" si="52"/>
        <v>4</v>
      </c>
      <c r="AF946" s="6" t="s">
        <v>201</v>
      </c>
      <c r="AI946" s="1">
        <v>3</v>
      </c>
      <c r="AJ946" s="1">
        <v>3</v>
      </c>
      <c r="AK946" s="1">
        <v>2</v>
      </c>
      <c r="AL946" s="1">
        <v>3</v>
      </c>
      <c r="AM946" s="1">
        <v>3</v>
      </c>
      <c r="AN946" s="1">
        <v>4</v>
      </c>
      <c r="AO946" s="1">
        <v>2</v>
      </c>
      <c r="AQ946" s="1" t="str">
        <f t="shared" si="47"/>
        <v>D01_188_28</v>
      </c>
    </row>
    <row r="947" spans="1:43" ht="12.75" x14ac:dyDescent="0.2">
      <c r="A947" s="2" t="s">
        <v>59</v>
      </c>
      <c r="B947" s="3">
        <v>188</v>
      </c>
      <c r="C947" s="5">
        <v>28</v>
      </c>
      <c r="D947" s="1" t="s">
        <v>1</v>
      </c>
      <c r="E947" s="1" t="s">
        <v>2</v>
      </c>
      <c r="F947" s="1" t="s">
        <v>3</v>
      </c>
      <c r="G947" s="1">
        <v>2009</v>
      </c>
      <c r="H947" s="5" t="s">
        <v>79</v>
      </c>
      <c r="J947" s="1">
        <v>40</v>
      </c>
      <c r="K947" s="1">
        <f>J947-26</f>
        <v>14</v>
      </c>
      <c r="L947" s="1">
        <f>J947-50</f>
        <v>-10</v>
      </c>
      <c r="M947" s="1">
        <f>J947-66</f>
        <v>-26</v>
      </c>
      <c r="N947" s="1">
        <f>J947-82</f>
        <v>-42</v>
      </c>
      <c r="O947" s="1">
        <v>3</v>
      </c>
      <c r="P947" s="29" t="s">
        <v>195</v>
      </c>
      <c r="Q947" s="1"/>
      <c r="S947" s="1">
        <v>4</v>
      </c>
      <c r="T947" s="1">
        <v>199</v>
      </c>
      <c r="U947" s="1">
        <v>25</v>
      </c>
      <c r="V947" s="1">
        <v>79</v>
      </c>
      <c r="W947" s="4">
        <f t="shared" si="48"/>
        <v>3.16</v>
      </c>
      <c r="X947" s="1">
        <v>3</v>
      </c>
      <c r="Y947" s="1">
        <v>37</v>
      </c>
      <c r="Z947" s="4">
        <f t="shared" si="49"/>
        <v>1.48</v>
      </c>
      <c r="AA947" s="5">
        <f t="shared" si="50"/>
        <v>46.835443037974684</v>
      </c>
      <c r="AB947" s="1">
        <v>0</v>
      </c>
      <c r="AC947" s="1">
        <f t="shared" si="51"/>
        <v>0</v>
      </c>
      <c r="AD947" s="1">
        <v>0</v>
      </c>
      <c r="AE947" s="1">
        <f t="shared" si="52"/>
        <v>0</v>
      </c>
      <c r="AF947" s="6" t="s">
        <v>201</v>
      </c>
      <c r="AI947" s="1">
        <v>3</v>
      </c>
      <c r="AJ947" s="1">
        <v>2</v>
      </c>
      <c r="AK947" s="1">
        <v>2</v>
      </c>
      <c r="AL947" s="1">
        <v>3</v>
      </c>
      <c r="AM947" s="1">
        <v>3</v>
      </c>
      <c r="AN947" s="1">
        <v>4</v>
      </c>
      <c r="AO947" s="1">
        <v>1</v>
      </c>
      <c r="AQ947" s="1" t="str">
        <f t="shared" si="47"/>
        <v>D01_188_28</v>
      </c>
    </row>
    <row r="948" spans="1:43" ht="12.75" x14ac:dyDescent="0.2">
      <c r="A948" s="2" t="s">
        <v>59</v>
      </c>
      <c r="B948" s="3">
        <v>188</v>
      </c>
      <c r="C948" s="5">
        <v>28</v>
      </c>
      <c r="D948" s="1" t="s">
        <v>1</v>
      </c>
      <c r="E948" s="1" t="s">
        <v>2</v>
      </c>
      <c r="F948" s="1" t="s">
        <v>3</v>
      </c>
      <c r="G948" s="1">
        <v>2010</v>
      </c>
      <c r="H948" s="5" t="s">
        <v>79</v>
      </c>
      <c r="J948" s="1" t="s">
        <v>53</v>
      </c>
      <c r="O948" s="1">
        <v>4</v>
      </c>
      <c r="P948" s="29" t="s">
        <v>222</v>
      </c>
      <c r="Q948" s="1"/>
      <c r="S948" s="1">
        <v>3</v>
      </c>
      <c r="T948" s="1">
        <v>219</v>
      </c>
      <c r="U948" s="1">
        <v>25</v>
      </c>
      <c r="V948" s="1">
        <v>60</v>
      </c>
      <c r="W948" s="4">
        <f t="shared" si="48"/>
        <v>2.4516666666666667</v>
      </c>
      <c r="X948" s="1">
        <v>2</v>
      </c>
      <c r="Y948" s="1">
        <v>31</v>
      </c>
      <c r="Z948" s="4">
        <f t="shared" si="49"/>
        <v>1.2916666666666667</v>
      </c>
      <c r="AA948" s="5">
        <f t="shared" si="50"/>
        <v>52.685248130523462</v>
      </c>
      <c r="AB948" s="1">
        <v>1</v>
      </c>
      <c r="AC948" s="1">
        <f t="shared" si="51"/>
        <v>4</v>
      </c>
      <c r="AD948" s="1">
        <v>0</v>
      </c>
      <c r="AE948" s="1">
        <f t="shared" si="52"/>
        <v>0</v>
      </c>
      <c r="AF948" s="6" t="s">
        <v>219</v>
      </c>
      <c r="AI948" s="1">
        <v>3</v>
      </c>
      <c r="AJ948" s="1">
        <v>2</v>
      </c>
      <c r="AK948" s="1">
        <v>2</v>
      </c>
      <c r="AL948" s="1">
        <v>4</v>
      </c>
      <c r="AM948" s="1">
        <v>3</v>
      </c>
      <c r="AN948" s="1">
        <v>3</v>
      </c>
      <c r="AO948" s="1">
        <v>2</v>
      </c>
      <c r="AQ948" s="1" t="str">
        <f t="shared" si="47"/>
        <v>D01_188_28</v>
      </c>
    </row>
    <row r="949" spans="1:43" ht="12.75" x14ac:dyDescent="0.2">
      <c r="A949" s="2" t="s">
        <v>59</v>
      </c>
      <c r="B949" s="3">
        <v>188</v>
      </c>
      <c r="C949" s="5">
        <v>28</v>
      </c>
      <c r="D949" s="1" t="s">
        <v>1</v>
      </c>
      <c r="E949" s="1" t="s">
        <v>2</v>
      </c>
      <c r="F949" s="1" t="s">
        <v>3</v>
      </c>
      <c r="G949" s="1">
        <v>2011</v>
      </c>
      <c r="H949" s="5" t="s">
        <v>79</v>
      </c>
      <c r="J949" s="1">
        <v>45</v>
      </c>
      <c r="K949" s="1">
        <f>J949-31</f>
        <v>14</v>
      </c>
      <c r="L949" s="1">
        <f>J949-53</f>
        <v>-8</v>
      </c>
      <c r="M949" s="1">
        <f>J949-70</f>
        <v>-25</v>
      </c>
      <c r="N949" s="1">
        <f>J949-85</f>
        <v>-40</v>
      </c>
      <c r="O949" s="1">
        <v>3</v>
      </c>
      <c r="P949" s="29" t="s">
        <v>229</v>
      </c>
      <c r="Q949" s="1"/>
      <c r="S949" s="1">
        <v>3</v>
      </c>
      <c r="Z949" s="1"/>
      <c r="AO949" s="1">
        <v>1</v>
      </c>
      <c r="AQ949" s="1" t="str">
        <f t="shared" si="47"/>
        <v>D01_188_28</v>
      </c>
    </row>
    <row r="950" spans="1:43" ht="12.75" x14ac:dyDescent="0.2">
      <c r="A950" s="2" t="s">
        <v>59</v>
      </c>
      <c r="B950" s="3">
        <v>188</v>
      </c>
      <c r="C950" s="5">
        <v>28</v>
      </c>
      <c r="D950" s="1" t="s">
        <v>1</v>
      </c>
      <c r="E950" s="1" t="s">
        <v>2</v>
      </c>
      <c r="F950" s="1" t="s">
        <v>3</v>
      </c>
      <c r="G950" s="1">
        <v>2016</v>
      </c>
      <c r="H950" s="5" t="s">
        <v>79</v>
      </c>
      <c r="P950" s="29"/>
      <c r="Q950" s="1"/>
      <c r="S950" s="1">
        <v>2</v>
      </c>
      <c r="T950" s="1">
        <v>204</v>
      </c>
      <c r="U950" s="1">
        <v>25</v>
      </c>
      <c r="V950" s="1">
        <v>73</v>
      </c>
      <c r="W950" s="4">
        <f t="shared" si="48"/>
        <v>3.1</v>
      </c>
      <c r="X950" s="1">
        <v>3</v>
      </c>
      <c r="Y950" s="1">
        <v>33</v>
      </c>
      <c r="Z950" s="4">
        <f t="shared" si="49"/>
        <v>1.5</v>
      </c>
      <c r="AA950" s="5">
        <f t="shared" si="50"/>
        <v>48.387096774193544</v>
      </c>
      <c r="AB950" s="1">
        <v>3</v>
      </c>
      <c r="AC950" s="1">
        <f t="shared" si="51"/>
        <v>12</v>
      </c>
      <c r="AD950" s="1">
        <v>3</v>
      </c>
      <c r="AE950" s="1">
        <f t="shared" si="52"/>
        <v>12</v>
      </c>
      <c r="AF950" s="6" t="s">
        <v>239</v>
      </c>
      <c r="AI950" s="1">
        <v>3</v>
      </c>
      <c r="AJ950" s="1">
        <v>2</v>
      </c>
      <c r="AK950" s="1">
        <v>1</v>
      </c>
      <c r="AL950" s="1">
        <v>1</v>
      </c>
      <c r="AM950" s="1">
        <v>3</v>
      </c>
      <c r="AN950" s="1">
        <v>4</v>
      </c>
      <c r="AQ950" s="1" t="str">
        <f t="shared" si="47"/>
        <v>D01_188_28</v>
      </c>
    </row>
    <row r="951" spans="1:43" ht="12.75" x14ac:dyDescent="0.2">
      <c r="A951" s="2" t="s">
        <v>59</v>
      </c>
      <c r="B951" s="3">
        <v>188</v>
      </c>
      <c r="C951" s="5">
        <v>28</v>
      </c>
      <c r="D951" s="1" t="s">
        <v>1</v>
      </c>
      <c r="E951" s="1" t="s">
        <v>2</v>
      </c>
      <c r="F951" s="1" t="s">
        <v>3</v>
      </c>
      <c r="G951" s="1">
        <v>2017</v>
      </c>
      <c r="H951" s="5" t="s">
        <v>79</v>
      </c>
      <c r="J951" s="1">
        <v>44</v>
      </c>
      <c r="K951" s="1">
        <f>J951-30</f>
        <v>14</v>
      </c>
      <c r="L951" s="1">
        <f>J951-53</f>
        <v>-9</v>
      </c>
      <c r="M951" s="1">
        <f>J951-71</f>
        <v>-27</v>
      </c>
      <c r="N951" s="1">
        <f>J951-80</f>
        <v>-36</v>
      </c>
      <c r="O951" s="1">
        <v>2</v>
      </c>
      <c r="P951" s="29" t="s">
        <v>241</v>
      </c>
      <c r="Q951" s="1"/>
      <c r="S951" s="1">
        <v>2</v>
      </c>
      <c r="T951" s="1">
        <v>212</v>
      </c>
      <c r="U951" s="1">
        <v>25</v>
      </c>
      <c r="V951" s="1">
        <v>72</v>
      </c>
      <c r="W951" s="4">
        <f t="shared" si="48"/>
        <v>3.0017391304347827</v>
      </c>
      <c r="X951" s="1">
        <v>2</v>
      </c>
      <c r="Y951" s="1">
        <v>35</v>
      </c>
      <c r="Z951" s="4">
        <f t="shared" si="49"/>
        <v>1.5217391304347827</v>
      </c>
      <c r="AA951" s="5">
        <f t="shared" si="50"/>
        <v>50.695249130938592</v>
      </c>
      <c r="AB951" s="1">
        <v>2</v>
      </c>
      <c r="AC951" s="1">
        <f t="shared" si="51"/>
        <v>8</v>
      </c>
      <c r="AD951" s="1">
        <v>2</v>
      </c>
      <c r="AE951" s="1">
        <f t="shared" si="52"/>
        <v>8</v>
      </c>
      <c r="AF951" s="6" t="s">
        <v>177</v>
      </c>
      <c r="AI951" s="1">
        <v>4</v>
      </c>
      <c r="AJ951" s="1">
        <v>2</v>
      </c>
      <c r="AK951" s="1">
        <v>2</v>
      </c>
      <c r="AL951" s="1">
        <v>3</v>
      </c>
      <c r="AM951" s="1">
        <v>3</v>
      </c>
      <c r="AN951" s="1">
        <v>4</v>
      </c>
      <c r="AQ951" s="1" t="str">
        <f t="shared" si="47"/>
        <v>D01_188_28</v>
      </c>
    </row>
    <row r="952" spans="1:43" s="22" customFormat="1" ht="12.75" x14ac:dyDescent="0.2">
      <c r="A952" s="20" t="s">
        <v>59</v>
      </c>
      <c r="B952" s="21">
        <v>189</v>
      </c>
      <c r="C952" s="24">
        <v>28</v>
      </c>
      <c r="D952" s="22" t="s">
        <v>1</v>
      </c>
      <c r="E952" s="22" t="s">
        <v>2</v>
      </c>
      <c r="F952" s="22" t="s">
        <v>3</v>
      </c>
      <c r="G952" s="22">
        <v>2004</v>
      </c>
      <c r="H952" s="24" t="s">
        <v>78</v>
      </c>
      <c r="I952" s="24"/>
      <c r="W952" s="23"/>
      <c r="AA952" s="24"/>
      <c r="AQ952" s="1" t="str">
        <f t="shared" si="47"/>
        <v>D01_189_28</v>
      </c>
    </row>
    <row r="953" spans="1:43" ht="12.75" x14ac:dyDescent="0.2">
      <c r="A953" s="2" t="s">
        <v>59</v>
      </c>
      <c r="B953" s="3">
        <v>189</v>
      </c>
      <c r="C953" s="5">
        <v>28</v>
      </c>
      <c r="D953" s="1" t="s">
        <v>1</v>
      </c>
      <c r="E953" s="1" t="s">
        <v>2</v>
      </c>
      <c r="F953" s="1" t="s">
        <v>3</v>
      </c>
      <c r="G953" s="1">
        <v>2005</v>
      </c>
      <c r="H953" s="5" t="s">
        <v>78</v>
      </c>
      <c r="Q953" s="1"/>
      <c r="Z953" s="1"/>
      <c r="AF953" s="1"/>
      <c r="AQ953" s="1" t="str">
        <f t="shared" si="47"/>
        <v>D01_189_28</v>
      </c>
    </row>
    <row r="954" spans="1:43" ht="12.75" x14ac:dyDescent="0.2">
      <c r="A954" s="2" t="s">
        <v>59</v>
      </c>
      <c r="B954" s="3">
        <v>189</v>
      </c>
      <c r="C954" s="5">
        <v>28</v>
      </c>
      <c r="D954" s="1" t="s">
        <v>1</v>
      </c>
      <c r="E954" s="1" t="s">
        <v>2</v>
      </c>
      <c r="F954" s="1" t="s">
        <v>3</v>
      </c>
      <c r="G954" s="1">
        <v>2006</v>
      </c>
      <c r="H954" s="5" t="s">
        <v>78</v>
      </c>
      <c r="Q954" s="1"/>
      <c r="Z954" s="1"/>
      <c r="AF954" s="1"/>
      <c r="AQ954" s="1" t="str">
        <f t="shared" si="47"/>
        <v>D01_189_28</v>
      </c>
    </row>
    <row r="955" spans="1:43" ht="12.75" x14ac:dyDescent="0.2">
      <c r="A955" s="2" t="s">
        <v>59</v>
      </c>
      <c r="B955" s="3">
        <v>189</v>
      </c>
      <c r="C955" s="5">
        <v>28</v>
      </c>
      <c r="D955" s="1" t="s">
        <v>1</v>
      </c>
      <c r="E955" s="1" t="s">
        <v>2</v>
      </c>
      <c r="F955" s="1" t="s">
        <v>3</v>
      </c>
      <c r="G955" s="1">
        <v>2007</v>
      </c>
      <c r="H955" s="5" t="s">
        <v>78</v>
      </c>
      <c r="Q955" s="1"/>
      <c r="Z955" s="1"/>
      <c r="AF955" s="1"/>
      <c r="AQ955" s="1" t="str">
        <f t="shared" si="47"/>
        <v>D01_189_28</v>
      </c>
    </row>
    <row r="956" spans="1:43" ht="12.75" x14ac:dyDescent="0.2">
      <c r="A956" s="2" t="s">
        <v>59</v>
      </c>
      <c r="B956" s="3">
        <v>189</v>
      </c>
      <c r="C956" s="5">
        <v>28</v>
      </c>
      <c r="D956" s="1" t="s">
        <v>1</v>
      </c>
      <c r="E956" s="1" t="s">
        <v>2</v>
      </c>
      <c r="F956" s="1" t="s">
        <v>3</v>
      </c>
      <c r="G956" s="1">
        <v>2008</v>
      </c>
      <c r="H956" s="5" t="s">
        <v>78</v>
      </c>
      <c r="Q956" s="1"/>
      <c r="Z956" s="1"/>
      <c r="AF956" s="1"/>
      <c r="AQ956" s="1" t="str">
        <f t="shared" si="47"/>
        <v>D01_189_28</v>
      </c>
    </row>
    <row r="957" spans="1:43" s="22" customFormat="1" ht="12.75" x14ac:dyDescent="0.2">
      <c r="A957" s="20" t="s">
        <v>59</v>
      </c>
      <c r="B957" s="21">
        <v>190</v>
      </c>
      <c r="C957" s="24">
        <v>28</v>
      </c>
      <c r="D957" s="22" t="s">
        <v>1</v>
      </c>
      <c r="E957" s="22" t="s">
        <v>2</v>
      </c>
      <c r="F957" s="22" t="s">
        <v>3</v>
      </c>
      <c r="G957" s="22">
        <v>2004</v>
      </c>
      <c r="H957" s="24" t="s">
        <v>78</v>
      </c>
      <c r="I957" s="24"/>
      <c r="W957" s="23"/>
      <c r="AA957" s="24"/>
      <c r="AQ957" s="1" t="str">
        <f t="shared" si="47"/>
        <v>D01_190_28</v>
      </c>
    </row>
    <row r="958" spans="1:43" ht="12.75" x14ac:dyDescent="0.2">
      <c r="A958" s="2" t="s">
        <v>59</v>
      </c>
      <c r="B958" s="3">
        <v>190</v>
      </c>
      <c r="C958" s="5">
        <v>28</v>
      </c>
      <c r="D958" s="1" t="s">
        <v>1</v>
      </c>
      <c r="E958" s="1" t="s">
        <v>2</v>
      </c>
      <c r="F958" s="1" t="s">
        <v>3</v>
      </c>
      <c r="G958" s="1">
        <v>2005</v>
      </c>
      <c r="H958" s="5" t="s">
        <v>78</v>
      </c>
      <c r="Q958" s="1"/>
      <c r="Z958" s="1"/>
      <c r="AF958" s="1"/>
      <c r="AQ958" s="1" t="str">
        <f t="shared" si="47"/>
        <v>D01_190_28</v>
      </c>
    </row>
    <row r="959" spans="1:43" ht="12.75" x14ac:dyDescent="0.2">
      <c r="A959" s="2" t="s">
        <v>59</v>
      </c>
      <c r="B959" s="3">
        <v>190</v>
      </c>
      <c r="C959" s="5">
        <v>28</v>
      </c>
      <c r="D959" s="1" t="s">
        <v>1</v>
      </c>
      <c r="E959" s="1" t="s">
        <v>2</v>
      </c>
      <c r="F959" s="1" t="s">
        <v>3</v>
      </c>
      <c r="G959" s="1">
        <v>2006</v>
      </c>
      <c r="H959" s="5" t="s">
        <v>78</v>
      </c>
      <c r="Q959" s="1"/>
      <c r="Z959" s="1"/>
      <c r="AF959" s="1"/>
      <c r="AQ959" s="1" t="str">
        <f t="shared" si="47"/>
        <v>D01_190_28</v>
      </c>
    </row>
    <row r="960" spans="1:43" ht="12.75" x14ac:dyDescent="0.2">
      <c r="A960" s="2" t="s">
        <v>59</v>
      </c>
      <c r="B960" s="3">
        <v>190</v>
      </c>
      <c r="C960" s="5">
        <v>28</v>
      </c>
      <c r="D960" s="1" t="s">
        <v>1</v>
      </c>
      <c r="E960" s="1" t="s">
        <v>2</v>
      </c>
      <c r="F960" s="1" t="s">
        <v>3</v>
      </c>
      <c r="G960" s="1">
        <v>2007</v>
      </c>
      <c r="H960" s="5" t="s">
        <v>78</v>
      </c>
      <c r="Q960" s="1"/>
      <c r="Z960" s="1"/>
      <c r="AF960" s="1"/>
      <c r="AQ960" s="1" t="str">
        <f t="shared" si="47"/>
        <v>D01_190_28</v>
      </c>
    </row>
    <row r="961" spans="1:43" ht="12.75" x14ac:dyDescent="0.2">
      <c r="A961" s="2" t="s">
        <v>59</v>
      </c>
      <c r="B961" s="3">
        <v>190</v>
      </c>
      <c r="C961" s="5">
        <v>28</v>
      </c>
      <c r="D961" s="1" t="s">
        <v>1</v>
      </c>
      <c r="E961" s="1" t="s">
        <v>2</v>
      </c>
      <c r="F961" s="1" t="s">
        <v>3</v>
      </c>
      <c r="G961" s="1">
        <v>2008</v>
      </c>
      <c r="H961" s="5" t="s">
        <v>78</v>
      </c>
      <c r="Q961" s="1"/>
      <c r="Z961" s="1"/>
      <c r="AF961" s="1"/>
      <c r="AQ961" s="1" t="str">
        <f t="shared" si="47"/>
        <v>D01_190_28</v>
      </c>
    </row>
    <row r="962" spans="1:43" s="22" customFormat="1" ht="12.75" x14ac:dyDescent="0.2">
      <c r="A962" s="20" t="s">
        <v>59</v>
      </c>
      <c r="B962" s="21">
        <v>191</v>
      </c>
      <c r="C962" s="24">
        <v>28</v>
      </c>
      <c r="D962" s="22" t="s">
        <v>1</v>
      </c>
      <c r="E962" s="22" t="s">
        <v>2</v>
      </c>
      <c r="F962" s="22" t="s">
        <v>3</v>
      </c>
      <c r="G962" s="22">
        <v>2004</v>
      </c>
      <c r="H962" s="24" t="s">
        <v>78</v>
      </c>
      <c r="I962" s="24"/>
      <c r="W962" s="23"/>
      <c r="AA962" s="24"/>
      <c r="AQ962" s="1" t="str">
        <f t="shared" si="47"/>
        <v>D01_191_28</v>
      </c>
    </row>
    <row r="963" spans="1:43" ht="12.75" x14ac:dyDescent="0.2">
      <c r="A963" s="2" t="s">
        <v>59</v>
      </c>
      <c r="B963" s="3">
        <v>191</v>
      </c>
      <c r="C963" s="5">
        <v>28</v>
      </c>
      <c r="D963" s="1" t="s">
        <v>1</v>
      </c>
      <c r="E963" s="1" t="s">
        <v>2</v>
      </c>
      <c r="F963" s="1" t="s">
        <v>3</v>
      </c>
      <c r="G963" s="1">
        <v>2005</v>
      </c>
      <c r="H963" s="5" t="s">
        <v>78</v>
      </c>
      <c r="Q963" s="1"/>
      <c r="Z963" s="1"/>
      <c r="AF963" s="1"/>
      <c r="AQ963" s="1" t="str">
        <f t="shared" ref="AQ963:AQ1026" si="53">CONCATENATE(LEFT(A963,1),CONCATENATE(RIGHT(A963,2),"_",CONCATENATE(B963),"_",CONCATENATE(C963)))</f>
        <v>D01_191_28</v>
      </c>
    </row>
    <row r="964" spans="1:43" ht="15" customHeight="1" x14ac:dyDescent="0.2">
      <c r="A964" s="2" t="s">
        <v>59</v>
      </c>
      <c r="B964" s="3">
        <v>191</v>
      </c>
      <c r="C964" s="5">
        <v>28</v>
      </c>
      <c r="D964" s="1" t="s">
        <v>1</v>
      </c>
      <c r="E964" s="1" t="s">
        <v>2</v>
      </c>
      <c r="F964" s="1" t="s">
        <v>3</v>
      </c>
      <c r="G964" s="1">
        <v>2006</v>
      </c>
      <c r="H964" s="5" t="s">
        <v>78</v>
      </c>
      <c r="Q964" s="1"/>
      <c r="Z964" s="1"/>
      <c r="AF964" s="1"/>
      <c r="AQ964" s="1" t="str">
        <f t="shared" si="53"/>
        <v>D01_191_28</v>
      </c>
    </row>
    <row r="965" spans="1:43" ht="12.75" x14ac:dyDescent="0.2">
      <c r="A965" s="2" t="s">
        <v>59</v>
      </c>
      <c r="B965" s="3">
        <v>191</v>
      </c>
      <c r="C965" s="5">
        <v>28</v>
      </c>
      <c r="D965" s="1" t="s">
        <v>1</v>
      </c>
      <c r="E965" s="1" t="s">
        <v>2</v>
      </c>
      <c r="F965" s="1" t="s">
        <v>3</v>
      </c>
      <c r="G965" s="1">
        <v>2007</v>
      </c>
      <c r="H965" s="5" t="s">
        <v>78</v>
      </c>
      <c r="Q965" s="1"/>
      <c r="Z965" s="1"/>
      <c r="AF965" s="1"/>
      <c r="AQ965" s="1" t="str">
        <f t="shared" si="53"/>
        <v>D01_191_28</v>
      </c>
    </row>
    <row r="966" spans="1:43" ht="12.75" x14ac:dyDescent="0.2">
      <c r="A966" s="2" t="s">
        <v>59</v>
      </c>
      <c r="B966" s="3">
        <v>191</v>
      </c>
      <c r="C966" s="5">
        <v>28</v>
      </c>
      <c r="D966" s="1" t="s">
        <v>1</v>
      </c>
      <c r="E966" s="1" t="s">
        <v>2</v>
      </c>
      <c r="F966" s="1" t="s">
        <v>3</v>
      </c>
      <c r="G966" s="1">
        <v>2008</v>
      </c>
      <c r="H966" s="5" t="s">
        <v>78</v>
      </c>
      <c r="Q966" s="1"/>
      <c r="Z966" s="1"/>
      <c r="AF966" s="1"/>
      <c r="AQ966" s="1" t="str">
        <f t="shared" si="53"/>
        <v>D01_191_28</v>
      </c>
    </row>
    <row r="967" spans="1:43" s="22" customFormat="1" ht="15" customHeight="1" x14ac:dyDescent="0.2">
      <c r="A967" s="20" t="s">
        <v>59</v>
      </c>
      <c r="B967" s="21">
        <v>192</v>
      </c>
      <c r="C967" s="24">
        <v>28</v>
      </c>
      <c r="D967" s="22" t="s">
        <v>1</v>
      </c>
      <c r="E967" s="22" t="s">
        <v>2</v>
      </c>
      <c r="F967" s="22" t="s">
        <v>3</v>
      </c>
      <c r="G967" s="22">
        <v>2004</v>
      </c>
      <c r="H967" s="24" t="s">
        <v>78</v>
      </c>
      <c r="I967" s="24"/>
      <c r="W967" s="23"/>
      <c r="AA967" s="24"/>
      <c r="AQ967" s="1" t="str">
        <f t="shared" si="53"/>
        <v>D01_192_28</v>
      </c>
    </row>
    <row r="968" spans="1:43" ht="12.75" x14ac:dyDescent="0.2">
      <c r="A968" s="2" t="s">
        <v>59</v>
      </c>
      <c r="B968" s="3">
        <v>192</v>
      </c>
      <c r="C968" s="5">
        <v>28</v>
      </c>
      <c r="D968" s="1" t="s">
        <v>1</v>
      </c>
      <c r="E968" s="1" t="s">
        <v>2</v>
      </c>
      <c r="F968" s="1" t="s">
        <v>3</v>
      </c>
      <c r="G968" s="1">
        <v>2005</v>
      </c>
      <c r="H968" s="5" t="s">
        <v>78</v>
      </c>
      <c r="Q968" s="1"/>
      <c r="Z968" s="1"/>
      <c r="AF968" s="1"/>
      <c r="AQ968" s="1" t="str">
        <f t="shared" si="53"/>
        <v>D01_192_28</v>
      </c>
    </row>
    <row r="969" spans="1:43" ht="12.75" x14ac:dyDescent="0.2">
      <c r="A969" s="2" t="s">
        <v>59</v>
      </c>
      <c r="B969" s="3">
        <v>192</v>
      </c>
      <c r="C969" s="5">
        <v>28</v>
      </c>
      <c r="D969" s="1" t="s">
        <v>1</v>
      </c>
      <c r="E969" s="1" t="s">
        <v>2</v>
      </c>
      <c r="F969" s="1" t="s">
        <v>3</v>
      </c>
      <c r="G969" s="1">
        <v>2006</v>
      </c>
      <c r="H969" s="5" t="s">
        <v>78</v>
      </c>
      <c r="Q969" s="1"/>
      <c r="Z969" s="1"/>
      <c r="AF969" s="1"/>
      <c r="AQ969" s="1" t="str">
        <f t="shared" si="53"/>
        <v>D01_192_28</v>
      </c>
    </row>
    <row r="970" spans="1:43" ht="12.75" x14ac:dyDescent="0.2">
      <c r="A970" s="2" t="s">
        <v>59</v>
      </c>
      <c r="B970" s="3">
        <v>192</v>
      </c>
      <c r="C970" s="5">
        <v>28</v>
      </c>
      <c r="D970" s="1" t="s">
        <v>1</v>
      </c>
      <c r="E970" s="1" t="s">
        <v>2</v>
      </c>
      <c r="F970" s="1" t="s">
        <v>3</v>
      </c>
      <c r="G970" s="1">
        <v>2007</v>
      </c>
      <c r="H970" s="5" t="s">
        <v>78</v>
      </c>
      <c r="Q970" s="1"/>
      <c r="Z970" s="1"/>
      <c r="AF970" s="1"/>
      <c r="AQ970" s="1" t="str">
        <f t="shared" si="53"/>
        <v>D01_192_28</v>
      </c>
    </row>
    <row r="971" spans="1:43" ht="12.75" x14ac:dyDescent="0.2">
      <c r="A971" s="2" t="s">
        <v>59</v>
      </c>
      <c r="B971" s="3">
        <v>192</v>
      </c>
      <c r="C971" s="5">
        <v>28</v>
      </c>
      <c r="D971" s="1" t="s">
        <v>1</v>
      </c>
      <c r="E971" s="1" t="s">
        <v>2</v>
      </c>
      <c r="F971" s="1" t="s">
        <v>3</v>
      </c>
      <c r="G971" s="1">
        <v>2008</v>
      </c>
      <c r="H971" s="5" t="s">
        <v>78</v>
      </c>
      <c r="Q971" s="1"/>
      <c r="Z971" s="1"/>
      <c r="AF971" s="1"/>
      <c r="AQ971" s="1" t="str">
        <f t="shared" si="53"/>
        <v>D01_192_28</v>
      </c>
    </row>
    <row r="972" spans="1:43" s="22" customFormat="1" ht="12.75" x14ac:dyDescent="0.2">
      <c r="A972" s="20" t="s">
        <v>59</v>
      </c>
      <c r="B972" s="21">
        <v>193</v>
      </c>
      <c r="C972" s="24">
        <v>28</v>
      </c>
      <c r="D972" s="22" t="s">
        <v>1</v>
      </c>
      <c r="E972" s="22" t="s">
        <v>2</v>
      </c>
      <c r="F972" s="22" t="s">
        <v>3</v>
      </c>
      <c r="G972" s="22">
        <v>2004</v>
      </c>
      <c r="H972" s="24" t="s">
        <v>80</v>
      </c>
      <c r="I972" s="24"/>
      <c r="J972" s="22">
        <v>35</v>
      </c>
      <c r="K972" s="22">
        <f>J972-22</f>
        <v>13</v>
      </c>
      <c r="L972" s="22">
        <f>J972-46</f>
        <v>-11</v>
      </c>
      <c r="M972" s="22">
        <f>J972-71</f>
        <v>-36</v>
      </c>
      <c r="N972" s="22">
        <f>J972-87</f>
        <v>-52</v>
      </c>
      <c r="O972" s="22">
        <v>3</v>
      </c>
      <c r="S972" s="22">
        <v>1</v>
      </c>
      <c r="T972" s="22">
        <v>202</v>
      </c>
      <c r="U972" s="22">
        <v>25</v>
      </c>
      <c r="V972" s="22">
        <v>113</v>
      </c>
      <c r="W972" s="23">
        <f t="shared" ref="W972:W978" si="54">(V972+(Z972*AB972))/U972</f>
        <v>4.57</v>
      </c>
      <c r="X972" s="22">
        <v>4</v>
      </c>
      <c r="Y972" s="22">
        <v>30</v>
      </c>
      <c r="Z972" s="23">
        <f t="shared" ref="Z972:Z978" si="55">Y972/(U972-AB972)</f>
        <v>1.25</v>
      </c>
      <c r="AA972" s="24">
        <f t="shared" ref="AA972:AA978" si="56">Z972*100/W972</f>
        <v>27.352297592997811</v>
      </c>
      <c r="AB972" s="22">
        <v>1</v>
      </c>
      <c r="AC972" s="22">
        <f t="shared" ref="AC972:AC978" si="57">AB972*100/U972</f>
        <v>4</v>
      </c>
      <c r="AD972" s="22">
        <v>1</v>
      </c>
      <c r="AE972" s="22">
        <f t="shared" ref="AE972:AE978" si="58">AD972*100/U972</f>
        <v>4</v>
      </c>
      <c r="AF972" s="25">
        <v>6</v>
      </c>
      <c r="AG972" s="22">
        <f>AF972*100/U972</f>
        <v>24</v>
      </c>
      <c r="AH972" s="22" t="s">
        <v>64</v>
      </c>
      <c r="AI972" s="22">
        <v>7</v>
      </c>
      <c r="AJ972" s="22">
        <v>2</v>
      </c>
      <c r="AK972" s="22">
        <v>2</v>
      </c>
      <c r="AL972" s="22">
        <v>3</v>
      </c>
      <c r="AM972" s="22">
        <v>3</v>
      </c>
      <c r="AN972" s="22">
        <v>3</v>
      </c>
      <c r="AQ972" s="1" t="str">
        <f t="shared" si="53"/>
        <v>D01_193_28</v>
      </c>
    </row>
    <row r="973" spans="1:43" ht="12.75" x14ac:dyDescent="0.2">
      <c r="A973" s="2" t="s">
        <v>59</v>
      </c>
      <c r="B973" s="3">
        <v>193</v>
      </c>
      <c r="C973" s="5">
        <v>28</v>
      </c>
      <c r="D973" s="1" t="s">
        <v>1</v>
      </c>
      <c r="E973" s="1" t="s">
        <v>2</v>
      </c>
      <c r="F973" s="1" t="s">
        <v>3</v>
      </c>
      <c r="G973" s="1">
        <v>2005</v>
      </c>
      <c r="H973" s="5" t="s">
        <v>80</v>
      </c>
      <c r="J973" s="1">
        <v>43</v>
      </c>
      <c r="K973" s="1">
        <f>J973-30</f>
        <v>13</v>
      </c>
      <c r="L973" s="1">
        <f>J973-60</f>
        <v>-17</v>
      </c>
      <c r="M973" s="1">
        <f>J973-82</f>
        <v>-39</v>
      </c>
      <c r="N973" s="1">
        <f>J973-91</f>
        <v>-48</v>
      </c>
      <c r="O973" s="1">
        <v>3</v>
      </c>
      <c r="Q973" s="1"/>
      <c r="S973" s="1">
        <v>3</v>
      </c>
      <c r="T973" s="1">
        <v>200</v>
      </c>
      <c r="U973" s="1">
        <v>25</v>
      </c>
      <c r="V973" s="1">
        <v>102</v>
      </c>
      <c r="W973" s="4">
        <f t="shared" si="54"/>
        <v>4.1669565217391309</v>
      </c>
      <c r="X973" s="1">
        <v>4</v>
      </c>
      <c r="Y973" s="1">
        <v>25</v>
      </c>
      <c r="Z973" s="4">
        <f t="shared" si="55"/>
        <v>1.0869565217391304</v>
      </c>
      <c r="AA973" s="5">
        <f t="shared" si="56"/>
        <v>26.085141903171948</v>
      </c>
      <c r="AB973" s="1">
        <v>2</v>
      </c>
      <c r="AC973" s="1">
        <f t="shared" si="57"/>
        <v>8</v>
      </c>
      <c r="AD973" s="1">
        <v>0</v>
      </c>
      <c r="AE973" s="1">
        <f t="shared" si="58"/>
        <v>0</v>
      </c>
      <c r="AF973" s="6" t="s">
        <v>82</v>
      </c>
      <c r="AI973" s="1">
        <v>7</v>
      </c>
      <c r="AJ973" s="1">
        <v>3</v>
      </c>
      <c r="AK973" s="1">
        <v>2</v>
      </c>
      <c r="AL973" s="1">
        <v>2</v>
      </c>
      <c r="AM973" s="1">
        <v>3</v>
      </c>
      <c r="AN973" s="1">
        <v>3</v>
      </c>
      <c r="AQ973" s="1" t="str">
        <f t="shared" si="53"/>
        <v>D01_193_28</v>
      </c>
    </row>
    <row r="974" spans="1:43" ht="12.75" x14ac:dyDescent="0.2">
      <c r="A974" s="2" t="s">
        <v>59</v>
      </c>
      <c r="B974" s="3">
        <v>193</v>
      </c>
      <c r="C974" s="5">
        <v>28</v>
      </c>
      <c r="D974" s="1" t="s">
        <v>1</v>
      </c>
      <c r="E974" s="1" t="s">
        <v>2</v>
      </c>
      <c r="F974" s="1" t="s">
        <v>3</v>
      </c>
      <c r="G974" s="1">
        <v>2006</v>
      </c>
      <c r="H974" s="5" t="s">
        <v>80</v>
      </c>
      <c r="J974" s="1">
        <v>46</v>
      </c>
      <c r="K974" s="1">
        <f>J974-34</f>
        <v>12</v>
      </c>
      <c r="L974" s="1">
        <f>J974-61</f>
        <v>-15</v>
      </c>
      <c r="M974" s="1">
        <f>J974-72</f>
        <v>-26</v>
      </c>
      <c r="N974" s="1">
        <f>J974-82</f>
        <v>-36</v>
      </c>
      <c r="O974" s="1">
        <v>3</v>
      </c>
      <c r="Q974" s="1"/>
      <c r="S974" s="1">
        <v>3</v>
      </c>
      <c r="T974" s="1">
        <v>202</v>
      </c>
      <c r="U974" s="1">
        <v>25</v>
      </c>
      <c r="V974" s="1">
        <v>110</v>
      </c>
      <c r="W974" s="4">
        <f t="shared" si="54"/>
        <v>4.4000000000000004</v>
      </c>
      <c r="X974" s="1">
        <v>4</v>
      </c>
      <c r="Y974" s="1">
        <v>29</v>
      </c>
      <c r="Z974" s="4">
        <f t="shared" si="55"/>
        <v>1.1599999999999999</v>
      </c>
      <c r="AA974" s="5">
        <f t="shared" si="56"/>
        <v>26.36363636363636</v>
      </c>
      <c r="AB974" s="1">
        <v>0</v>
      </c>
      <c r="AC974" s="1">
        <f t="shared" si="57"/>
        <v>0</v>
      </c>
      <c r="AD974" s="1">
        <v>0</v>
      </c>
      <c r="AE974" s="1">
        <f t="shared" si="58"/>
        <v>0</v>
      </c>
      <c r="AF974" s="6" t="s">
        <v>148</v>
      </c>
      <c r="AI974" s="1">
        <v>7</v>
      </c>
      <c r="AJ974" s="1">
        <v>2</v>
      </c>
      <c r="AK974" s="1">
        <v>2</v>
      </c>
      <c r="AL974" s="1">
        <v>2</v>
      </c>
      <c r="AM974" s="1">
        <v>3</v>
      </c>
      <c r="AN974" s="1">
        <v>5</v>
      </c>
      <c r="AQ974" s="1" t="str">
        <f t="shared" si="53"/>
        <v>D01_193_28</v>
      </c>
    </row>
    <row r="975" spans="1:43" ht="12.75" x14ac:dyDescent="0.2">
      <c r="A975" s="2" t="s">
        <v>59</v>
      </c>
      <c r="B975" s="3">
        <v>193</v>
      </c>
      <c r="C975" s="5">
        <v>28</v>
      </c>
      <c r="D975" s="1" t="s">
        <v>1</v>
      </c>
      <c r="E975" s="1" t="s">
        <v>2</v>
      </c>
      <c r="F975" s="1" t="s">
        <v>3</v>
      </c>
      <c r="G975" s="1">
        <v>2007</v>
      </c>
      <c r="H975" s="5" t="s">
        <v>80</v>
      </c>
      <c r="J975" s="1">
        <v>46</v>
      </c>
      <c r="K975" s="1">
        <f>J975-36</f>
        <v>10</v>
      </c>
      <c r="L975" s="1">
        <f>J975-53</f>
        <v>-7</v>
      </c>
      <c r="M975" s="1">
        <f>J975-67</f>
        <v>-21</v>
      </c>
      <c r="N975" s="1">
        <f>J975-82</f>
        <v>-36</v>
      </c>
      <c r="O975" s="1">
        <v>2</v>
      </c>
      <c r="P975" s="1" t="s">
        <v>158</v>
      </c>
      <c r="Q975" s="1"/>
      <c r="R975" s="1" t="s">
        <v>165</v>
      </c>
      <c r="S975" s="1">
        <v>2</v>
      </c>
      <c r="T975" s="1">
        <v>202</v>
      </c>
      <c r="U975" s="1">
        <v>25</v>
      </c>
      <c r="V975" s="1">
        <v>139</v>
      </c>
      <c r="W975" s="4">
        <f t="shared" si="54"/>
        <v>5.56</v>
      </c>
      <c r="X975" s="1">
        <v>4</v>
      </c>
      <c r="Y975" s="1">
        <v>32</v>
      </c>
      <c r="Z975" s="4">
        <f t="shared" si="55"/>
        <v>1.28</v>
      </c>
      <c r="AA975" s="5">
        <f t="shared" si="56"/>
        <v>23.021582733812952</v>
      </c>
      <c r="AB975" s="1">
        <v>0</v>
      </c>
      <c r="AC975" s="1">
        <f t="shared" si="57"/>
        <v>0</v>
      </c>
      <c r="AD975" s="1">
        <v>0</v>
      </c>
      <c r="AE975" s="1">
        <f t="shared" si="58"/>
        <v>0</v>
      </c>
      <c r="AF975" s="6">
        <v>1</v>
      </c>
      <c r="AG975" s="1">
        <f>AF975*100/U975</f>
        <v>4</v>
      </c>
      <c r="AH975" s="1">
        <v>7</v>
      </c>
      <c r="AI975" s="1">
        <v>7</v>
      </c>
      <c r="AJ975" s="1">
        <v>2</v>
      </c>
      <c r="AK975" s="1">
        <v>3</v>
      </c>
      <c r="AL975" s="1">
        <v>3</v>
      </c>
      <c r="AM975" s="1">
        <v>3</v>
      </c>
      <c r="AN975" s="1">
        <v>4</v>
      </c>
      <c r="AQ975" s="1" t="str">
        <f t="shared" si="53"/>
        <v>D01_193_28</v>
      </c>
    </row>
    <row r="976" spans="1:43" ht="12.75" x14ac:dyDescent="0.2">
      <c r="A976" s="2" t="s">
        <v>59</v>
      </c>
      <c r="B976" s="3">
        <v>193</v>
      </c>
      <c r="C976" s="5">
        <v>28</v>
      </c>
      <c r="D976" s="1" t="s">
        <v>1</v>
      </c>
      <c r="E976" s="1" t="s">
        <v>2</v>
      </c>
      <c r="F976" s="1" t="s">
        <v>3</v>
      </c>
      <c r="G976" s="1">
        <v>2008</v>
      </c>
      <c r="H976" s="5" t="s">
        <v>80</v>
      </c>
      <c r="J976" s="1">
        <v>33</v>
      </c>
      <c r="K976" s="1">
        <f>J976-22</f>
        <v>11</v>
      </c>
      <c r="L976" s="1">
        <f>J976-49</f>
        <v>-16</v>
      </c>
      <c r="M976" s="1">
        <f>J976-67</f>
        <v>-34</v>
      </c>
      <c r="N976" s="1">
        <f>J976-82</f>
        <v>-49</v>
      </c>
      <c r="O976" s="1">
        <v>4</v>
      </c>
      <c r="P976" s="1" t="s">
        <v>182</v>
      </c>
      <c r="Q976" s="1"/>
      <c r="S976" s="1">
        <v>4</v>
      </c>
      <c r="T976" s="1">
        <v>195</v>
      </c>
      <c r="U976" s="1">
        <v>25</v>
      </c>
      <c r="V976" s="1">
        <v>101</v>
      </c>
      <c r="W976" s="4">
        <f t="shared" si="54"/>
        <v>4.04</v>
      </c>
      <c r="X976" s="1">
        <v>4</v>
      </c>
      <c r="Y976" s="1">
        <v>29</v>
      </c>
      <c r="Z976" s="4">
        <f t="shared" si="55"/>
        <v>1.1599999999999999</v>
      </c>
      <c r="AA976" s="5">
        <f t="shared" si="56"/>
        <v>28.71287128712871</v>
      </c>
      <c r="AB976" s="1">
        <v>0</v>
      </c>
      <c r="AC976" s="1">
        <f t="shared" si="57"/>
        <v>0</v>
      </c>
      <c r="AD976" s="1">
        <v>0</v>
      </c>
      <c r="AE976" s="1">
        <f t="shared" si="58"/>
        <v>0</v>
      </c>
      <c r="AF976" s="6" t="s">
        <v>202</v>
      </c>
      <c r="AI976" s="1">
        <v>7</v>
      </c>
      <c r="AJ976" s="1">
        <v>2</v>
      </c>
      <c r="AK976" s="1">
        <v>2</v>
      </c>
      <c r="AL976" s="1">
        <v>3</v>
      </c>
      <c r="AM976" s="1">
        <v>3</v>
      </c>
      <c r="AN976" s="1">
        <v>4</v>
      </c>
      <c r="AO976" s="1">
        <v>1</v>
      </c>
      <c r="AQ976" s="1" t="str">
        <f t="shared" si="53"/>
        <v>D01_193_28</v>
      </c>
    </row>
    <row r="977" spans="1:43" ht="12.75" x14ac:dyDescent="0.2">
      <c r="A977" s="2" t="s">
        <v>59</v>
      </c>
      <c r="B977" s="3">
        <v>193</v>
      </c>
      <c r="C977" s="5">
        <v>28</v>
      </c>
      <c r="D977" s="1" t="s">
        <v>1</v>
      </c>
      <c r="E977" s="1" t="s">
        <v>2</v>
      </c>
      <c r="F977" s="1" t="s">
        <v>3</v>
      </c>
      <c r="G977" s="1">
        <v>2009</v>
      </c>
      <c r="H977" s="5" t="s">
        <v>80</v>
      </c>
      <c r="J977" s="1">
        <v>35</v>
      </c>
      <c r="K977" s="1">
        <f>J977-26</f>
        <v>9</v>
      </c>
      <c r="L977" s="1">
        <f>J977-50</f>
        <v>-15</v>
      </c>
      <c r="M977" s="1">
        <f>J977-66</f>
        <v>-31</v>
      </c>
      <c r="N977" s="1">
        <f>J977-82</f>
        <v>-47</v>
      </c>
      <c r="O977" s="1">
        <v>3</v>
      </c>
      <c r="P977" s="1" t="s">
        <v>196</v>
      </c>
      <c r="Q977" s="1"/>
      <c r="S977" s="1">
        <v>3</v>
      </c>
      <c r="T977" s="1">
        <v>195</v>
      </c>
      <c r="U977" s="1">
        <v>25</v>
      </c>
      <c r="V977" s="1">
        <v>156</v>
      </c>
      <c r="W977" s="4">
        <f t="shared" si="54"/>
        <v>6.24</v>
      </c>
      <c r="X977" s="1">
        <v>4</v>
      </c>
      <c r="Y977" s="1">
        <v>35</v>
      </c>
      <c r="Z977" s="4">
        <f t="shared" si="55"/>
        <v>1.4</v>
      </c>
      <c r="AA977" s="5">
        <f t="shared" si="56"/>
        <v>22.435897435897434</v>
      </c>
      <c r="AB977" s="1">
        <v>0</v>
      </c>
      <c r="AC977" s="1">
        <f t="shared" si="57"/>
        <v>0</v>
      </c>
      <c r="AD977" s="1">
        <v>0</v>
      </c>
      <c r="AE977" s="1">
        <f t="shared" si="58"/>
        <v>0</v>
      </c>
      <c r="AF977" s="6" t="s">
        <v>202</v>
      </c>
      <c r="AI977" s="1">
        <v>7</v>
      </c>
      <c r="AJ977" s="1">
        <v>2</v>
      </c>
      <c r="AK977" s="1">
        <v>3</v>
      </c>
      <c r="AL977" s="1">
        <v>3</v>
      </c>
      <c r="AM977" s="1">
        <v>3</v>
      </c>
      <c r="AN977" s="1">
        <v>4</v>
      </c>
      <c r="AO977" s="1">
        <v>2</v>
      </c>
      <c r="AQ977" s="1" t="str">
        <f t="shared" si="53"/>
        <v>D01_193_28</v>
      </c>
    </row>
    <row r="978" spans="1:43" ht="12.75" x14ac:dyDescent="0.2">
      <c r="A978" s="2" t="s">
        <v>59</v>
      </c>
      <c r="B978" s="3">
        <v>193</v>
      </c>
      <c r="C978" s="5">
        <v>28</v>
      </c>
      <c r="D978" s="1" t="s">
        <v>1</v>
      </c>
      <c r="E978" s="1" t="s">
        <v>2</v>
      </c>
      <c r="F978" s="1" t="s">
        <v>3</v>
      </c>
      <c r="G978" s="1">
        <v>2010</v>
      </c>
      <c r="H978" s="5" t="s">
        <v>80</v>
      </c>
      <c r="J978" s="1" t="s">
        <v>53</v>
      </c>
      <c r="O978" s="1">
        <v>4</v>
      </c>
      <c r="P978" s="1" t="s">
        <v>223</v>
      </c>
      <c r="Q978" s="1"/>
      <c r="S978" s="1">
        <v>4</v>
      </c>
      <c r="T978" s="1">
        <v>211</v>
      </c>
      <c r="U978" s="1">
        <v>25</v>
      </c>
      <c r="V978" s="1">
        <v>98</v>
      </c>
      <c r="W978" s="4">
        <f t="shared" si="54"/>
        <v>3.9666666666666668</v>
      </c>
      <c r="X978" s="1">
        <v>4</v>
      </c>
      <c r="Y978" s="1">
        <v>28</v>
      </c>
      <c r="Z978" s="4">
        <f t="shared" si="55"/>
        <v>1.1666666666666667</v>
      </c>
      <c r="AA978" s="5">
        <f t="shared" si="56"/>
        <v>29.411764705882355</v>
      </c>
      <c r="AB978" s="1">
        <v>1</v>
      </c>
      <c r="AC978" s="1">
        <f t="shared" si="57"/>
        <v>4</v>
      </c>
      <c r="AD978" s="1">
        <v>0</v>
      </c>
      <c r="AE978" s="1">
        <f t="shared" si="58"/>
        <v>0</v>
      </c>
      <c r="AF978" s="6" t="s">
        <v>220</v>
      </c>
      <c r="AI978" s="1">
        <v>5</v>
      </c>
      <c r="AJ978" s="1">
        <v>2</v>
      </c>
      <c r="AK978" s="1">
        <v>2</v>
      </c>
      <c r="AL978" s="1">
        <v>3</v>
      </c>
      <c r="AM978" s="1">
        <v>3</v>
      </c>
      <c r="AN978" s="1">
        <v>3</v>
      </c>
      <c r="AO978" s="1">
        <v>4</v>
      </c>
      <c r="AQ978" s="1" t="str">
        <f t="shared" si="53"/>
        <v>D01_193_28</v>
      </c>
    </row>
    <row r="979" spans="1:43" ht="12.75" x14ac:dyDescent="0.2">
      <c r="A979" s="2" t="s">
        <v>59</v>
      </c>
      <c r="B979" s="3">
        <v>193</v>
      </c>
      <c r="C979" s="5">
        <v>28</v>
      </c>
      <c r="D979" s="1" t="s">
        <v>1</v>
      </c>
      <c r="E979" s="1" t="s">
        <v>2</v>
      </c>
      <c r="F979" s="1" t="s">
        <v>3</v>
      </c>
      <c r="G979" s="1">
        <v>2011</v>
      </c>
      <c r="H979" s="5" t="s">
        <v>80</v>
      </c>
      <c r="J979" s="1">
        <v>39</v>
      </c>
      <c r="K979" s="1">
        <f>J979-31</f>
        <v>8</v>
      </c>
      <c r="L979" s="1">
        <f>J979-53</f>
        <v>-14</v>
      </c>
      <c r="M979" s="1">
        <f>J979-70</f>
        <v>-31</v>
      </c>
      <c r="N979" s="1">
        <f>J979-85</f>
        <v>-46</v>
      </c>
      <c r="O979" s="1">
        <v>2</v>
      </c>
      <c r="P979" s="1" t="s">
        <v>230</v>
      </c>
      <c r="Q979" s="1"/>
      <c r="S979" s="1">
        <v>1</v>
      </c>
      <c r="Z979" s="1"/>
      <c r="AO979" s="1">
        <v>2</v>
      </c>
      <c r="AQ979" s="1" t="str">
        <f t="shared" si="53"/>
        <v>D01_193_28</v>
      </c>
    </row>
    <row r="980" spans="1:43" ht="12.75" x14ac:dyDescent="0.2">
      <c r="A980" s="2" t="s">
        <v>59</v>
      </c>
      <c r="B980" s="3">
        <v>193</v>
      </c>
      <c r="C980" s="5">
        <v>28</v>
      </c>
      <c r="D980" s="1" t="s">
        <v>1</v>
      </c>
      <c r="E980" s="1" t="s">
        <v>2</v>
      </c>
      <c r="F980" s="1" t="s">
        <v>3</v>
      </c>
      <c r="G980" s="1">
        <v>2012</v>
      </c>
      <c r="H980" s="5" t="s">
        <v>80</v>
      </c>
      <c r="Q980" s="1"/>
      <c r="Z980" s="1"/>
      <c r="AQ980" s="1" t="str">
        <f t="shared" si="53"/>
        <v>D01_193_28</v>
      </c>
    </row>
    <row r="981" spans="1:43" ht="12.75" x14ac:dyDescent="0.2">
      <c r="A981" s="2" t="s">
        <v>59</v>
      </c>
      <c r="B981" s="3">
        <v>193</v>
      </c>
      <c r="C981" s="5">
        <v>28</v>
      </c>
      <c r="D981" s="1" t="s">
        <v>1</v>
      </c>
      <c r="E981" s="1" t="s">
        <v>2</v>
      </c>
      <c r="F981" s="1" t="s">
        <v>3</v>
      </c>
      <c r="G981" s="1">
        <v>2013</v>
      </c>
      <c r="H981" s="5" t="s">
        <v>80</v>
      </c>
      <c r="Q981" s="1"/>
      <c r="Z981" s="1"/>
      <c r="AQ981" s="1" t="str">
        <f t="shared" si="53"/>
        <v>D01_193_28</v>
      </c>
    </row>
    <row r="982" spans="1:43" s="22" customFormat="1" ht="12.75" x14ac:dyDescent="0.2">
      <c r="A982" s="20" t="s">
        <v>59</v>
      </c>
      <c r="B982" s="21">
        <v>194</v>
      </c>
      <c r="C982" s="24">
        <v>28</v>
      </c>
      <c r="D982" s="22" t="s">
        <v>1</v>
      </c>
      <c r="E982" s="22" t="s">
        <v>2</v>
      </c>
      <c r="F982" s="22" t="s">
        <v>3</v>
      </c>
      <c r="G982" s="22">
        <v>2004</v>
      </c>
      <c r="H982" s="24" t="s">
        <v>78</v>
      </c>
      <c r="I982" s="24"/>
      <c r="W982" s="23"/>
      <c r="AA982" s="24"/>
      <c r="AQ982" s="1" t="str">
        <f t="shared" si="53"/>
        <v>D01_194_28</v>
      </c>
    </row>
    <row r="983" spans="1:43" ht="12.75" x14ac:dyDescent="0.2">
      <c r="A983" s="2" t="s">
        <v>59</v>
      </c>
      <c r="B983" s="3">
        <v>194</v>
      </c>
      <c r="C983" s="5">
        <v>28</v>
      </c>
      <c r="D983" s="1" t="s">
        <v>1</v>
      </c>
      <c r="E983" s="1" t="s">
        <v>2</v>
      </c>
      <c r="F983" s="1" t="s">
        <v>3</v>
      </c>
      <c r="G983" s="1">
        <v>2005</v>
      </c>
      <c r="H983" s="5" t="s">
        <v>78</v>
      </c>
      <c r="Q983" s="1"/>
      <c r="Z983" s="1"/>
      <c r="AF983" s="1"/>
      <c r="AQ983" s="1" t="str">
        <f t="shared" si="53"/>
        <v>D01_194_28</v>
      </c>
    </row>
    <row r="984" spans="1:43" ht="12.75" x14ac:dyDescent="0.2">
      <c r="A984" s="2" t="s">
        <v>59</v>
      </c>
      <c r="B984" s="3">
        <v>194</v>
      </c>
      <c r="C984" s="5">
        <v>28</v>
      </c>
      <c r="D984" s="1" t="s">
        <v>1</v>
      </c>
      <c r="E984" s="1" t="s">
        <v>2</v>
      </c>
      <c r="F984" s="1" t="s">
        <v>3</v>
      </c>
      <c r="G984" s="1">
        <v>2006</v>
      </c>
      <c r="H984" s="5" t="s">
        <v>78</v>
      </c>
      <c r="Q984" s="1"/>
      <c r="Z984" s="1"/>
      <c r="AF984" s="1"/>
      <c r="AQ984" s="1" t="str">
        <f t="shared" si="53"/>
        <v>D01_194_28</v>
      </c>
    </row>
    <row r="985" spans="1:43" ht="12.75" x14ac:dyDescent="0.2">
      <c r="A985" s="2" t="s">
        <v>59</v>
      </c>
      <c r="B985" s="3">
        <v>194</v>
      </c>
      <c r="C985" s="5">
        <v>28</v>
      </c>
      <c r="D985" s="1" t="s">
        <v>1</v>
      </c>
      <c r="E985" s="1" t="s">
        <v>2</v>
      </c>
      <c r="F985" s="1" t="s">
        <v>3</v>
      </c>
      <c r="G985" s="1">
        <v>2007</v>
      </c>
      <c r="H985" s="5" t="s">
        <v>78</v>
      </c>
      <c r="Q985" s="1"/>
      <c r="Z985" s="1"/>
      <c r="AF985" s="1"/>
      <c r="AQ985" s="1" t="str">
        <f t="shared" si="53"/>
        <v>D01_194_28</v>
      </c>
    </row>
    <row r="986" spans="1:43" ht="12.75" x14ac:dyDescent="0.2">
      <c r="A986" s="2" t="s">
        <v>59</v>
      </c>
      <c r="B986" s="3">
        <v>194</v>
      </c>
      <c r="C986" s="5">
        <v>28</v>
      </c>
      <c r="D986" s="1" t="s">
        <v>1</v>
      </c>
      <c r="E986" s="1" t="s">
        <v>2</v>
      </c>
      <c r="F986" s="1" t="s">
        <v>3</v>
      </c>
      <c r="G986" s="1">
        <v>2008</v>
      </c>
      <c r="H986" s="5" t="s">
        <v>78</v>
      </c>
      <c r="Q986" s="1"/>
      <c r="Z986" s="1"/>
      <c r="AF986" s="1"/>
      <c r="AQ986" s="1" t="str">
        <f t="shared" si="53"/>
        <v>D01_194_28</v>
      </c>
    </row>
    <row r="987" spans="1:43" s="22" customFormat="1" ht="12.75" x14ac:dyDescent="0.2">
      <c r="A987" s="20" t="s">
        <v>59</v>
      </c>
      <c r="B987" s="21">
        <v>195</v>
      </c>
      <c r="C987" s="24">
        <v>28</v>
      </c>
      <c r="D987" s="22" t="s">
        <v>1</v>
      </c>
      <c r="E987" s="22" t="s">
        <v>2</v>
      </c>
      <c r="F987" s="22" t="s">
        <v>3</v>
      </c>
      <c r="G987" s="22">
        <v>2004</v>
      </c>
      <c r="H987" s="24" t="s">
        <v>78</v>
      </c>
      <c r="I987" s="24"/>
      <c r="W987" s="23"/>
      <c r="AA987" s="24"/>
      <c r="AQ987" s="1" t="str">
        <f t="shared" si="53"/>
        <v>D01_195_28</v>
      </c>
    </row>
    <row r="988" spans="1:43" ht="12.75" x14ac:dyDescent="0.2">
      <c r="A988" s="2" t="s">
        <v>59</v>
      </c>
      <c r="B988" s="3">
        <v>195</v>
      </c>
      <c r="C988" s="5">
        <v>28</v>
      </c>
      <c r="D988" s="1" t="s">
        <v>1</v>
      </c>
      <c r="E988" s="1" t="s">
        <v>2</v>
      </c>
      <c r="F988" s="1" t="s">
        <v>3</v>
      </c>
      <c r="G988" s="1">
        <v>2005</v>
      </c>
      <c r="H988" s="5" t="s">
        <v>78</v>
      </c>
      <c r="Q988" s="1"/>
      <c r="Z988" s="1"/>
      <c r="AF988" s="1"/>
      <c r="AQ988" s="1" t="str">
        <f t="shared" si="53"/>
        <v>D01_195_28</v>
      </c>
    </row>
    <row r="989" spans="1:43" ht="15" customHeight="1" x14ac:dyDescent="0.2">
      <c r="A989" s="2" t="s">
        <v>59</v>
      </c>
      <c r="B989" s="3">
        <v>195</v>
      </c>
      <c r="C989" s="5">
        <v>28</v>
      </c>
      <c r="D989" s="1" t="s">
        <v>1</v>
      </c>
      <c r="E989" s="1" t="s">
        <v>2</v>
      </c>
      <c r="F989" s="1" t="s">
        <v>3</v>
      </c>
      <c r="G989" s="1">
        <v>2006</v>
      </c>
      <c r="H989" s="5" t="s">
        <v>78</v>
      </c>
      <c r="Q989" s="1"/>
      <c r="Z989" s="1"/>
      <c r="AF989" s="1"/>
      <c r="AQ989" s="1" t="str">
        <f t="shared" si="53"/>
        <v>D01_195_28</v>
      </c>
    </row>
    <row r="990" spans="1:43" ht="12.75" x14ac:dyDescent="0.2">
      <c r="A990" s="2" t="s">
        <v>59</v>
      </c>
      <c r="B990" s="3">
        <v>195</v>
      </c>
      <c r="C990" s="5">
        <v>28</v>
      </c>
      <c r="D990" s="1" t="s">
        <v>1</v>
      </c>
      <c r="E990" s="1" t="s">
        <v>2</v>
      </c>
      <c r="F990" s="1" t="s">
        <v>3</v>
      </c>
      <c r="G990" s="1">
        <v>2007</v>
      </c>
      <c r="H990" s="5" t="s">
        <v>78</v>
      </c>
      <c r="Q990" s="1"/>
      <c r="Z990" s="1"/>
      <c r="AF990" s="1"/>
      <c r="AQ990" s="1" t="str">
        <f t="shared" si="53"/>
        <v>D01_195_28</v>
      </c>
    </row>
    <row r="991" spans="1:43" ht="12.75" x14ac:dyDescent="0.2">
      <c r="A991" s="2" t="s">
        <v>59</v>
      </c>
      <c r="B991" s="3">
        <v>195</v>
      </c>
      <c r="C991" s="5">
        <v>28</v>
      </c>
      <c r="D991" s="1" t="s">
        <v>1</v>
      </c>
      <c r="E991" s="1" t="s">
        <v>2</v>
      </c>
      <c r="F991" s="1" t="s">
        <v>3</v>
      </c>
      <c r="G991" s="1">
        <v>2008</v>
      </c>
      <c r="H991" s="5" t="s">
        <v>78</v>
      </c>
      <c r="Q991" s="1"/>
      <c r="Z991" s="1"/>
      <c r="AF991" s="1"/>
      <c r="AQ991" s="1" t="str">
        <f t="shared" si="53"/>
        <v>D01_195_28</v>
      </c>
    </row>
    <row r="992" spans="1:43" s="22" customFormat="1" ht="15" customHeight="1" x14ac:dyDescent="0.2">
      <c r="A992" s="20" t="s">
        <v>59</v>
      </c>
      <c r="B992" s="21">
        <v>196</v>
      </c>
      <c r="C992" s="24">
        <v>28</v>
      </c>
      <c r="D992" s="22" t="s">
        <v>1</v>
      </c>
      <c r="E992" s="22" t="s">
        <v>2</v>
      </c>
      <c r="F992" s="22" t="s">
        <v>3</v>
      </c>
      <c r="G992" s="22">
        <v>2004</v>
      </c>
      <c r="H992" s="24" t="s">
        <v>78</v>
      </c>
      <c r="I992" s="24"/>
      <c r="W992" s="23"/>
      <c r="AA992" s="24"/>
      <c r="AQ992" s="1" t="str">
        <f t="shared" si="53"/>
        <v>D01_196_28</v>
      </c>
    </row>
    <row r="993" spans="1:43" ht="12.75" x14ac:dyDescent="0.2">
      <c r="A993" s="2" t="s">
        <v>59</v>
      </c>
      <c r="B993" s="3">
        <v>196</v>
      </c>
      <c r="C993" s="5">
        <v>28</v>
      </c>
      <c r="D993" s="1" t="s">
        <v>1</v>
      </c>
      <c r="E993" s="1" t="s">
        <v>2</v>
      </c>
      <c r="F993" s="1" t="s">
        <v>3</v>
      </c>
      <c r="G993" s="1">
        <v>2005</v>
      </c>
      <c r="H993" s="5" t="s">
        <v>78</v>
      </c>
      <c r="Q993" s="1"/>
      <c r="Z993" s="1"/>
      <c r="AF993" s="1"/>
      <c r="AQ993" s="1" t="str">
        <f t="shared" si="53"/>
        <v>D01_196_28</v>
      </c>
    </row>
    <row r="994" spans="1:43" ht="12.75" x14ac:dyDescent="0.2">
      <c r="A994" s="2" t="s">
        <v>59</v>
      </c>
      <c r="B994" s="3">
        <v>196</v>
      </c>
      <c r="C994" s="5">
        <v>28</v>
      </c>
      <c r="D994" s="1" t="s">
        <v>1</v>
      </c>
      <c r="E994" s="1" t="s">
        <v>2</v>
      </c>
      <c r="F994" s="1" t="s">
        <v>3</v>
      </c>
      <c r="G994" s="1">
        <v>2006</v>
      </c>
      <c r="H994" s="5" t="s">
        <v>78</v>
      </c>
      <c r="Q994" s="1"/>
      <c r="Z994" s="1"/>
      <c r="AF994" s="1"/>
      <c r="AQ994" s="1" t="str">
        <f t="shared" si="53"/>
        <v>D01_196_28</v>
      </c>
    </row>
    <row r="995" spans="1:43" ht="12.75" x14ac:dyDescent="0.2">
      <c r="A995" s="2" t="s">
        <v>59</v>
      </c>
      <c r="B995" s="3">
        <v>196</v>
      </c>
      <c r="C995" s="5">
        <v>28</v>
      </c>
      <c r="D995" s="1" t="s">
        <v>1</v>
      </c>
      <c r="E995" s="1" t="s">
        <v>2</v>
      </c>
      <c r="F995" s="1" t="s">
        <v>3</v>
      </c>
      <c r="G995" s="1">
        <v>2007</v>
      </c>
      <c r="H995" s="5" t="s">
        <v>78</v>
      </c>
      <c r="Q995" s="1"/>
      <c r="Z995" s="1"/>
      <c r="AF995" s="1"/>
      <c r="AQ995" s="1" t="str">
        <f t="shared" si="53"/>
        <v>D01_196_28</v>
      </c>
    </row>
    <row r="996" spans="1:43" ht="12.75" x14ac:dyDescent="0.2">
      <c r="A996" s="2" t="s">
        <v>59</v>
      </c>
      <c r="B996" s="3">
        <v>196</v>
      </c>
      <c r="C996" s="5">
        <v>28</v>
      </c>
      <c r="D996" s="1" t="s">
        <v>1</v>
      </c>
      <c r="E996" s="1" t="s">
        <v>2</v>
      </c>
      <c r="F996" s="1" t="s">
        <v>3</v>
      </c>
      <c r="G996" s="1">
        <v>2008</v>
      </c>
      <c r="H996" s="5" t="s">
        <v>78</v>
      </c>
      <c r="Q996" s="1"/>
      <c r="Z996" s="1"/>
      <c r="AF996" s="1"/>
      <c r="AQ996" s="1" t="str">
        <f t="shared" si="53"/>
        <v>D01_196_28</v>
      </c>
    </row>
    <row r="997" spans="1:43" s="22" customFormat="1" ht="12.75" x14ac:dyDescent="0.2">
      <c r="A997" s="20" t="s">
        <v>59</v>
      </c>
      <c r="B997" s="21">
        <v>197</v>
      </c>
      <c r="C997" s="24">
        <v>28</v>
      </c>
      <c r="D997" s="22" t="s">
        <v>1</v>
      </c>
      <c r="E997" s="22" t="s">
        <v>2</v>
      </c>
      <c r="F997" s="22" t="s">
        <v>3</v>
      </c>
      <c r="G997" s="22">
        <v>2004</v>
      </c>
      <c r="H997" s="24" t="s">
        <v>78</v>
      </c>
      <c r="I997" s="24"/>
      <c r="W997" s="23"/>
      <c r="AA997" s="24"/>
      <c r="AQ997" s="1" t="str">
        <f t="shared" si="53"/>
        <v>D01_197_28</v>
      </c>
    </row>
    <row r="998" spans="1:43" ht="12.75" x14ac:dyDescent="0.2">
      <c r="A998" s="2" t="s">
        <v>59</v>
      </c>
      <c r="B998" s="3">
        <v>197</v>
      </c>
      <c r="C998" s="5">
        <v>28</v>
      </c>
      <c r="D998" s="1" t="s">
        <v>1</v>
      </c>
      <c r="E998" s="1" t="s">
        <v>2</v>
      </c>
      <c r="F998" s="1" t="s">
        <v>3</v>
      </c>
      <c r="G998" s="1">
        <v>2005</v>
      </c>
      <c r="H998" s="5" t="s">
        <v>78</v>
      </c>
      <c r="Q998" s="1"/>
      <c r="Z998" s="1"/>
      <c r="AF998" s="1"/>
      <c r="AQ998" s="1" t="str">
        <f t="shared" si="53"/>
        <v>D01_197_28</v>
      </c>
    </row>
    <row r="999" spans="1:43" ht="12.75" x14ac:dyDescent="0.2">
      <c r="A999" s="2" t="s">
        <v>59</v>
      </c>
      <c r="B999" s="3">
        <v>197</v>
      </c>
      <c r="C999" s="5">
        <v>28</v>
      </c>
      <c r="D999" s="1" t="s">
        <v>1</v>
      </c>
      <c r="E999" s="1" t="s">
        <v>2</v>
      </c>
      <c r="F999" s="1" t="s">
        <v>3</v>
      </c>
      <c r="G999" s="1">
        <v>2006</v>
      </c>
      <c r="H999" s="5" t="s">
        <v>78</v>
      </c>
      <c r="Q999" s="1"/>
      <c r="Z999" s="1"/>
      <c r="AF999" s="1"/>
      <c r="AQ999" s="1" t="str">
        <f t="shared" si="53"/>
        <v>D01_197_28</v>
      </c>
    </row>
    <row r="1000" spans="1:43" ht="12.75" x14ac:dyDescent="0.2">
      <c r="A1000" s="2" t="s">
        <v>59</v>
      </c>
      <c r="B1000" s="3">
        <v>197</v>
      </c>
      <c r="C1000" s="5">
        <v>28</v>
      </c>
      <c r="D1000" s="1" t="s">
        <v>1</v>
      </c>
      <c r="E1000" s="1" t="s">
        <v>2</v>
      </c>
      <c r="F1000" s="1" t="s">
        <v>3</v>
      </c>
      <c r="G1000" s="1">
        <v>2007</v>
      </c>
      <c r="H1000" s="5" t="s">
        <v>78</v>
      </c>
      <c r="Q1000" s="1"/>
      <c r="Z1000" s="1"/>
      <c r="AF1000" s="1"/>
      <c r="AQ1000" s="1" t="str">
        <f t="shared" si="53"/>
        <v>D01_197_28</v>
      </c>
    </row>
    <row r="1001" spans="1:43" ht="12.75" x14ac:dyDescent="0.2">
      <c r="A1001" s="2" t="s">
        <v>59</v>
      </c>
      <c r="B1001" s="3">
        <v>197</v>
      </c>
      <c r="C1001" s="5">
        <v>28</v>
      </c>
      <c r="D1001" s="1" t="s">
        <v>1</v>
      </c>
      <c r="E1001" s="1" t="s">
        <v>2</v>
      </c>
      <c r="F1001" s="1" t="s">
        <v>3</v>
      </c>
      <c r="G1001" s="1">
        <v>2008</v>
      </c>
      <c r="H1001" s="5" t="s">
        <v>78</v>
      </c>
      <c r="Q1001" s="1"/>
      <c r="Z1001" s="1"/>
      <c r="AF1001" s="1"/>
      <c r="AQ1001" s="1" t="str">
        <f t="shared" si="53"/>
        <v>D01_197_28</v>
      </c>
    </row>
    <row r="1002" spans="1:43" s="22" customFormat="1" ht="12.75" x14ac:dyDescent="0.2">
      <c r="A1002" s="20" t="s">
        <v>59</v>
      </c>
      <c r="B1002" s="21">
        <v>198</v>
      </c>
      <c r="C1002" s="24">
        <v>28</v>
      </c>
      <c r="D1002" s="22" t="s">
        <v>1</v>
      </c>
      <c r="E1002" s="22" t="s">
        <v>2</v>
      </c>
      <c r="F1002" s="22" t="s">
        <v>3</v>
      </c>
      <c r="G1002" s="22">
        <v>2004</v>
      </c>
      <c r="H1002" s="24" t="s">
        <v>78</v>
      </c>
      <c r="I1002" s="24"/>
      <c r="J1002" s="22">
        <v>37</v>
      </c>
      <c r="K1002" s="22">
        <f>J1002-22</f>
        <v>15</v>
      </c>
      <c r="L1002" s="22">
        <f>J1002-46</f>
        <v>-9</v>
      </c>
      <c r="M1002" s="22">
        <f>J1002-71</f>
        <v>-34</v>
      </c>
      <c r="N1002" s="22">
        <f>J1002-87</f>
        <v>-50</v>
      </c>
      <c r="O1002" s="22">
        <v>3</v>
      </c>
      <c r="S1002" s="22">
        <v>1</v>
      </c>
      <c r="T1002" s="22">
        <v>220</v>
      </c>
      <c r="U1002" s="22">
        <v>25</v>
      </c>
      <c r="V1002" s="22">
        <v>150</v>
      </c>
      <c r="W1002" s="23">
        <f t="shared" ref="W1002:W1004" si="59">(V1002+(Z1002*AB1002))/U1002</f>
        <v>6</v>
      </c>
      <c r="X1002" s="22">
        <v>4</v>
      </c>
      <c r="Y1002" s="22">
        <v>38</v>
      </c>
      <c r="Z1002" s="23">
        <f>Y1002/(U1002-AB1002)</f>
        <v>1.52</v>
      </c>
      <c r="AA1002" s="24">
        <f t="shared" ref="AA1002:AA1004" si="60">Z1002*100/W1002</f>
        <v>25.333333333333332</v>
      </c>
      <c r="AB1002" s="22">
        <v>0</v>
      </c>
      <c r="AC1002" s="22">
        <f t="shared" ref="AC1002:AC1004" si="61">AB1002*100/U1002</f>
        <v>0</v>
      </c>
      <c r="AD1002" s="22">
        <v>0</v>
      </c>
      <c r="AE1002" s="22">
        <f t="shared" ref="AE1002:AE1004" si="62">AD1002*100/U1002</f>
        <v>0</v>
      </c>
      <c r="AF1002" s="22">
        <v>5</v>
      </c>
      <c r="AG1002" s="22">
        <f>AF1002*100/U1002</f>
        <v>20</v>
      </c>
      <c r="AH1002" s="22" t="s">
        <v>67</v>
      </c>
      <c r="AI1002" s="22">
        <v>11</v>
      </c>
      <c r="AJ1002" s="22">
        <v>2</v>
      </c>
      <c r="AK1002" s="22">
        <v>2</v>
      </c>
      <c r="AL1002" s="22">
        <v>3</v>
      </c>
      <c r="AM1002" s="22">
        <v>2</v>
      </c>
      <c r="AN1002" s="22">
        <v>4</v>
      </c>
      <c r="AQ1002" s="1" t="str">
        <f t="shared" si="53"/>
        <v>D01_198_28</v>
      </c>
    </row>
    <row r="1003" spans="1:43" ht="12.75" x14ac:dyDescent="0.2">
      <c r="A1003" s="2" t="s">
        <v>59</v>
      </c>
      <c r="B1003" s="3">
        <v>198</v>
      </c>
      <c r="C1003" s="5">
        <v>28</v>
      </c>
      <c r="D1003" s="1" t="s">
        <v>1</v>
      </c>
      <c r="E1003" s="1" t="s">
        <v>2</v>
      </c>
      <c r="F1003" s="1" t="s">
        <v>3</v>
      </c>
      <c r="G1003" s="1">
        <v>2005</v>
      </c>
      <c r="H1003" s="5" t="s">
        <v>78</v>
      </c>
      <c r="J1003" s="1">
        <v>54</v>
      </c>
      <c r="K1003" s="1">
        <f>J1003-30</f>
        <v>24</v>
      </c>
      <c r="L1003" s="1">
        <f>J1003-60</f>
        <v>-6</v>
      </c>
      <c r="M1003" s="1">
        <f>J1003-82</f>
        <v>-28</v>
      </c>
      <c r="N1003" s="1">
        <f>J1003-91</f>
        <v>-37</v>
      </c>
      <c r="O1003" s="1">
        <v>3</v>
      </c>
      <c r="Q1003" s="1"/>
      <c r="S1003" s="1">
        <v>3</v>
      </c>
      <c r="T1003" s="1">
        <v>218</v>
      </c>
      <c r="U1003" s="1">
        <v>25</v>
      </c>
      <c r="V1003" s="1">
        <v>136</v>
      </c>
      <c r="W1003" s="4">
        <f t="shared" si="59"/>
        <v>5.5443478260869563</v>
      </c>
      <c r="X1003" s="1">
        <v>4</v>
      </c>
      <c r="Y1003" s="1">
        <v>30</v>
      </c>
      <c r="Z1003" s="4">
        <f>Y1003/(U1003-AB1003)</f>
        <v>1.3043478260869565</v>
      </c>
      <c r="AA1003" s="5">
        <f t="shared" si="60"/>
        <v>23.525721455457969</v>
      </c>
      <c r="AB1003" s="1">
        <v>2</v>
      </c>
      <c r="AC1003" s="1">
        <f t="shared" si="61"/>
        <v>8</v>
      </c>
      <c r="AD1003" s="1">
        <v>0</v>
      </c>
      <c r="AE1003" s="1">
        <f t="shared" si="62"/>
        <v>0</v>
      </c>
      <c r="AF1003" s="1">
        <v>4</v>
      </c>
      <c r="AG1003" s="1">
        <f>AF1003*100/U1003</f>
        <v>16</v>
      </c>
      <c r="AH1003" s="1">
        <v>4</v>
      </c>
      <c r="AI1003" s="1">
        <v>11</v>
      </c>
      <c r="AJ1003" s="1">
        <v>3</v>
      </c>
      <c r="AK1003" s="1">
        <v>3</v>
      </c>
      <c r="AL1003" s="1">
        <v>4</v>
      </c>
      <c r="AM1003" s="1">
        <v>2</v>
      </c>
      <c r="AN1003" s="1">
        <v>3</v>
      </c>
      <c r="AQ1003" s="1" t="str">
        <f t="shared" si="53"/>
        <v>D01_198_28</v>
      </c>
    </row>
    <row r="1004" spans="1:43" ht="12.75" x14ac:dyDescent="0.2">
      <c r="A1004" s="2" t="s">
        <v>59</v>
      </c>
      <c r="B1004" s="3">
        <v>198</v>
      </c>
      <c r="C1004" s="5">
        <v>28</v>
      </c>
      <c r="D1004" s="1" t="s">
        <v>1</v>
      </c>
      <c r="E1004" s="1" t="s">
        <v>2</v>
      </c>
      <c r="F1004" s="1" t="s">
        <v>3</v>
      </c>
      <c r="G1004" s="1">
        <v>2006</v>
      </c>
      <c r="H1004" s="5" t="s">
        <v>78</v>
      </c>
      <c r="J1004" s="1">
        <v>55</v>
      </c>
      <c r="K1004" s="1">
        <f>J1004-34</f>
        <v>21</v>
      </c>
      <c r="L1004" s="1">
        <f>J1004-61</f>
        <v>-6</v>
      </c>
      <c r="M1004" s="1">
        <f>J1004-72</f>
        <v>-17</v>
      </c>
      <c r="N1004" s="1">
        <f>J1004-82</f>
        <v>-27</v>
      </c>
      <c r="O1004" s="1">
        <v>4</v>
      </c>
      <c r="Q1004" s="1"/>
      <c r="S1004" s="1">
        <v>3</v>
      </c>
      <c r="T1004" s="1">
        <v>220</v>
      </c>
      <c r="U1004" s="1">
        <v>25</v>
      </c>
      <c r="V1004" s="1">
        <v>150</v>
      </c>
      <c r="W1004" s="4">
        <f t="shared" si="59"/>
        <v>6</v>
      </c>
      <c r="X1004" s="1">
        <v>4</v>
      </c>
      <c r="Y1004" s="1">
        <v>38</v>
      </c>
      <c r="Z1004" s="4">
        <f>Y1004/(U1004-AB1004)</f>
        <v>1.52</v>
      </c>
      <c r="AA1004" s="5">
        <f t="shared" si="60"/>
        <v>25.333333333333332</v>
      </c>
      <c r="AB1004" s="1">
        <v>0</v>
      </c>
      <c r="AC1004" s="1">
        <f t="shared" si="61"/>
        <v>0</v>
      </c>
      <c r="AD1004" s="1">
        <v>0</v>
      </c>
      <c r="AE1004" s="1">
        <f t="shared" si="62"/>
        <v>0</v>
      </c>
      <c r="AF1004" s="1">
        <v>0</v>
      </c>
      <c r="AG1004" s="1">
        <f>AF1004*100/U1004</f>
        <v>0</v>
      </c>
      <c r="AI1004" s="1">
        <v>11</v>
      </c>
      <c r="AJ1004" s="1">
        <v>2</v>
      </c>
      <c r="AK1004" s="1">
        <v>2</v>
      </c>
      <c r="AL1004" s="1">
        <v>3</v>
      </c>
      <c r="AM1004" s="1">
        <v>2</v>
      </c>
      <c r="AN1004" s="1">
        <v>4</v>
      </c>
      <c r="AQ1004" s="1" t="str">
        <f t="shared" si="53"/>
        <v>D01_198_28</v>
      </c>
    </row>
    <row r="1005" spans="1:43" ht="12.75" x14ac:dyDescent="0.2">
      <c r="A1005" s="2" t="s">
        <v>59</v>
      </c>
      <c r="B1005" s="3">
        <v>198</v>
      </c>
      <c r="C1005" s="5">
        <v>28</v>
      </c>
      <c r="D1005" s="1" t="s">
        <v>1</v>
      </c>
      <c r="E1005" s="1" t="s">
        <v>2</v>
      </c>
      <c r="F1005" s="1" t="s">
        <v>3</v>
      </c>
      <c r="G1005" s="1">
        <v>2007</v>
      </c>
      <c r="H1005" s="5" t="s">
        <v>78</v>
      </c>
      <c r="J1005" s="1">
        <v>53</v>
      </c>
      <c r="K1005" s="1">
        <f>J1005-36</f>
        <v>17</v>
      </c>
      <c r="L1005" s="1">
        <f>J1005-53</f>
        <v>0</v>
      </c>
      <c r="M1005" s="1">
        <f>J1005-67</f>
        <v>-14</v>
      </c>
      <c r="N1005" s="1">
        <f>J1005-82</f>
        <v>-29</v>
      </c>
      <c r="O1005" s="1">
        <v>4</v>
      </c>
      <c r="P1005" s="1" t="s">
        <v>156</v>
      </c>
      <c r="Q1005" s="1"/>
      <c r="R1005" s="1">
        <v>1.1200000000000001</v>
      </c>
      <c r="Z1005" s="1"/>
      <c r="AF1005" s="1"/>
      <c r="AQ1005" s="1" t="str">
        <f t="shared" si="53"/>
        <v>D01_198_28</v>
      </c>
    </row>
    <row r="1006" spans="1:43" ht="12.75" x14ac:dyDescent="0.2">
      <c r="A1006" s="2" t="s">
        <v>59</v>
      </c>
      <c r="B1006" s="3">
        <v>198</v>
      </c>
      <c r="C1006" s="5">
        <v>28</v>
      </c>
      <c r="D1006" s="1" t="s">
        <v>1</v>
      </c>
      <c r="E1006" s="1" t="s">
        <v>2</v>
      </c>
      <c r="F1006" s="1" t="s">
        <v>3</v>
      </c>
      <c r="G1006" s="1">
        <v>2008</v>
      </c>
      <c r="H1006" s="5" t="s">
        <v>78</v>
      </c>
      <c r="Q1006" s="1"/>
      <c r="Z1006" s="1"/>
      <c r="AF1006" s="1"/>
      <c r="AQ1006" s="1" t="str">
        <f t="shared" si="53"/>
        <v>D01_198_28</v>
      </c>
    </row>
    <row r="1007" spans="1:43" s="22" customFormat="1" ht="12.75" x14ac:dyDescent="0.2">
      <c r="A1007" s="20" t="s">
        <v>59</v>
      </c>
      <c r="B1007" s="21">
        <v>199</v>
      </c>
      <c r="C1007" s="24">
        <v>28</v>
      </c>
      <c r="D1007" s="22" t="s">
        <v>1</v>
      </c>
      <c r="E1007" s="22" t="s">
        <v>2</v>
      </c>
      <c r="F1007" s="22" t="s">
        <v>3</v>
      </c>
      <c r="G1007" s="22">
        <v>2004</v>
      </c>
      <c r="H1007" s="24" t="s">
        <v>78</v>
      </c>
      <c r="I1007" s="24"/>
      <c r="W1007" s="23"/>
      <c r="AA1007" s="24"/>
      <c r="AQ1007" s="1" t="str">
        <f t="shared" si="53"/>
        <v>D01_199_28</v>
      </c>
    </row>
    <row r="1008" spans="1:43" ht="12.75" x14ac:dyDescent="0.2">
      <c r="A1008" s="2" t="s">
        <v>59</v>
      </c>
      <c r="B1008" s="3">
        <v>199</v>
      </c>
      <c r="C1008" s="5">
        <v>28</v>
      </c>
      <c r="D1008" s="1" t="s">
        <v>1</v>
      </c>
      <c r="E1008" s="1" t="s">
        <v>2</v>
      </c>
      <c r="F1008" s="1" t="s">
        <v>3</v>
      </c>
      <c r="G1008" s="1">
        <v>2005</v>
      </c>
      <c r="H1008" s="5" t="s">
        <v>78</v>
      </c>
      <c r="Q1008" s="1"/>
      <c r="Z1008" s="1"/>
      <c r="AF1008" s="1"/>
      <c r="AQ1008" s="1" t="str">
        <f t="shared" si="53"/>
        <v>D01_199_28</v>
      </c>
    </row>
    <row r="1009" spans="1:43" ht="12.75" x14ac:dyDescent="0.2">
      <c r="A1009" s="2" t="s">
        <v>59</v>
      </c>
      <c r="B1009" s="3">
        <v>199</v>
      </c>
      <c r="C1009" s="5">
        <v>28</v>
      </c>
      <c r="D1009" s="1" t="s">
        <v>1</v>
      </c>
      <c r="E1009" s="1" t="s">
        <v>2</v>
      </c>
      <c r="F1009" s="1" t="s">
        <v>3</v>
      </c>
      <c r="G1009" s="1">
        <v>2006</v>
      </c>
      <c r="H1009" s="5" t="s">
        <v>78</v>
      </c>
      <c r="Q1009" s="1"/>
      <c r="Z1009" s="1"/>
      <c r="AF1009" s="1"/>
      <c r="AQ1009" s="1" t="str">
        <f t="shared" si="53"/>
        <v>D01_199_28</v>
      </c>
    </row>
    <row r="1010" spans="1:43" ht="12.75" x14ac:dyDescent="0.2">
      <c r="A1010" s="2" t="s">
        <v>59</v>
      </c>
      <c r="B1010" s="3">
        <v>199</v>
      </c>
      <c r="C1010" s="5">
        <v>28</v>
      </c>
      <c r="D1010" s="1" t="s">
        <v>1</v>
      </c>
      <c r="E1010" s="1" t="s">
        <v>2</v>
      </c>
      <c r="F1010" s="1" t="s">
        <v>3</v>
      </c>
      <c r="G1010" s="1">
        <v>2007</v>
      </c>
      <c r="H1010" s="5" t="s">
        <v>78</v>
      </c>
      <c r="Q1010" s="1"/>
      <c r="Z1010" s="1"/>
      <c r="AF1010" s="1"/>
      <c r="AQ1010" s="1" t="str">
        <f t="shared" si="53"/>
        <v>D01_199_28</v>
      </c>
    </row>
    <row r="1011" spans="1:43" ht="12.75" x14ac:dyDescent="0.2">
      <c r="A1011" s="2" t="s">
        <v>59</v>
      </c>
      <c r="B1011" s="3">
        <v>199</v>
      </c>
      <c r="C1011" s="5">
        <v>28</v>
      </c>
      <c r="D1011" s="1" t="s">
        <v>1</v>
      </c>
      <c r="E1011" s="1" t="s">
        <v>2</v>
      </c>
      <c r="F1011" s="1" t="s">
        <v>3</v>
      </c>
      <c r="G1011" s="1">
        <v>2008</v>
      </c>
      <c r="H1011" s="5" t="s">
        <v>78</v>
      </c>
      <c r="Q1011" s="1"/>
      <c r="Z1011" s="1"/>
      <c r="AF1011" s="1"/>
      <c r="AQ1011" s="1" t="str">
        <f t="shared" si="53"/>
        <v>D01_199_28</v>
      </c>
    </row>
    <row r="1012" spans="1:43" s="22" customFormat="1" ht="12.75" x14ac:dyDescent="0.2">
      <c r="A1012" s="20" t="s">
        <v>59</v>
      </c>
      <c r="B1012" s="21">
        <v>200</v>
      </c>
      <c r="C1012" s="24">
        <v>28</v>
      </c>
      <c r="D1012" s="22" t="s">
        <v>1</v>
      </c>
      <c r="E1012" s="22" t="s">
        <v>2</v>
      </c>
      <c r="F1012" s="22" t="s">
        <v>3</v>
      </c>
      <c r="G1012" s="22">
        <v>2004</v>
      </c>
      <c r="H1012" s="24" t="s">
        <v>78</v>
      </c>
      <c r="I1012" s="24"/>
      <c r="W1012" s="23"/>
      <c r="AA1012" s="24"/>
      <c r="AQ1012" s="1" t="str">
        <f t="shared" si="53"/>
        <v>D01_200_28</v>
      </c>
    </row>
    <row r="1013" spans="1:43" ht="12.75" x14ac:dyDescent="0.2">
      <c r="A1013" s="2" t="s">
        <v>59</v>
      </c>
      <c r="B1013" s="3">
        <v>200</v>
      </c>
      <c r="C1013" s="5">
        <v>28</v>
      </c>
      <c r="D1013" s="1" t="s">
        <v>1</v>
      </c>
      <c r="E1013" s="1" t="s">
        <v>2</v>
      </c>
      <c r="F1013" s="1" t="s">
        <v>3</v>
      </c>
      <c r="G1013" s="1">
        <v>2005</v>
      </c>
      <c r="H1013" s="5" t="s">
        <v>78</v>
      </c>
      <c r="Q1013" s="1"/>
      <c r="Z1013" s="1"/>
      <c r="AF1013" s="1"/>
      <c r="AQ1013" s="1" t="str">
        <f t="shared" si="53"/>
        <v>D01_200_28</v>
      </c>
    </row>
    <row r="1014" spans="1:43" ht="12.75" x14ac:dyDescent="0.2">
      <c r="A1014" s="2" t="s">
        <v>59</v>
      </c>
      <c r="B1014" s="3">
        <v>200</v>
      </c>
      <c r="C1014" s="5">
        <v>28</v>
      </c>
      <c r="D1014" s="1" t="s">
        <v>1</v>
      </c>
      <c r="E1014" s="1" t="s">
        <v>2</v>
      </c>
      <c r="F1014" s="1" t="s">
        <v>3</v>
      </c>
      <c r="G1014" s="1">
        <v>2006</v>
      </c>
      <c r="H1014" s="5" t="s">
        <v>78</v>
      </c>
      <c r="Q1014" s="1"/>
      <c r="Z1014" s="1"/>
      <c r="AF1014" s="1"/>
      <c r="AQ1014" s="1" t="str">
        <f t="shared" si="53"/>
        <v>D01_200_28</v>
      </c>
    </row>
    <row r="1015" spans="1:43" ht="12.75" x14ac:dyDescent="0.2">
      <c r="A1015" s="2" t="s">
        <v>59</v>
      </c>
      <c r="B1015" s="3">
        <v>200</v>
      </c>
      <c r="C1015" s="5">
        <v>28</v>
      </c>
      <c r="D1015" s="1" t="s">
        <v>1</v>
      </c>
      <c r="E1015" s="1" t="s">
        <v>2</v>
      </c>
      <c r="F1015" s="1" t="s">
        <v>3</v>
      </c>
      <c r="G1015" s="1">
        <v>2007</v>
      </c>
      <c r="H1015" s="5" t="s">
        <v>78</v>
      </c>
      <c r="Q1015" s="1"/>
      <c r="Z1015" s="1"/>
      <c r="AF1015" s="1"/>
      <c r="AQ1015" s="1" t="str">
        <f t="shared" si="53"/>
        <v>D01_200_28</v>
      </c>
    </row>
    <row r="1016" spans="1:43" ht="12.75" x14ac:dyDescent="0.2">
      <c r="A1016" s="2" t="s">
        <v>59</v>
      </c>
      <c r="B1016" s="3">
        <v>200</v>
      </c>
      <c r="C1016" s="5">
        <v>28</v>
      </c>
      <c r="D1016" s="1" t="s">
        <v>1</v>
      </c>
      <c r="E1016" s="1" t="s">
        <v>2</v>
      </c>
      <c r="F1016" s="1" t="s">
        <v>3</v>
      </c>
      <c r="G1016" s="1">
        <v>2008</v>
      </c>
      <c r="H1016" s="5" t="s">
        <v>78</v>
      </c>
      <c r="Q1016" s="1"/>
      <c r="Z1016" s="1"/>
      <c r="AF1016" s="1"/>
      <c r="AQ1016" s="1" t="str">
        <f t="shared" si="53"/>
        <v>D01_200_28</v>
      </c>
    </row>
    <row r="1017" spans="1:43" s="22" customFormat="1" ht="12.75" x14ac:dyDescent="0.2">
      <c r="A1017" s="20" t="s">
        <v>59</v>
      </c>
      <c r="B1017" s="21">
        <v>201</v>
      </c>
      <c r="C1017" s="24">
        <v>28</v>
      </c>
      <c r="D1017" s="22" t="s">
        <v>1</v>
      </c>
      <c r="E1017" s="22" t="s">
        <v>2</v>
      </c>
      <c r="F1017" s="22" t="s">
        <v>3</v>
      </c>
      <c r="G1017" s="22">
        <v>2004</v>
      </c>
      <c r="H1017" s="24" t="s">
        <v>78</v>
      </c>
      <c r="I1017" s="24"/>
      <c r="W1017" s="23"/>
      <c r="AA1017" s="24"/>
      <c r="AQ1017" s="1" t="str">
        <f t="shared" si="53"/>
        <v>D01_201_28</v>
      </c>
    </row>
    <row r="1018" spans="1:43" ht="12.75" x14ac:dyDescent="0.2">
      <c r="A1018" s="2" t="s">
        <v>59</v>
      </c>
      <c r="B1018" s="3">
        <v>201</v>
      </c>
      <c r="C1018" s="5">
        <v>28</v>
      </c>
      <c r="D1018" s="1" t="s">
        <v>1</v>
      </c>
      <c r="E1018" s="1" t="s">
        <v>2</v>
      </c>
      <c r="F1018" s="1" t="s">
        <v>3</v>
      </c>
      <c r="G1018" s="1">
        <v>2005</v>
      </c>
      <c r="H1018" s="5" t="s">
        <v>78</v>
      </c>
      <c r="Q1018" s="1"/>
      <c r="Z1018" s="1"/>
      <c r="AF1018" s="1"/>
      <c r="AQ1018" s="1" t="str">
        <f t="shared" si="53"/>
        <v>D01_201_28</v>
      </c>
    </row>
    <row r="1019" spans="1:43" ht="12.75" x14ac:dyDescent="0.2">
      <c r="A1019" s="2" t="s">
        <v>59</v>
      </c>
      <c r="B1019" s="3">
        <v>201</v>
      </c>
      <c r="C1019" s="5">
        <v>28</v>
      </c>
      <c r="D1019" s="1" t="s">
        <v>1</v>
      </c>
      <c r="E1019" s="1" t="s">
        <v>2</v>
      </c>
      <c r="F1019" s="1" t="s">
        <v>3</v>
      </c>
      <c r="G1019" s="1">
        <v>2006</v>
      </c>
      <c r="H1019" s="5" t="s">
        <v>78</v>
      </c>
      <c r="Q1019" s="1"/>
      <c r="Z1019" s="1"/>
      <c r="AF1019" s="1"/>
      <c r="AQ1019" s="1" t="str">
        <f t="shared" si="53"/>
        <v>D01_201_28</v>
      </c>
    </row>
    <row r="1020" spans="1:43" ht="12.75" x14ac:dyDescent="0.2">
      <c r="A1020" s="2" t="s">
        <v>59</v>
      </c>
      <c r="B1020" s="3">
        <v>201</v>
      </c>
      <c r="C1020" s="5">
        <v>28</v>
      </c>
      <c r="D1020" s="1" t="s">
        <v>1</v>
      </c>
      <c r="E1020" s="1" t="s">
        <v>2</v>
      </c>
      <c r="F1020" s="1" t="s">
        <v>3</v>
      </c>
      <c r="G1020" s="1">
        <v>2007</v>
      </c>
      <c r="H1020" s="5" t="s">
        <v>78</v>
      </c>
      <c r="Q1020" s="1"/>
      <c r="Z1020" s="1"/>
      <c r="AF1020" s="1"/>
      <c r="AQ1020" s="1" t="str">
        <f t="shared" si="53"/>
        <v>D01_201_28</v>
      </c>
    </row>
    <row r="1021" spans="1:43" ht="12.75" x14ac:dyDescent="0.2">
      <c r="A1021" s="2" t="s">
        <v>59</v>
      </c>
      <c r="B1021" s="3">
        <v>201</v>
      </c>
      <c r="C1021" s="5">
        <v>28</v>
      </c>
      <c r="D1021" s="1" t="s">
        <v>1</v>
      </c>
      <c r="E1021" s="1" t="s">
        <v>2</v>
      </c>
      <c r="F1021" s="1" t="s">
        <v>3</v>
      </c>
      <c r="G1021" s="1">
        <v>2008</v>
      </c>
      <c r="H1021" s="5" t="s">
        <v>78</v>
      </c>
      <c r="Q1021" s="1"/>
      <c r="Z1021" s="1"/>
      <c r="AF1021" s="1"/>
      <c r="AQ1021" s="1" t="str">
        <f t="shared" si="53"/>
        <v>D01_201_28</v>
      </c>
    </row>
    <row r="1022" spans="1:43" s="22" customFormat="1" ht="12.75" x14ac:dyDescent="0.2">
      <c r="A1022" s="20" t="s">
        <v>59</v>
      </c>
      <c r="B1022" s="21">
        <v>202</v>
      </c>
      <c r="C1022" s="24">
        <v>28</v>
      </c>
      <c r="D1022" s="22" t="s">
        <v>1</v>
      </c>
      <c r="E1022" s="22" t="s">
        <v>2</v>
      </c>
      <c r="F1022" s="22" t="s">
        <v>3</v>
      </c>
      <c r="G1022" s="22">
        <v>2004</v>
      </c>
      <c r="H1022" s="24" t="s">
        <v>78</v>
      </c>
      <c r="I1022" s="24"/>
      <c r="W1022" s="23"/>
      <c r="AA1022" s="24"/>
      <c r="AQ1022" s="1" t="str">
        <f t="shared" si="53"/>
        <v>D01_202_28</v>
      </c>
    </row>
    <row r="1023" spans="1:43" ht="12.75" x14ac:dyDescent="0.2">
      <c r="A1023" s="2" t="s">
        <v>59</v>
      </c>
      <c r="B1023" s="3">
        <v>202</v>
      </c>
      <c r="C1023" s="5">
        <v>28</v>
      </c>
      <c r="D1023" s="1" t="s">
        <v>1</v>
      </c>
      <c r="E1023" s="1" t="s">
        <v>2</v>
      </c>
      <c r="F1023" s="1" t="s">
        <v>3</v>
      </c>
      <c r="G1023" s="1">
        <v>2005</v>
      </c>
      <c r="H1023" s="5" t="s">
        <v>78</v>
      </c>
      <c r="Q1023" s="1"/>
      <c r="Z1023" s="1"/>
      <c r="AF1023" s="1"/>
      <c r="AQ1023" s="1" t="str">
        <f t="shared" si="53"/>
        <v>D01_202_28</v>
      </c>
    </row>
    <row r="1024" spans="1:43" ht="15" customHeight="1" x14ac:dyDescent="0.2">
      <c r="A1024" s="2" t="s">
        <v>59</v>
      </c>
      <c r="B1024" s="3">
        <v>202</v>
      </c>
      <c r="C1024" s="5">
        <v>28</v>
      </c>
      <c r="D1024" s="1" t="s">
        <v>1</v>
      </c>
      <c r="E1024" s="1" t="s">
        <v>2</v>
      </c>
      <c r="F1024" s="1" t="s">
        <v>3</v>
      </c>
      <c r="G1024" s="1">
        <v>2006</v>
      </c>
      <c r="H1024" s="5" t="s">
        <v>78</v>
      </c>
      <c r="Q1024" s="1"/>
      <c r="Z1024" s="1"/>
      <c r="AF1024" s="1"/>
      <c r="AQ1024" s="1" t="str">
        <f t="shared" si="53"/>
        <v>D01_202_28</v>
      </c>
    </row>
    <row r="1025" spans="1:43" ht="12.75" x14ac:dyDescent="0.2">
      <c r="A1025" s="2" t="s">
        <v>59</v>
      </c>
      <c r="B1025" s="3">
        <v>202</v>
      </c>
      <c r="C1025" s="5">
        <v>28</v>
      </c>
      <c r="D1025" s="1" t="s">
        <v>1</v>
      </c>
      <c r="E1025" s="1" t="s">
        <v>2</v>
      </c>
      <c r="F1025" s="1" t="s">
        <v>3</v>
      </c>
      <c r="G1025" s="1">
        <v>2007</v>
      </c>
      <c r="H1025" s="5" t="s">
        <v>78</v>
      </c>
      <c r="Q1025" s="1"/>
      <c r="Z1025" s="1"/>
      <c r="AF1025" s="1"/>
      <c r="AQ1025" s="1" t="str">
        <f t="shared" si="53"/>
        <v>D01_202_28</v>
      </c>
    </row>
    <row r="1026" spans="1:43" ht="12.75" x14ac:dyDescent="0.2">
      <c r="A1026" s="2" t="s">
        <v>59</v>
      </c>
      <c r="B1026" s="3">
        <v>202</v>
      </c>
      <c r="C1026" s="5">
        <v>28</v>
      </c>
      <c r="D1026" s="1" t="s">
        <v>1</v>
      </c>
      <c r="E1026" s="1" t="s">
        <v>2</v>
      </c>
      <c r="F1026" s="1" t="s">
        <v>3</v>
      </c>
      <c r="G1026" s="1">
        <v>2008</v>
      </c>
      <c r="H1026" s="5" t="s">
        <v>78</v>
      </c>
      <c r="Q1026" s="1"/>
      <c r="Z1026" s="1"/>
      <c r="AF1026" s="1"/>
      <c r="AQ1026" s="1" t="str">
        <f t="shared" si="53"/>
        <v>D01_202_28</v>
      </c>
    </row>
    <row r="1027" spans="1:43" s="22" customFormat="1" ht="12.75" x14ac:dyDescent="0.2">
      <c r="A1027" s="20" t="s">
        <v>59</v>
      </c>
      <c r="B1027" s="21">
        <v>203</v>
      </c>
      <c r="C1027" s="24">
        <v>28</v>
      </c>
      <c r="D1027" s="22" t="s">
        <v>1</v>
      </c>
      <c r="E1027" s="22" t="s">
        <v>2</v>
      </c>
      <c r="F1027" s="22" t="s">
        <v>3</v>
      </c>
      <c r="G1027" s="22">
        <v>2004</v>
      </c>
      <c r="H1027" s="24" t="s">
        <v>78</v>
      </c>
      <c r="I1027" s="24"/>
      <c r="W1027" s="23"/>
      <c r="AA1027" s="24"/>
      <c r="AQ1027" s="1" t="str">
        <f t="shared" ref="AQ1027:AQ1090" si="63">CONCATENATE(LEFT(A1027,1),CONCATENATE(RIGHT(A1027,2),"_",CONCATENATE(B1027),"_",CONCATENATE(C1027)))</f>
        <v>D01_203_28</v>
      </c>
    </row>
    <row r="1028" spans="1:43" ht="12.75" x14ac:dyDescent="0.2">
      <c r="A1028" s="2" t="s">
        <v>59</v>
      </c>
      <c r="B1028" s="3">
        <v>203</v>
      </c>
      <c r="C1028" s="5">
        <v>28</v>
      </c>
      <c r="D1028" s="1" t="s">
        <v>1</v>
      </c>
      <c r="E1028" s="1" t="s">
        <v>2</v>
      </c>
      <c r="F1028" s="1" t="s">
        <v>3</v>
      </c>
      <c r="G1028" s="1">
        <v>2005</v>
      </c>
      <c r="H1028" s="5" t="s">
        <v>78</v>
      </c>
      <c r="Q1028" s="1"/>
      <c r="Z1028" s="1"/>
      <c r="AF1028" s="1"/>
      <c r="AQ1028" s="1" t="str">
        <f t="shared" si="63"/>
        <v>D01_203_28</v>
      </c>
    </row>
    <row r="1029" spans="1:43" ht="15" customHeight="1" x14ac:dyDescent="0.2">
      <c r="A1029" s="2" t="s">
        <v>59</v>
      </c>
      <c r="B1029" s="3">
        <v>203</v>
      </c>
      <c r="C1029" s="5">
        <v>28</v>
      </c>
      <c r="D1029" s="1" t="s">
        <v>1</v>
      </c>
      <c r="E1029" s="1" t="s">
        <v>2</v>
      </c>
      <c r="F1029" s="1" t="s">
        <v>3</v>
      </c>
      <c r="G1029" s="1">
        <v>2006</v>
      </c>
      <c r="H1029" s="5" t="s">
        <v>78</v>
      </c>
      <c r="Q1029" s="1"/>
      <c r="Z1029" s="1"/>
      <c r="AF1029" s="1"/>
      <c r="AQ1029" s="1" t="str">
        <f t="shared" si="63"/>
        <v>D01_203_28</v>
      </c>
    </row>
    <row r="1030" spans="1:43" ht="12.75" x14ac:dyDescent="0.2">
      <c r="A1030" s="2" t="s">
        <v>59</v>
      </c>
      <c r="B1030" s="3">
        <v>203</v>
      </c>
      <c r="C1030" s="5">
        <v>28</v>
      </c>
      <c r="D1030" s="1" t="s">
        <v>1</v>
      </c>
      <c r="E1030" s="1" t="s">
        <v>2</v>
      </c>
      <c r="F1030" s="1" t="s">
        <v>3</v>
      </c>
      <c r="G1030" s="1">
        <v>2007</v>
      </c>
      <c r="H1030" s="5" t="s">
        <v>78</v>
      </c>
      <c r="Q1030" s="1"/>
      <c r="Z1030" s="1"/>
      <c r="AF1030" s="1"/>
      <c r="AQ1030" s="1" t="str">
        <f t="shared" si="63"/>
        <v>D01_203_28</v>
      </c>
    </row>
    <row r="1031" spans="1:43" ht="12.75" x14ac:dyDescent="0.2">
      <c r="A1031" s="2" t="s">
        <v>59</v>
      </c>
      <c r="B1031" s="3">
        <v>203</v>
      </c>
      <c r="C1031" s="5">
        <v>28</v>
      </c>
      <c r="D1031" s="1" t="s">
        <v>1</v>
      </c>
      <c r="E1031" s="1" t="s">
        <v>2</v>
      </c>
      <c r="F1031" s="1" t="s">
        <v>3</v>
      </c>
      <c r="G1031" s="1">
        <v>2008</v>
      </c>
      <c r="H1031" s="5" t="s">
        <v>78</v>
      </c>
      <c r="Q1031" s="1"/>
      <c r="Z1031" s="1"/>
      <c r="AF1031" s="1"/>
      <c r="AQ1031" s="1" t="str">
        <f t="shared" si="63"/>
        <v>D01_203_28</v>
      </c>
    </row>
    <row r="1032" spans="1:43" s="22" customFormat="1" ht="12.75" x14ac:dyDescent="0.2">
      <c r="A1032" s="20" t="s">
        <v>59</v>
      </c>
      <c r="B1032" s="21">
        <v>204</v>
      </c>
      <c r="C1032" s="24">
        <v>28</v>
      </c>
      <c r="D1032" s="22" t="s">
        <v>1</v>
      </c>
      <c r="E1032" s="22" t="s">
        <v>2</v>
      </c>
      <c r="F1032" s="22" t="s">
        <v>3</v>
      </c>
      <c r="G1032" s="22">
        <v>2004</v>
      </c>
      <c r="H1032" s="24" t="s">
        <v>78</v>
      </c>
      <c r="I1032" s="24"/>
      <c r="W1032" s="23"/>
      <c r="AA1032" s="24"/>
      <c r="AQ1032" s="1" t="str">
        <f t="shared" si="63"/>
        <v>D01_204_28</v>
      </c>
    </row>
    <row r="1033" spans="1:43" ht="12.75" x14ac:dyDescent="0.2">
      <c r="A1033" s="2" t="s">
        <v>59</v>
      </c>
      <c r="B1033" s="3">
        <v>204</v>
      </c>
      <c r="C1033" s="5">
        <v>28</v>
      </c>
      <c r="D1033" s="1" t="s">
        <v>1</v>
      </c>
      <c r="E1033" s="1" t="s">
        <v>2</v>
      </c>
      <c r="F1033" s="1" t="s">
        <v>3</v>
      </c>
      <c r="G1033" s="1">
        <v>2005</v>
      </c>
      <c r="H1033" s="5" t="s">
        <v>78</v>
      </c>
      <c r="Q1033" s="1"/>
      <c r="Z1033" s="1"/>
      <c r="AF1033" s="1"/>
      <c r="AQ1033" s="1" t="str">
        <f t="shared" si="63"/>
        <v>D01_204_28</v>
      </c>
    </row>
    <row r="1034" spans="1:43" ht="12.75" x14ac:dyDescent="0.2">
      <c r="A1034" s="2" t="s">
        <v>59</v>
      </c>
      <c r="B1034" s="3">
        <v>204</v>
      </c>
      <c r="C1034" s="5">
        <v>28</v>
      </c>
      <c r="D1034" s="1" t="s">
        <v>1</v>
      </c>
      <c r="E1034" s="1" t="s">
        <v>2</v>
      </c>
      <c r="F1034" s="1" t="s">
        <v>3</v>
      </c>
      <c r="G1034" s="1">
        <v>2006</v>
      </c>
      <c r="H1034" s="5" t="s">
        <v>78</v>
      </c>
      <c r="Q1034" s="1"/>
      <c r="Z1034" s="1"/>
      <c r="AF1034" s="1"/>
      <c r="AQ1034" s="1" t="str">
        <f t="shared" si="63"/>
        <v>D01_204_28</v>
      </c>
    </row>
    <row r="1035" spans="1:43" ht="12.75" x14ac:dyDescent="0.2">
      <c r="A1035" s="2" t="s">
        <v>59</v>
      </c>
      <c r="B1035" s="3">
        <v>204</v>
      </c>
      <c r="C1035" s="5">
        <v>28</v>
      </c>
      <c r="D1035" s="1" t="s">
        <v>1</v>
      </c>
      <c r="E1035" s="1" t="s">
        <v>2</v>
      </c>
      <c r="F1035" s="1" t="s">
        <v>3</v>
      </c>
      <c r="G1035" s="1">
        <v>2007</v>
      </c>
      <c r="H1035" s="5" t="s">
        <v>78</v>
      </c>
      <c r="Q1035" s="1"/>
      <c r="Z1035" s="1"/>
      <c r="AF1035" s="1"/>
      <c r="AQ1035" s="1" t="str">
        <f t="shared" si="63"/>
        <v>D01_204_28</v>
      </c>
    </row>
    <row r="1036" spans="1:43" ht="12.75" x14ac:dyDescent="0.2">
      <c r="A1036" s="2" t="s">
        <v>59</v>
      </c>
      <c r="B1036" s="3">
        <v>204</v>
      </c>
      <c r="C1036" s="5">
        <v>28</v>
      </c>
      <c r="D1036" s="1" t="s">
        <v>1</v>
      </c>
      <c r="E1036" s="1" t="s">
        <v>2</v>
      </c>
      <c r="F1036" s="1" t="s">
        <v>3</v>
      </c>
      <c r="G1036" s="1">
        <v>2008</v>
      </c>
      <c r="H1036" s="5" t="s">
        <v>78</v>
      </c>
      <c r="Q1036" s="1"/>
      <c r="Z1036" s="1"/>
      <c r="AF1036" s="1"/>
      <c r="AQ1036" s="1" t="str">
        <f t="shared" si="63"/>
        <v>D01_204_28</v>
      </c>
    </row>
    <row r="1037" spans="1:43" s="22" customFormat="1" ht="12.75" x14ac:dyDescent="0.2">
      <c r="A1037" s="20" t="s">
        <v>59</v>
      </c>
      <c r="B1037" s="21">
        <v>205</v>
      </c>
      <c r="C1037" s="24">
        <v>28</v>
      </c>
      <c r="D1037" s="22" t="s">
        <v>1</v>
      </c>
      <c r="E1037" s="22" t="s">
        <v>2</v>
      </c>
      <c r="F1037" s="22" t="s">
        <v>3</v>
      </c>
      <c r="G1037" s="22">
        <v>2004</v>
      </c>
      <c r="H1037" s="24" t="s">
        <v>78</v>
      </c>
      <c r="I1037" s="24"/>
      <c r="J1037" s="22">
        <v>35</v>
      </c>
      <c r="K1037" s="22">
        <f>J1037-22</f>
        <v>13</v>
      </c>
      <c r="L1037" s="22">
        <f>J1037-46</f>
        <v>-11</v>
      </c>
      <c r="M1037" s="22">
        <f>J1037-71</f>
        <v>-36</v>
      </c>
      <c r="N1037" s="22">
        <f>J1037-87</f>
        <v>-52</v>
      </c>
      <c r="O1037" s="22">
        <v>4</v>
      </c>
      <c r="S1037" s="22">
        <v>2</v>
      </c>
      <c r="T1037" s="22">
        <v>195</v>
      </c>
      <c r="U1037" s="22">
        <v>25</v>
      </c>
      <c r="V1037" s="22">
        <v>65</v>
      </c>
      <c r="W1037" s="23">
        <f t="shared" ref="W1037" si="64">(V1037+(Z1037*AB1037))/U1037</f>
        <v>2.6316666666666668</v>
      </c>
      <c r="X1037" s="22">
        <v>4</v>
      </c>
      <c r="Y1037" s="22">
        <v>19</v>
      </c>
      <c r="Z1037" s="23">
        <f>Y1037/(U1037-AB1037)</f>
        <v>0.79166666666666663</v>
      </c>
      <c r="AA1037" s="24">
        <f>Z1037*100/W1037</f>
        <v>30.082330588980362</v>
      </c>
      <c r="AB1037" s="22">
        <v>1</v>
      </c>
      <c r="AC1037" s="22">
        <f t="shared" ref="AC1037" si="65">AB1037*100/U1037</f>
        <v>4</v>
      </c>
      <c r="AD1037" s="22">
        <v>0</v>
      </c>
      <c r="AE1037" s="22">
        <f>AD1037*100/U1037</f>
        <v>0</v>
      </c>
      <c r="AF1037" s="22">
        <v>1</v>
      </c>
      <c r="AH1037" s="22">
        <v>14</v>
      </c>
      <c r="AI1037" s="22">
        <v>5</v>
      </c>
      <c r="AJ1037" s="22">
        <v>3</v>
      </c>
      <c r="AK1037" s="22">
        <v>2</v>
      </c>
      <c r="AL1037" s="22">
        <v>3</v>
      </c>
      <c r="AM1037" s="22">
        <v>3</v>
      </c>
      <c r="AN1037" s="22">
        <v>2</v>
      </c>
      <c r="AQ1037" s="1" t="str">
        <f t="shared" si="63"/>
        <v>D01_205_28</v>
      </c>
    </row>
    <row r="1038" spans="1:43" ht="12.75" x14ac:dyDescent="0.2">
      <c r="A1038" s="2" t="s">
        <v>59</v>
      </c>
      <c r="B1038" s="3">
        <v>205</v>
      </c>
      <c r="C1038" s="5">
        <v>28</v>
      </c>
      <c r="D1038" s="1" t="s">
        <v>1</v>
      </c>
      <c r="E1038" s="1" t="s">
        <v>2</v>
      </c>
      <c r="F1038" s="1" t="s">
        <v>3</v>
      </c>
      <c r="G1038" s="1">
        <v>2005</v>
      </c>
      <c r="H1038" s="5" t="s">
        <v>78</v>
      </c>
      <c r="Q1038" s="1"/>
      <c r="Z1038" s="1"/>
      <c r="AF1038" s="1"/>
      <c r="AQ1038" s="1" t="str">
        <f t="shared" si="63"/>
        <v>D01_205_28</v>
      </c>
    </row>
    <row r="1039" spans="1:43" ht="12.75" x14ac:dyDescent="0.2">
      <c r="A1039" s="2" t="s">
        <v>59</v>
      </c>
      <c r="B1039" s="3">
        <v>205</v>
      </c>
      <c r="C1039" s="5">
        <v>28</v>
      </c>
      <c r="D1039" s="1" t="s">
        <v>1</v>
      </c>
      <c r="E1039" s="1" t="s">
        <v>2</v>
      </c>
      <c r="F1039" s="1" t="s">
        <v>3</v>
      </c>
      <c r="G1039" s="1">
        <v>2006</v>
      </c>
      <c r="H1039" s="5" t="s">
        <v>78</v>
      </c>
      <c r="Q1039" s="1"/>
      <c r="Z1039" s="1"/>
      <c r="AF1039" s="1"/>
      <c r="AQ1039" s="1" t="str">
        <f t="shared" si="63"/>
        <v>D01_205_28</v>
      </c>
    </row>
    <row r="1040" spans="1:43" ht="12.75" x14ac:dyDescent="0.2">
      <c r="A1040" s="2" t="s">
        <v>59</v>
      </c>
      <c r="B1040" s="3">
        <v>205</v>
      </c>
      <c r="C1040" s="5">
        <v>28</v>
      </c>
      <c r="D1040" s="1" t="s">
        <v>1</v>
      </c>
      <c r="E1040" s="1" t="s">
        <v>2</v>
      </c>
      <c r="F1040" s="1" t="s">
        <v>3</v>
      </c>
      <c r="G1040" s="1">
        <v>2007</v>
      </c>
      <c r="H1040" s="5" t="s">
        <v>78</v>
      </c>
      <c r="Q1040" s="1"/>
      <c r="Z1040" s="1"/>
      <c r="AF1040" s="1"/>
      <c r="AQ1040" s="1" t="str">
        <f t="shared" si="63"/>
        <v>D01_205_28</v>
      </c>
    </row>
    <row r="1041" spans="1:43" ht="12.75" x14ac:dyDescent="0.2">
      <c r="A1041" s="2" t="s">
        <v>59</v>
      </c>
      <c r="B1041" s="3">
        <v>205</v>
      </c>
      <c r="C1041" s="5">
        <v>28</v>
      </c>
      <c r="D1041" s="1" t="s">
        <v>1</v>
      </c>
      <c r="E1041" s="1" t="s">
        <v>2</v>
      </c>
      <c r="F1041" s="1" t="s">
        <v>3</v>
      </c>
      <c r="G1041" s="1">
        <v>2008</v>
      </c>
      <c r="H1041" s="5" t="s">
        <v>78</v>
      </c>
      <c r="Q1041" s="1"/>
      <c r="Z1041" s="1"/>
      <c r="AF1041" s="1"/>
      <c r="AQ1041" s="1" t="str">
        <f t="shared" si="63"/>
        <v>D01_205_28</v>
      </c>
    </row>
    <row r="1042" spans="1:43" s="22" customFormat="1" ht="12.75" x14ac:dyDescent="0.2">
      <c r="A1042" s="20" t="s">
        <v>59</v>
      </c>
      <c r="B1042" s="21">
        <v>206</v>
      </c>
      <c r="C1042" s="24">
        <v>28</v>
      </c>
      <c r="D1042" s="22" t="s">
        <v>1</v>
      </c>
      <c r="E1042" s="22" t="s">
        <v>2</v>
      </c>
      <c r="F1042" s="22" t="s">
        <v>3</v>
      </c>
      <c r="G1042" s="22">
        <v>2004</v>
      </c>
      <c r="H1042" s="24" t="s">
        <v>78</v>
      </c>
      <c r="I1042" s="24"/>
      <c r="J1042" s="22">
        <v>44</v>
      </c>
      <c r="K1042" s="22">
        <f>J1042-22</f>
        <v>22</v>
      </c>
      <c r="L1042" s="22">
        <f>J1042-46</f>
        <v>-2</v>
      </c>
      <c r="M1042" s="22">
        <f>J1042-71</f>
        <v>-27</v>
      </c>
      <c r="N1042" s="22">
        <f>J1042-87</f>
        <v>-43</v>
      </c>
      <c r="O1042" s="22">
        <v>2</v>
      </c>
      <c r="S1042" s="22">
        <v>2</v>
      </c>
      <c r="T1042" s="22">
        <v>221</v>
      </c>
      <c r="U1042" s="22">
        <v>25</v>
      </c>
      <c r="V1042" s="22">
        <v>122</v>
      </c>
      <c r="W1042" s="23">
        <f t="shared" ref="W1042" si="66">(V1042+(Z1042*AB1042))/U1042</f>
        <v>4.88</v>
      </c>
      <c r="X1042" s="22">
        <v>3</v>
      </c>
      <c r="Y1042" s="22">
        <v>36</v>
      </c>
      <c r="Z1042" s="23">
        <f>Y1042/(U1042-AB1042)</f>
        <v>1.44</v>
      </c>
      <c r="AA1042" s="24">
        <f>Z1042*100/W1042</f>
        <v>29.508196721311474</v>
      </c>
      <c r="AB1042" s="22">
        <v>0</v>
      </c>
      <c r="AC1042" s="22">
        <f t="shared" ref="AC1042" si="67">AB1042*100/U1042</f>
        <v>0</v>
      </c>
      <c r="AD1042" s="22">
        <v>0</v>
      </c>
      <c r="AE1042" s="22">
        <f>AD1042*100/U1042</f>
        <v>0</v>
      </c>
      <c r="AF1042" s="22">
        <v>2</v>
      </c>
      <c r="AG1042" s="22">
        <v>1</v>
      </c>
      <c r="AH1042" s="22">
        <v>1</v>
      </c>
      <c r="AI1042" s="22">
        <v>7</v>
      </c>
      <c r="AJ1042" s="22">
        <v>2</v>
      </c>
      <c r="AK1042" s="22">
        <v>3</v>
      </c>
      <c r="AL1042" s="22">
        <v>2</v>
      </c>
      <c r="AM1042" s="22">
        <v>1</v>
      </c>
      <c r="AN1042" s="22">
        <v>2</v>
      </c>
      <c r="AQ1042" s="1" t="str">
        <f t="shared" si="63"/>
        <v>D01_206_28</v>
      </c>
    </row>
    <row r="1043" spans="1:43" ht="12.75" x14ac:dyDescent="0.2">
      <c r="A1043" s="2" t="s">
        <v>59</v>
      </c>
      <c r="B1043" s="3">
        <v>206</v>
      </c>
      <c r="C1043" s="5">
        <v>28</v>
      </c>
      <c r="D1043" s="1" t="s">
        <v>1</v>
      </c>
      <c r="E1043" s="1" t="s">
        <v>2</v>
      </c>
      <c r="F1043" s="1" t="s">
        <v>3</v>
      </c>
      <c r="G1043" s="1">
        <v>2005</v>
      </c>
      <c r="H1043" s="5" t="s">
        <v>78</v>
      </c>
      <c r="Q1043" s="1"/>
      <c r="Z1043" s="1"/>
      <c r="AF1043" s="1"/>
      <c r="AQ1043" s="1" t="str">
        <f t="shared" si="63"/>
        <v>D01_206_28</v>
      </c>
    </row>
    <row r="1044" spans="1:43" ht="12.75" x14ac:dyDescent="0.2">
      <c r="A1044" s="2" t="s">
        <v>59</v>
      </c>
      <c r="B1044" s="3">
        <v>206</v>
      </c>
      <c r="C1044" s="5">
        <v>28</v>
      </c>
      <c r="D1044" s="1" t="s">
        <v>1</v>
      </c>
      <c r="E1044" s="1" t="s">
        <v>2</v>
      </c>
      <c r="F1044" s="1" t="s">
        <v>3</v>
      </c>
      <c r="G1044" s="1">
        <v>2006</v>
      </c>
      <c r="H1044" s="5" t="s">
        <v>78</v>
      </c>
      <c r="Q1044" s="1"/>
      <c r="Z1044" s="1"/>
      <c r="AF1044" s="1"/>
      <c r="AQ1044" s="1" t="str">
        <f t="shared" si="63"/>
        <v>D01_206_28</v>
      </c>
    </row>
    <row r="1045" spans="1:43" ht="12.75" x14ac:dyDescent="0.2">
      <c r="A1045" s="2" t="s">
        <v>59</v>
      </c>
      <c r="B1045" s="3">
        <v>206</v>
      </c>
      <c r="C1045" s="5">
        <v>28</v>
      </c>
      <c r="D1045" s="1" t="s">
        <v>1</v>
      </c>
      <c r="E1045" s="1" t="s">
        <v>2</v>
      </c>
      <c r="F1045" s="1" t="s">
        <v>3</v>
      </c>
      <c r="G1045" s="1">
        <v>2007</v>
      </c>
      <c r="H1045" s="5" t="s">
        <v>78</v>
      </c>
      <c r="Q1045" s="1"/>
      <c r="Z1045" s="1"/>
      <c r="AF1045" s="1"/>
      <c r="AQ1045" s="1" t="str">
        <f t="shared" si="63"/>
        <v>D01_206_28</v>
      </c>
    </row>
    <row r="1046" spans="1:43" ht="12.75" x14ac:dyDescent="0.2">
      <c r="A1046" s="2" t="s">
        <v>59</v>
      </c>
      <c r="B1046" s="3">
        <v>206</v>
      </c>
      <c r="C1046" s="5">
        <v>28</v>
      </c>
      <c r="D1046" s="1" t="s">
        <v>1</v>
      </c>
      <c r="E1046" s="1" t="s">
        <v>2</v>
      </c>
      <c r="F1046" s="1" t="s">
        <v>3</v>
      </c>
      <c r="G1046" s="1">
        <v>2008</v>
      </c>
      <c r="H1046" s="5" t="s">
        <v>78</v>
      </c>
      <c r="Q1046" s="1"/>
      <c r="Z1046" s="1"/>
      <c r="AF1046" s="1"/>
      <c r="AQ1046" s="1" t="str">
        <f t="shared" si="63"/>
        <v>D01_206_28</v>
      </c>
    </row>
    <row r="1047" spans="1:43" s="22" customFormat="1" ht="12.75" x14ac:dyDescent="0.2">
      <c r="A1047" s="20" t="s">
        <v>59</v>
      </c>
      <c r="B1047" s="21">
        <v>207</v>
      </c>
      <c r="C1047" s="24">
        <v>28</v>
      </c>
      <c r="D1047" s="22" t="s">
        <v>1</v>
      </c>
      <c r="E1047" s="22" t="s">
        <v>2</v>
      </c>
      <c r="F1047" s="22" t="s">
        <v>3</v>
      </c>
      <c r="G1047" s="22">
        <v>2004</v>
      </c>
      <c r="H1047" s="24" t="s">
        <v>78</v>
      </c>
      <c r="I1047" s="24"/>
      <c r="W1047" s="23"/>
      <c r="AA1047" s="24"/>
      <c r="AQ1047" s="1" t="str">
        <f t="shared" si="63"/>
        <v>D01_207_28</v>
      </c>
    </row>
    <row r="1048" spans="1:43" ht="12.75" x14ac:dyDescent="0.2">
      <c r="A1048" s="2" t="s">
        <v>59</v>
      </c>
      <c r="B1048" s="3">
        <v>207</v>
      </c>
      <c r="C1048" s="5">
        <v>28</v>
      </c>
      <c r="D1048" s="1" t="s">
        <v>1</v>
      </c>
      <c r="E1048" s="1" t="s">
        <v>2</v>
      </c>
      <c r="F1048" s="1" t="s">
        <v>3</v>
      </c>
      <c r="G1048" s="1">
        <v>2005</v>
      </c>
      <c r="H1048" s="5" t="s">
        <v>78</v>
      </c>
      <c r="Q1048" s="1"/>
      <c r="Z1048" s="1"/>
      <c r="AF1048" s="1"/>
      <c r="AQ1048" s="1" t="str">
        <f t="shared" si="63"/>
        <v>D01_207_28</v>
      </c>
    </row>
    <row r="1049" spans="1:43" ht="12.75" x14ac:dyDescent="0.2">
      <c r="A1049" s="2" t="s">
        <v>59</v>
      </c>
      <c r="B1049" s="3">
        <v>207</v>
      </c>
      <c r="C1049" s="5">
        <v>28</v>
      </c>
      <c r="D1049" s="1" t="s">
        <v>1</v>
      </c>
      <c r="E1049" s="1" t="s">
        <v>2</v>
      </c>
      <c r="F1049" s="1" t="s">
        <v>3</v>
      </c>
      <c r="G1049" s="1">
        <v>2006</v>
      </c>
      <c r="H1049" s="5" t="s">
        <v>78</v>
      </c>
      <c r="Q1049" s="1"/>
      <c r="Z1049" s="1"/>
      <c r="AF1049" s="1"/>
      <c r="AQ1049" s="1" t="str">
        <f t="shared" si="63"/>
        <v>D01_207_28</v>
      </c>
    </row>
    <row r="1050" spans="1:43" ht="12.75" x14ac:dyDescent="0.2">
      <c r="A1050" s="2" t="s">
        <v>59</v>
      </c>
      <c r="B1050" s="3">
        <v>207</v>
      </c>
      <c r="C1050" s="5">
        <v>28</v>
      </c>
      <c r="D1050" s="1" t="s">
        <v>1</v>
      </c>
      <c r="E1050" s="1" t="s">
        <v>2</v>
      </c>
      <c r="F1050" s="1" t="s">
        <v>3</v>
      </c>
      <c r="G1050" s="1">
        <v>2007</v>
      </c>
      <c r="H1050" s="5" t="s">
        <v>78</v>
      </c>
      <c r="Q1050" s="1"/>
      <c r="Z1050" s="1"/>
      <c r="AF1050" s="1"/>
      <c r="AQ1050" s="1" t="str">
        <f t="shared" si="63"/>
        <v>D01_207_28</v>
      </c>
    </row>
    <row r="1051" spans="1:43" ht="12.75" x14ac:dyDescent="0.2">
      <c r="A1051" s="2" t="s">
        <v>59</v>
      </c>
      <c r="B1051" s="3">
        <v>207</v>
      </c>
      <c r="C1051" s="5">
        <v>28</v>
      </c>
      <c r="D1051" s="1" t="s">
        <v>1</v>
      </c>
      <c r="E1051" s="1" t="s">
        <v>2</v>
      </c>
      <c r="F1051" s="1" t="s">
        <v>3</v>
      </c>
      <c r="G1051" s="1">
        <v>2008</v>
      </c>
      <c r="H1051" s="5" t="s">
        <v>78</v>
      </c>
      <c r="Q1051" s="1"/>
      <c r="Z1051" s="1"/>
      <c r="AF1051" s="1"/>
      <c r="AQ1051" s="1" t="str">
        <f t="shared" si="63"/>
        <v>D01_207_28</v>
      </c>
    </row>
    <row r="1052" spans="1:43" s="22" customFormat="1" ht="12.75" x14ac:dyDescent="0.2">
      <c r="A1052" s="20" t="s">
        <v>59</v>
      </c>
      <c r="B1052" s="21">
        <v>208</v>
      </c>
      <c r="C1052" s="24">
        <v>28</v>
      </c>
      <c r="D1052" s="22" t="s">
        <v>1</v>
      </c>
      <c r="E1052" s="22" t="s">
        <v>2</v>
      </c>
      <c r="F1052" s="22" t="s">
        <v>3</v>
      </c>
      <c r="G1052" s="22">
        <v>2004</v>
      </c>
      <c r="H1052" s="24" t="s">
        <v>78</v>
      </c>
      <c r="I1052" s="24"/>
      <c r="W1052" s="23"/>
      <c r="AA1052" s="24"/>
      <c r="AQ1052" s="1" t="str">
        <f t="shared" si="63"/>
        <v>D01_208_28</v>
      </c>
    </row>
    <row r="1053" spans="1:43" ht="12.75" x14ac:dyDescent="0.2">
      <c r="A1053" s="2" t="s">
        <v>59</v>
      </c>
      <c r="B1053" s="3">
        <v>208</v>
      </c>
      <c r="C1053" s="5">
        <v>28</v>
      </c>
      <c r="D1053" s="1" t="s">
        <v>1</v>
      </c>
      <c r="E1053" s="1" t="s">
        <v>2</v>
      </c>
      <c r="F1053" s="1" t="s">
        <v>3</v>
      </c>
      <c r="G1053" s="1">
        <v>2005</v>
      </c>
      <c r="H1053" s="5" t="s">
        <v>78</v>
      </c>
      <c r="Q1053" s="1"/>
      <c r="Z1053" s="1"/>
      <c r="AF1053" s="1"/>
      <c r="AQ1053" s="1" t="str">
        <f t="shared" si="63"/>
        <v>D01_208_28</v>
      </c>
    </row>
    <row r="1054" spans="1:43" ht="12.75" x14ac:dyDescent="0.2">
      <c r="A1054" s="2" t="s">
        <v>59</v>
      </c>
      <c r="B1054" s="3">
        <v>208</v>
      </c>
      <c r="C1054" s="5">
        <v>28</v>
      </c>
      <c r="D1054" s="1" t="s">
        <v>1</v>
      </c>
      <c r="E1054" s="1" t="s">
        <v>2</v>
      </c>
      <c r="F1054" s="1" t="s">
        <v>3</v>
      </c>
      <c r="G1054" s="1">
        <v>2006</v>
      </c>
      <c r="H1054" s="5" t="s">
        <v>78</v>
      </c>
      <c r="Q1054" s="1"/>
      <c r="Z1054" s="1"/>
      <c r="AF1054" s="1"/>
      <c r="AQ1054" s="1" t="str">
        <f t="shared" si="63"/>
        <v>D01_208_28</v>
      </c>
    </row>
    <row r="1055" spans="1:43" ht="12.75" x14ac:dyDescent="0.2">
      <c r="A1055" s="2" t="s">
        <v>59</v>
      </c>
      <c r="B1055" s="3">
        <v>208</v>
      </c>
      <c r="C1055" s="5">
        <v>28</v>
      </c>
      <c r="D1055" s="1" t="s">
        <v>1</v>
      </c>
      <c r="E1055" s="1" t="s">
        <v>2</v>
      </c>
      <c r="F1055" s="1" t="s">
        <v>3</v>
      </c>
      <c r="G1055" s="1">
        <v>2007</v>
      </c>
      <c r="H1055" s="5" t="s">
        <v>78</v>
      </c>
      <c r="Q1055" s="1"/>
      <c r="Z1055" s="1"/>
      <c r="AF1055" s="1"/>
      <c r="AQ1055" s="1" t="str">
        <f t="shared" si="63"/>
        <v>D01_208_28</v>
      </c>
    </row>
    <row r="1056" spans="1:43" ht="12.75" x14ac:dyDescent="0.2">
      <c r="A1056" s="2" t="s">
        <v>59</v>
      </c>
      <c r="B1056" s="3">
        <v>208</v>
      </c>
      <c r="C1056" s="5">
        <v>28</v>
      </c>
      <c r="D1056" s="1" t="s">
        <v>1</v>
      </c>
      <c r="E1056" s="1" t="s">
        <v>2</v>
      </c>
      <c r="F1056" s="1" t="s">
        <v>3</v>
      </c>
      <c r="G1056" s="1">
        <v>2008</v>
      </c>
      <c r="H1056" s="5" t="s">
        <v>78</v>
      </c>
      <c r="Q1056" s="1"/>
      <c r="Z1056" s="1"/>
      <c r="AF1056" s="1"/>
      <c r="AQ1056" s="1" t="str">
        <f t="shared" si="63"/>
        <v>D01_208_28</v>
      </c>
    </row>
    <row r="1057" spans="1:43" s="22" customFormat="1" ht="12.75" x14ac:dyDescent="0.2">
      <c r="A1057" s="20" t="s">
        <v>59</v>
      </c>
      <c r="B1057" s="21">
        <v>209</v>
      </c>
      <c r="C1057" s="24">
        <v>28</v>
      </c>
      <c r="D1057" s="22" t="s">
        <v>1</v>
      </c>
      <c r="E1057" s="22" t="s">
        <v>2</v>
      </c>
      <c r="F1057" s="22" t="s">
        <v>3</v>
      </c>
      <c r="G1057" s="22">
        <v>2004</v>
      </c>
      <c r="H1057" s="24" t="s">
        <v>78</v>
      </c>
      <c r="I1057" s="24"/>
      <c r="W1057" s="23"/>
      <c r="AA1057" s="24"/>
      <c r="AQ1057" s="1" t="str">
        <f t="shared" si="63"/>
        <v>D01_209_28</v>
      </c>
    </row>
    <row r="1058" spans="1:43" ht="12.75" x14ac:dyDescent="0.2">
      <c r="A1058" s="2" t="s">
        <v>59</v>
      </c>
      <c r="B1058" s="3">
        <v>209</v>
      </c>
      <c r="C1058" s="5">
        <v>28</v>
      </c>
      <c r="D1058" s="1" t="s">
        <v>1</v>
      </c>
      <c r="E1058" s="1" t="s">
        <v>2</v>
      </c>
      <c r="F1058" s="1" t="s">
        <v>3</v>
      </c>
      <c r="G1058" s="1">
        <v>2005</v>
      </c>
      <c r="H1058" s="5" t="s">
        <v>78</v>
      </c>
      <c r="Q1058" s="1"/>
      <c r="Z1058" s="1"/>
      <c r="AF1058" s="1"/>
      <c r="AQ1058" s="1" t="str">
        <f t="shared" si="63"/>
        <v>D01_209_28</v>
      </c>
    </row>
    <row r="1059" spans="1:43" ht="15" customHeight="1" x14ac:dyDescent="0.2">
      <c r="A1059" s="2" t="s">
        <v>59</v>
      </c>
      <c r="B1059" s="3">
        <v>209</v>
      </c>
      <c r="C1059" s="5">
        <v>28</v>
      </c>
      <c r="D1059" s="1" t="s">
        <v>1</v>
      </c>
      <c r="E1059" s="1" t="s">
        <v>2</v>
      </c>
      <c r="F1059" s="1" t="s">
        <v>3</v>
      </c>
      <c r="G1059" s="1">
        <v>2006</v>
      </c>
      <c r="H1059" s="5" t="s">
        <v>78</v>
      </c>
      <c r="Q1059" s="1"/>
      <c r="Z1059" s="1"/>
      <c r="AF1059" s="1"/>
      <c r="AQ1059" s="1" t="str">
        <f t="shared" si="63"/>
        <v>D01_209_28</v>
      </c>
    </row>
    <row r="1060" spans="1:43" ht="12.75" x14ac:dyDescent="0.2">
      <c r="A1060" s="2" t="s">
        <v>59</v>
      </c>
      <c r="B1060" s="3">
        <v>209</v>
      </c>
      <c r="C1060" s="5">
        <v>28</v>
      </c>
      <c r="D1060" s="1" t="s">
        <v>1</v>
      </c>
      <c r="E1060" s="1" t="s">
        <v>2</v>
      </c>
      <c r="F1060" s="1" t="s">
        <v>3</v>
      </c>
      <c r="G1060" s="1">
        <v>2007</v>
      </c>
      <c r="H1060" s="5" t="s">
        <v>78</v>
      </c>
      <c r="Q1060" s="1"/>
      <c r="Z1060" s="1"/>
      <c r="AF1060" s="1"/>
      <c r="AQ1060" s="1" t="str">
        <f t="shared" si="63"/>
        <v>D01_209_28</v>
      </c>
    </row>
    <row r="1061" spans="1:43" ht="12.75" x14ac:dyDescent="0.2">
      <c r="A1061" s="2" t="s">
        <v>59</v>
      </c>
      <c r="B1061" s="3">
        <v>209</v>
      </c>
      <c r="C1061" s="5">
        <v>28</v>
      </c>
      <c r="D1061" s="1" t="s">
        <v>1</v>
      </c>
      <c r="E1061" s="1" t="s">
        <v>2</v>
      </c>
      <c r="F1061" s="1" t="s">
        <v>3</v>
      </c>
      <c r="G1061" s="1">
        <v>2008</v>
      </c>
      <c r="H1061" s="5" t="s">
        <v>78</v>
      </c>
      <c r="Q1061" s="1"/>
      <c r="Z1061" s="1"/>
      <c r="AF1061" s="1"/>
      <c r="AQ1061" s="1" t="str">
        <f t="shared" si="63"/>
        <v>D01_209_28</v>
      </c>
    </row>
    <row r="1062" spans="1:43" s="22" customFormat="1" ht="12.75" x14ac:dyDescent="0.2">
      <c r="A1062" s="20" t="s">
        <v>59</v>
      </c>
      <c r="B1062" s="21">
        <v>210</v>
      </c>
      <c r="C1062" s="24">
        <v>28</v>
      </c>
      <c r="D1062" s="22" t="s">
        <v>1</v>
      </c>
      <c r="E1062" s="22" t="s">
        <v>2</v>
      </c>
      <c r="F1062" s="22" t="s">
        <v>3</v>
      </c>
      <c r="G1062" s="22">
        <v>2004</v>
      </c>
      <c r="H1062" s="24" t="s">
        <v>78</v>
      </c>
      <c r="I1062" s="24"/>
      <c r="W1062" s="23"/>
      <c r="AA1062" s="24"/>
      <c r="AQ1062" s="1" t="str">
        <f t="shared" si="63"/>
        <v>D01_210_28</v>
      </c>
    </row>
    <row r="1063" spans="1:43" ht="12.75" x14ac:dyDescent="0.2">
      <c r="A1063" s="2" t="s">
        <v>59</v>
      </c>
      <c r="B1063" s="3">
        <v>210</v>
      </c>
      <c r="C1063" s="5">
        <v>28</v>
      </c>
      <c r="D1063" s="1" t="s">
        <v>1</v>
      </c>
      <c r="E1063" s="1" t="s">
        <v>2</v>
      </c>
      <c r="F1063" s="1" t="s">
        <v>3</v>
      </c>
      <c r="G1063" s="1">
        <v>2005</v>
      </c>
      <c r="H1063" s="5" t="s">
        <v>78</v>
      </c>
      <c r="Q1063" s="1"/>
      <c r="Z1063" s="1"/>
      <c r="AF1063" s="1"/>
      <c r="AQ1063" s="1" t="str">
        <f t="shared" si="63"/>
        <v>D01_210_28</v>
      </c>
    </row>
    <row r="1064" spans="1:43" ht="12.75" x14ac:dyDescent="0.2">
      <c r="A1064" s="2" t="s">
        <v>59</v>
      </c>
      <c r="B1064" s="3">
        <v>210</v>
      </c>
      <c r="C1064" s="5">
        <v>28</v>
      </c>
      <c r="D1064" s="1" t="s">
        <v>1</v>
      </c>
      <c r="E1064" s="1" t="s">
        <v>2</v>
      </c>
      <c r="F1064" s="1" t="s">
        <v>3</v>
      </c>
      <c r="G1064" s="1">
        <v>2006</v>
      </c>
      <c r="H1064" s="5" t="s">
        <v>78</v>
      </c>
      <c r="Q1064" s="1"/>
      <c r="Z1064" s="1"/>
      <c r="AF1064" s="1"/>
      <c r="AQ1064" s="1" t="str">
        <f t="shared" si="63"/>
        <v>D01_210_28</v>
      </c>
    </row>
    <row r="1065" spans="1:43" ht="12.75" x14ac:dyDescent="0.2">
      <c r="A1065" s="2" t="s">
        <v>59</v>
      </c>
      <c r="B1065" s="3">
        <v>210</v>
      </c>
      <c r="C1065" s="5">
        <v>28</v>
      </c>
      <c r="D1065" s="1" t="s">
        <v>1</v>
      </c>
      <c r="E1065" s="1" t="s">
        <v>2</v>
      </c>
      <c r="F1065" s="1" t="s">
        <v>3</v>
      </c>
      <c r="G1065" s="1">
        <v>2007</v>
      </c>
      <c r="H1065" s="5" t="s">
        <v>78</v>
      </c>
      <c r="Q1065" s="1"/>
      <c r="Z1065" s="1"/>
      <c r="AF1065" s="1"/>
      <c r="AQ1065" s="1" t="str">
        <f t="shared" si="63"/>
        <v>D01_210_28</v>
      </c>
    </row>
    <row r="1066" spans="1:43" ht="12.75" x14ac:dyDescent="0.2">
      <c r="A1066" s="2" t="s">
        <v>59</v>
      </c>
      <c r="B1066" s="3">
        <v>210</v>
      </c>
      <c r="C1066" s="5">
        <v>28</v>
      </c>
      <c r="D1066" s="1" t="s">
        <v>1</v>
      </c>
      <c r="E1066" s="1" t="s">
        <v>2</v>
      </c>
      <c r="F1066" s="1" t="s">
        <v>3</v>
      </c>
      <c r="G1066" s="1">
        <v>2008</v>
      </c>
      <c r="H1066" s="5" t="s">
        <v>78</v>
      </c>
      <c r="Q1066" s="1"/>
      <c r="Z1066" s="1"/>
      <c r="AF1066" s="1"/>
      <c r="AQ1066" s="1" t="str">
        <f t="shared" si="63"/>
        <v>D01_210_28</v>
      </c>
    </row>
    <row r="1067" spans="1:43" s="22" customFormat="1" ht="12.75" x14ac:dyDescent="0.2">
      <c r="A1067" s="20" t="s">
        <v>59</v>
      </c>
      <c r="B1067" s="21">
        <v>211</v>
      </c>
      <c r="C1067" s="24">
        <v>28</v>
      </c>
      <c r="D1067" s="22" t="s">
        <v>1</v>
      </c>
      <c r="E1067" s="22" t="s">
        <v>2</v>
      </c>
      <c r="F1067" s="22" t="s">
        <v>3</v>
      </c>
      <c r="G1067" s="22">
        <v>2004</v>
      </c>
      <c r="H1067" s="24" t="s">
        <v>78</v>
      </c>
      <c r="I1067" s="24"/>
      <c r="W1067" s="23"/>
      <c r="AA1067" s="24"/>
      <c r="AQ1067" s="1" t="str">
        <f t="shared" si="63"/>
        <v>D01_211_28</v>
      </c>
    </row>
    <row r="1068" spans="1:43" ht="12.75" x14ac:dyDescent="0.2">
      <c r="A1068" s="2" t="s">
        <v>59</v>
      </c>
      <c r="B1068" s="3">
        <v>211</v>
      </c>
      <c r="C1068" s="5">
        <v>28</v>
      </c>
      <c r="D1068" s="1" t="s">
        <v>1</v>
      </c>
      <c r="E1068" s="1" t="s">
        <v>2</v>
      </c>
      <c r="F1068" s="1" t="s">
        <v>3</v>
      </c>
      <c r="G1068" s="1">
        <v>2005</v>
      </c>
      <c r="H1068" s="5" t="s">
        <v>78</v>
      </c>
      <c r="Q1068" s="1"/>
      <c r="Z1068" s="1"/>
      <c r="AF1068" s="1"/>
      <c r="AQ1068" s="1" t="str">
        <f t="shared" si="63"/>
        <v>D01_211_28</v>
      </c>
    </row>
    <row r="1069" spans="1:43" ht="12.75" x14ac:dyDescent="0.2">
      <c r="A1069" s="2" t="s">
        <v>59</v>
      </c>
      <c r="B1069" s="3">
        <v>211</v>
      </c>
      <c r="C1069" s="5">
        <v>28</v>
      </c>
      <c r="D1069" s="1" t="s">
        <v>1</v>
      </c>
      <c r="E1069" s="1" t="s">
        <v>2</v>
      </c>
      <c r="F1069" s="1" t="s">
        <v>3</v>
      </c>
      <c r="G1069" s="1">
        <v>2006</v>
      </c>
      <c r="H1069" s="5" t="s">
        <v>78</v>
      </c>
      <c r="Q1069" s="1"/>
      <c r="Z1069" s="1"/>
      <c r="AF1069" s="1"/>
      <c r="AQ1069" s="1" t="str">
        <f t="shared" si="63"/>
        <v>D01_211_28</v>
      </c>
    </row>
    <row r="1070" spans="1:43" ht="12.75" x14ac:dyDescent="0.2">
      <c r="A1070" s="2" t="s">
        <v>59</v>
      </c>
      <c r="B1070" s="3">
        <v>211</v>
      </c>
      <c r="C1070" s="5">
        <v>28</v>
      </c>
      <c r="D1070" s="1" t="s">
        <v>1</v>
      </c>
      <c r="E1070" s="1" t="s">
        <v>2</v>
      </c>
      <c r="F1070" s="1" t="s">
        <v>3</v>
      </c>
      <c r="G1070" s="1">
        <v>2007</v>
      </c>
      <c r="H1070" s="5" t="s">
        <v>78</v>
      </c>
      <c r="Q1070" s="1"/>
      <c r="Z1070" s="1"/>
      <c r="AF1070" s="1"/>
      <c r="AQ1070" s="1" t="str">
        <f t="shared" si="63"/>
        <v>D01_211_28</v>
      </c>
    </row>
    <row r="1071" spans="1:43" ht="12.75" x14ac:dyDescent="0.2">
      <c r="A1071" s="2" t="s">
        <v>59</v>
      </c>
      <c r="B1071" s="3">
        <v>211</v>
      </c>
      <c r="C1071" s="5">
        <v>28</v>
      </c>
      <c r="D1071" s="1" t="s">
        <v>1</v>
      </c>
      <c r="E1071" s="1" t="s">
        <v>2</v>
      </c>
      <c r="F1071" s="1" t="s">
        <v>3</v>
      </c>
      <c r="G1071" s="1">
        <v>2008</v>
      </c>
      <c r="H1071" s="5" t="s">
        <v>78</v>
      </c>
      <c r="Q1071" s="1"/>
      <c r="Z1071" s="1"/>
      <c r="AF1071" s="1"/>
      <c r="AQ1071" s="1" t="str">
        <f t="shared" si="63"/>
        <v>D01_211_28</v>
      </c>
    </row>
    <row r="1072" spans="1:43" s="22" customFormat="1" ht="12.75" x14ac:dyDescent="0.2">
      <c r="A1072" s="20" t="s">
        <v>59</v>
      </c>
      <c r="B1072" s="21">
        <v>212</v>
      </c>
      <c r="C1072" s="24">
        <v>28</v>
      </c>
      <c r="D1072" s="22" t="s">
        <v>1</v>
      </c>
      <c r="E1072" s="22" t="s">
        <v>2</v>
      </c>
      <c r="F1072" s="22" t="s">
        <v>3</v>
      </c>
      <c r="G1072" s="22">
        <v>2004</v>
      </c>
      <c r="H1072" s="24" t="s">
        <v>78</v>
      </c>
      <c r="I1072" s="24"/>
      <c r="J1072" s="22">
        <v>43</v>
      </c>
      <c r="K1072" s="22">
        <f>J1072-22</f>
        <v>21</v>
      </c>
      <c r="L1072" s="22">
        <f>J1072-46</f>
        <v>-3</v>
      </c>
      <c r="M1072" s="22">
        <f>J1072-71</f>
        <v>-28</v>
      </c>
      <c r="N1072" s="22">
        <f>J1072-87</f>
        <v>-44</v>
      </c>
      <c r="O1072" s="22">
        <v>3</v>
      </c>
      <c r="S1072" s="22">
        <v>2</v>
      </c>
      <c r="T1072" s="22">
        <v>227</v>
      </c>
      <c r="U1072" s="22">
        <v>25</v>
      </c>
      <c r="V1072" s="22">
        <v>96</v>
      </c>
      <c r="W1072" s="23">
        <f t="shared" ref="W1072" si="68">(V1072+(Z1072*AB1072))/U1072</f>
        <v>3.84</v>
      </c>
      <c r="X1072" s="22">
        <v>4</v>
      </c>
      <c r="Y1072" s="22">
        <v>27</v>
      </c>
      <c r="Z1072" s="23">
        <f>Y1072/(U1072-AB1072)</f>
        <v>1.08</v>
      </c>
      <c r="AA1072" s="24">
        <f>Z1072*100/W1072</f>
        <v>28.125</v>
      </c>
      <c r="AB1072" s="22">
        <v>0</v>
      </c>
      <c r="AC1072" s="22">
        <f t="shared" ref="AC1072" si="69">AB1072*100/U1072</f>
        <v>0</v>
      </c>
      <c r="AD1072" s="22">
        <v>0</v>
      </c>
      <c r="AE1072" s="22">
        <f>AD1072*100/U1072</f>
        <v>0</v>
      </c>
      <c r="AF1072" s="22">
        <v>1</v>
      </c>
      <c r="AG1072" s="22">
        <v>3</v>
      </c>
      <c r="AH1072" s="22">
        <v>3</v>
      </c>
      <c r="AI1072" s="22">
        <v>7</v>
      </c>
      <c r="AJ1072" s="22">
        <v>3</v>
      </c>
      <c r="AK1072" s="22">
        <v>3</v>
      </c>
      <c r="AL1072" s="22">
        <v>2</v>
      </c>
      <c r="AM1072" s="22">
        <v>1</v>
      </c>
      <c r="AN1072" s="22">
        <v>2</v>
      </c>
      <c r="AQ1072" s="1" t="str">
        <f t="shared" si="63"/>
        <v>D01_212_28</v>
      </c>
    </row>
    <row r="1073" spans="1:43" ht="12.75" x14ac:dyDescent="0.2">
      <c r="A1073" s="2" t="s">
        <v>59</v>
      </c>
      <c r="B1073" s="3">
        <v>212</v>
      </c>
      <c r="C1073" s="5">
        <v>28</v>
      </c>
      <c r="D1073" s="1" t="s">
        <v>1</v>
      </c>
      <c r="E1073" s="1" t="s">
        <v>2</v>
      </c>
      <c r="F1073" s="1" t="s">
        <v>3</v>
      </c>
      <c r="G1073" s="1">
        <v>2005</v>
      </c>
      <c r="H1073" s="5" t="s">
        <v>78</v>
      </c>
      <c r="Q1073" s="1"/>
      <c r="Z1073" s="1"/>
      <c r="AF1073" s="1"/>
      <c r="AQ1073" s="1" t="str">
        <f t="shared" si="63"/>
        <v>D01_212_28</v>
      </c>
    </row>
    <row r="1074" spans="1:43" ht="12.75" x14ac:dyDescent="0.2">
      <c r="A1074" s="2" t="s">
        <v>59</v>
      </c>
      <c r="B1074" s="3">
        <v>212</v>
      </c>
      <c r="C1074" s="5">
        <v>28</v>
      </c>
      <c r="D1074" s="1" t="s">
        <v>1</v>
      </c>
      <c r="E1074" s="1" t="s">
        <v>2</v>
      </c>
      <c r="F1074" s="1" t="s">
        <v>3</v>
      </c>
      <c r="G1074" s="1">
        <v>2006</v>
      </c>
      <c r="H1074" s="5" t="s">
        <v>78</v>
      </c>
      <c r="Q1074" s="1"/>
      <c r="Z1074" s="1"/>
      <c r="AF1074" s="1"/>
      <c r="AQ1074" s="1" t="str">
        <f t="shared" si="63"/>
        <v>D01_212_28</v>
      </c>
    </row>
    <row r="1075" spans="1:43" ht="12.75" x14ac:dyDescent="0.2">
      <c r="A1075" s="2" t="s">
        <v>59</v>
      </c>
      <c r="B1075" s="3">
        <v>212</v>
      </c>
      <c r="C1075" s="5">
        <v>28</v>
      </c>
      <c r="D1075" s="1" t="s">
        <v>1</v>
      </c>
      <c r="E1075" s="1" t="s">
        <v>2</v>
      </c>
      <c r="F1075" s="1" t="s">
        <v>3</v>
      </c>
      <c r="G1075" s="1">
        <v>2007</v>
      </c>
      <c r="H1075" s="5" t="s">
        <v>78</v>
      </c>
      <c r="Q1075" s="1"/>
      <c r="Z1075" s="1"/>
      <c r="AF1075" s="1"/>
      <c r="AQ1075" s="1" t="str">
        <f t="shared" si="63"/>
        <v>D01_212_28</v>
      </c>
    </row>
    <row r="1076" spans="1:43" ht="12.75" x14ac:dyDescent="0.2">
      <c r="A1076" s="2" t="s">
        <v>59</v>
      </c>
      <c r="B1076" s="3">
        <v>212</v>
      </c>
      <c r="C1076" s="5">
        <v>28</v>
      </c>
      <c r="D1076" s="1" t="s">
        <v>1</v>
      </c>
      <c r="E1076" s="1" t="s">
        <v>2</v>
      </c>
      <c r="F1076" s="1" t="s">
        <v>3</v>
      </c>
      <c r="G1076" s="1">
        <v>2008</v>
      </c>
      <c r="H1076" s="5" t="s">
        <v>78</v>
      </c>
      <c r="Q1076" s="1"/>
      <c r="Z1076" s="1"/>
      <c r="AF1076" s="1"/>
      <c r="AQ1076" s="1" t="str">
        <f t="shared" si="63"/>
        <v>D01_212_28</v>
      </c>
    </row>
    <row r="1077" spans="1:43" s="22" customFormat="1" ht="12.75" x14ac:dyDescent="0.2">
      <c r="A1077" s="20" t="s">
        <v>59</v>
      </c>
      <c r="B1077" s="21">
        <v>213</v>
      </c>
      <c r="C1077" s="24">
        <v>28</v>
      </c>
      <c r="D1077" s="22" t="s">
        <v>1</v>
      </c>
      <c r="E1077" s="22" t="s">
        <v>2</v>
      </c>
      <c r="F1077" s="22" t="s">
        <v>3</v>
      </c>
      <c r="G1077" s="22">
        <v>2004</v>
      </c>
      <c r="H1077" s="24" t="s">
        <v>78</v>
      </c>
      <c r="I1077" s="24"/>
      <c r="W1077" s="23"/>
      <c r="AA1077" s="24"/>
      <c r="AQ1077" s="1" t="str">
        <f t="shared" si="63"/>
        <v>D01_213_28</v>
      </c>
    </row>
    <row r="1078" spans="1:43" ht="12.75" x14ac:dyDescent="0.2">
      <c r="A1078" s="2" t="s">
        <v>59</v>
      </c>
      <c r="B1078" s="3">
        <v>213</v>
      </c>
      <c r="C1078" s="5">
        <v>28</v>
      </c>
      <c r="D1078" s="1" t="s">
        <v>1</v>
      </c>
      <c r="E1078" s="1" t="s">
        <v>2</v>
      </c>
      <c r="F1078" s="1" t="s">
        <v>3</v>
      </c>
      <c r="G1078" s="1">
        <v>2005</v>
      </c>
      <c r="H1078" s="5" t="s">
        <v>78</v>
      </c>
      <c r="Q1078" s="1"/>
      <c r="Z1078" s="1"/>
      <c r="AF1078" s="1"/>
      <c r="AQ1078" s="1" t="str">
        <f t="shared" si="63"/>
        <v>D01_213_28</v>
      </c>
    </row>
    <row r="1079" spans="1:43" ht="12.75" x14ac:dyDescent="0.2">
      <c r="A1079" s="2" t="s">
        <v>59</v>
      </c>
      <c r="B1079" s="3">
        <v>213</v>
      </c>
      <c r="C1079" s="5">
        <v>28</v>
      </c>
      <c r="D1079" s="1" t="s">
        <v>1</v>
      </c>
      <c r="E1079" s="1" t="s">
        <v>2</v>
      </c>
      <c r="F1079" s="1" t="s">
        <v>3</v>
      </c>
      <c r="G1079" s="1">
        <v>2006</v>
      </c>
      <c r="H1079" s="5" t="s">
        <v>78</v>
      </c>
      <c r="Q1079" s="1"/>
      <c r="Z1079" s="1"/>
      <c r="AF1079" s="1"/>
      <c r="AQ1079" s="1" t="str">
        <f t="shared" si="63"/>
        <v>D01_213_28</v>
      </c>
    </row>
    <row r="1080" spans="1:43" ht="12.75" x14ac:dyDescent="0.2">
      <c r="A1080" s="2" t="s">
        <v>59</v>
      </c>
      <c r="B1080" s="3">
        <v>213</v>
      </c>
      <c r="C1080" s="5">
        <v>28</v>
      </c>
      <c r="D1080" s="1" t="s">
        <v>1</v>
      </c>
      <c r="E1080" s="1" t="s">
        <v>2</v>
      </c>
      <c r="F1080" s="1" t="s">
        <v>3</v>
      </c>
      <c r="G1080" s="1">
        <v>2007</v>
      </c>
      <c r="H1080" s="5" t="s">
        <v>78</v>
      </c>
      <c r="Q1080" s="1"/>
      <c r="Z1080" s="1"/>
      <c r="AF1080" s="1"/>
      <c r="AQ1080" s="1" t="str">
        <f t="shared" si="63"/>
        <v>D01_213_28</v>
      </c>
    </row>
    <row r="1081" spans="1:43" ht="12.75" x14ac:dyDescent="0.2">
      <c r="A1081" s="2" t="s">
        <v>59</v>
      </c>
      <c r="B1081" s="3">
        <v>213</v>
      </c>
      <c r="C1081" s="5">
        <v>28</v>
      </c>
      <c r="D1081" s="1" t="s">
        <v>1</v>
      </c>
      <c r="E1081" s="1" t="s">
        <v>2</v>
      </c>
      <c r="F1081" s="1" t="s">
        <v>3</v>
      </c>
      <c r="G1081" s="1">
        <v>2008</v>
      </c>
      <c r="H1081" s="5" t="s">
        <v>78</v>
      </c>
      <c r="Q1081" s="1"/>
      <c r="Z1081" s="1"/>
      <c r="AF1081" s="1"/>
      <c r="AQ1081" s="1" t="str">
        <f t="shared" si="63"/>
        <v>D01_213_28</v>
      </c>
    </row>
    <row r="1082" spans="1:43" s="22" customFormat="1" ht="12.75" x14ac:dyDescent="0.2">
      <c r="A1082" s="20" t="s">
        <v>59</v>
      </c>
      <c r="B1082" s="21">
        <v>214</v>
      </c>
      <c r="C1082" s="24">
        <v>28</v>
      </c>
      <c r="D1082" s="22" t="s">
        <v>1</v>
      </c>
      <c r="E1082" s="22" t="s">
        <v>2</v>
      </c>
      <c r="F1082" s="22" t="s">
        <v>3</v>
      </c>
      <c r="G1082" s="22">
        <v>2004</v>
      </c>
      <c r="H1082" s="24" t="s">
        <v>78</v>
      </c>
      <c r="I1082" s="24"/>
      <c r="W1082" s="23"/>
      <c r="AA1082" s="24"/>
      <c r="AQ1082" s="1" t="str">
        <f t="shared" si="63"/>
        <v>D01_214_28</v>
      </c>
    </row>
    <row r="1083" spans="1:43" ht="12.75" x14ac:dyDescent="0.2">
      <c r="A1083" s="2" t="s">
        <v>59</v>
      </c>
      <c r="B1083" s="3">
        <v>214</v>
      </c>
      <c r="C1083" s="5">
        <v>28</v>
      </c>
      <c r="D1083" s="1" t="s">
        <v>1</v>
      </c>
      <c r="E1083" s="1" t="s">
        <v>2</v>
      </c>
      <c r="F1083" s="1" t="s">
        <v>3</v>
      </c>
      <c r="G1083" s="1">
        <v>2005</v>
      </c>
      <c r="H1083" s="5" t="s">
        <v>78</v>
      </c>
      <c r="Q1083" s="1"/>
      <c r="Z1083" s="1"/>
      <c r="AF1083" s="1"/>
      <c r="AQ1083" s="1" t="str">
        <f t="shared" si="63"/>
        <v>D01_214_28</v>
      </c>
    </row>
    <row r="1084" spans="1:43" ht="12.75" x14ac:dyDescent="0.2">
      <c r="A1084" s="2" t="s">
        <v>59</v>
      </c>
      <c r="B1084" s="3">
        <v>214</v>
      </c>
      <c r="C1084" s="5">
        <v>28</v>
      </c>
      <c r="D1084" s="1" t="s">
        <v>1</v>
      </c>
      <c r="E1084" s="1" t="s">
        <v>2</v>
      </c>
      <c r="F1084" s="1" t="s">
        <v>3</v>
      </c>
      <c r="G1084" s="1">
        <v>2006</v>
      </c>
      <c r="H1084" s="5" t="s">
        <v>78</v>
      </c>
      <c r="Q1084" s="1"/>
      <c r="Z1084" s="1"/>
      <c r="AF1084" s="1"/>
      <c r="AQ1084" s="1" t="str">
        <f t="shared" si="63"/>
        <v>D01_214_28</v>
      </c>
    </row>
    <row r="1085" spans="1:43" ht="12.75" x14ac:dyDescent="0.2">
      <c r="A1085" s="2" t="s">
        <v>59</v>
      </c>
      <c r="B1085" s="3">
        <v>214</v>
      </c>
      <c r="C1085" s="5">
        <v>28</v>
      </c>
      <c r="D1085" s="1" t="s">
        <v>1</v>
      </c>
      <c r="E1085" s="1" t="s">
        <v>2</v>
      </c>
      <c r="F1085" s="1" t="s">
        <v>3</v>
      </c>
      <c r="G1085" s="1">
        <v>2007</v>
      </c>
      <c r="H1085" s="5" t="s">
        <v>78</v>
      </c>
      <c r="Q1085" s="1"/>
      <c r="Z1085" s="1"/>
      <c r="AF1085" s="1"/>
      <c r="AQ1085" s="1" t="str">
        <f t="shared" si="63"/>
        <v>D01_214_28</v>
      </c>
    </row>
    <row r="1086" spans="1:43" ht="12.75" x14ac:dyDescent="0.2">
      <c r="A1086" s="2" t="s">
        <v>59</v>
      </c>
      <c r="B1086" s="3">
        <v>214</v>
      </c>
      <c r="C1086" s="5">
        <v>28</v>
      </c>
      <c r="D1086" s="1" t="s">
        <v>1</v>
      </c>
      <c r="E1086" s="1" t="s">
        <v>2</v>
      </c>
      <c r="F1086" s="1" t="s">
        <v>3</v>
      </c>
      <c r="G1086" s="1">
        <v>2008</v>
      </c>
      <c r="H1086" s="5" t="s">
        <v>78</v>
      </c>
      <c r="Q1086" s="1"/>
      <c r="Z1086" s="1"/>
      <c r="AF1086" s="1"/>
      <c r="AQ1086" s="1" t="str">
        <f t="shared" si="63"/>
        <v>D01_214_28</v>
      </c>
    </row>
    <row r="1087" spans="1:43" s="22" customFormat="1" ht="12.75" x14ac:dyDescent="0.2">
      <c r="A1087" s="20" t="s">
        <v>59</v>
      </c>
      <c r="B1087" s="21">
        <v>215</v>
      </c>
      <c r="C1087" s="24">
        <v>28</v>
      </c>
      <c r="D1087" s="22" t="s">
        <v>1</v>
      </c>
      <c r="E1087" s="22" t="s">
        <v>2</v>
      </c>
      <c r="F1087" s="22" t="s">
        <v>3</v>
      </c>
      <c r="G1087" s="22">
        <v>2004</v>
      </c>
      <c r="H1087" s="24" t="s">
        <v>78</v>
      </c>
      <c r="I1087" s="24"/>
      <c r="W1087" s="23"/>
      <c r="AA1087" s="24"/>
      <c r="AQ1087" s="1" t="str">
        <f t="shared" si="63"/>
        <v>D01_215_28</v>
      </c>
    </row>
    <row r="1088" spans="1:43" ht="12.75" x14ac:dyDescent="0.2">
      <c r="A1088" s="2" t="s">
        <v>59</v>
      </c>
      <c r="B1088" s="3">
        <v>215</v>
      </c>
      <c r="C1088" s="5">
        <v>28</v>
      </c>
      <c r="D1088" s="1" t="s">
        <v>1</v>
      </c>
      <c r="E1088" s="1" t="s">
        <v>2</v>
      </c>
      <c r="F1088" s="1" t="s">
        <v>3</v>
      </c>
      <c r="G1088" s="1">
        <v>2005</v>
      </c>
      <c r="H1088" s="5" t="s">
        <v>78</v>
      </c>
      <c r="Q1088" s="1"/>
      <c r="Z1088" s="1"/>
      <c r="AF1088" s="1"/>
      <c r="AQ1088" s="1" t="str">
        <f t="shared" si="63"/>
        <v>D01_215_28</v>
      </c>
    </row>
    <row r="1089" spans="1:43" ht="12.75" x14ac:dyDescent="0.2">
      <c r="A1089" s="2" t="s">
        <v>59</v>
      </c>
      <c r="B1089" s="3">
        <v>215</v>
      </c>
      <c r="C1089" s="5">
        <v>28</v>
      </c>
      <c r="D1089" s="1" t="s">
        <v>1</v>
      </c>
      <c r="E1089" s="1" t="s">
        <v>2</v>
      </c>
      <c r="F1089" s="1" t="s">
        <v>3</v>
      </c>
      <c r="G1089" s="1">
        <v>2006</v>
      </c>
      <c r="H1089" s="5" t="s">
        <v>78</v>
      </c>
      <c r="Q1089" s="1"/>
      <c r="Z1089" s="1"/>
      <c r="AF1089" s="1"/>
      <c r="AQ1089" s="1" t="str">
        <f t="shared" si="63"/>
        <v>D01_215_28</v>
      </c>
    </row>
    <row r="1090" spans="1:43" ht="12.75" x14ac:dyDescent="0.2">
      <c r="A1090" s="2" t="s">
        <v>59</v>
      </c>
      <c r="B1090" s="3">
        <v>215</v>
      </c>
      <c r="C1090" s="5">
        <v>28</v>
      </c>
      <c r="D1090" s="1" t="s">
        <v>1</v>
      </c>
      <c r="E1090" s="1" t="s">
        <v>2</v>
      </c>
      <c r="F1090" s="1" t="s">
        <v>3</v>
      </c>
      <c r="G1090" s="1">
        <v>2007</v>
      </c>
      <c r="H1090" s="5" t="s">
        <v>78</v>
      </c>
      <c r="Q1090" s="1"/>
      <c r="Z1090" s="1"/>
      <c r="AF1090" s="1"/>
      <c r="AQ1090" s="1" t="str">
        <f t="shared" si="63"/>
        <v>D01_215_28</v>
      </c>
    </row>
    <row r="1091" spans="1:43" ht="12.75" x14ac:dyDescent="0.2">
      <c r="A1091" s="2" t="s">
        <v>59</v>
      </c>
      <c r="B1091" s="3">
        <v>215</v>
      </c>
      <c r="C1091" s="5">
        <v>28</v>
      </c>
      <c r="D1091" s="1" t="s">
        <v>1</v>
      </c>
      <c r="E1091" s="1" t="s">
        <v>2</v>
      </c>
      <c r="F1091" s="1" t="s">
        <v>3</v>
      </c>
      <c r="G1091" s="1">
        <v>2008</v>
      </c>
      <c r="H1091" s="5" t="s">
        <v>78</v>
      </c>
      <c r="Q1091" s="1"/>
      <c r="Z1091" s="1"/>
      <c r="AF1091" s="1"/>
      <c r="AQ1091" s="1" t="str">
        <f t="shared" ref="AQ1091:AQ1154" si="70">CONCATENATE(LEFT(A1091,1),CONCATENATE(RIGHT(A1091,2),"_",CONCATENATE(B1091),"_",CONCATENATE(C1091)))</f>
        <v>D01_215_28</v>
      </c>
    </row>
    <row r="1092" spans="1:43" s="22" customFormat="1" ht="12.75" x14ac:dyDescent="0.2">
      <c r="A1092" s="20" t="s">
        <v>59</v>
      </c>
      <c r="B1092" s="21">
        <v>216</v>
      </c>
      <c r="C1092" s="24">
        <v>28</v>
      </c>
      <c r="D1092" s="22" t="s">
        <v>1</v>
      </c>
      <c r="E1092" s="22" t="s">
        <v>2</v>
      </c>
      <c r="F1092" s="22" t="s">
        <v>3</v>
      </c>
      <c r="G1092" s="22">
        <v>2004</v>
      </c>
      <c r="H1092" s="24" t="s">
        <v>78</v>
      </c>
      <c r="I1092" s="24"/>
      <c r="W1092" s="23"/>
      <c r="AA1092" s="24"/>
      <c r="AQ1092" s="1" t="str">
        <f t="shared" si="70"/>
        <v>D01_216_28</v>
      </c>
    </row>
    <row r="1093" spans="1:43" ht="12.75" x14ac:dyDescent="0.2">
      <c r="A1093" s="2" t="s">
        <v>59</v>
      </c>
      <c r="B1093" s="3">
        <v>216</v>
      </c>
      <c r="C1093" s="5">
        <v>28</v>
      </c>
      <c r="D1093" s="1" t="s">
        <v>1</v>
      </c>
      <c r="E1093" s="1" t="s">
        <v>2</v>
      </c>
      <c r="F1093" s="1" t="s">
        <v>3</v>
      </c>
      <c r="G1093" s="1">
        <v>2005</v>
      </c>
      <c r="H1093" s="5" t="s">
        <v>78</v>
      </c>
      <c r="Q1093" s="1"/>
      <c r="Z1093" s="1"/>
      <c r="AF1093" s="1"/>
      <c r="AQ1093" s="1" t="str">
        <f t="shared" si="70"/>
        <v>D01_216_28</v>
      </c>
    </row>
    <row r="1094" spans="1:43" ht="12.75" x14ac:dyDescent="0.2">
      <c r="A1094" s="2" t="s">
        <v>59</v>
      </c>
      <c r="B1094" s="3">
        <v>216</v>
      </c>
      <c r="C1094" s="5">
        <v>28</v>
      </c>
      <c r="D1094" s="1" t="s">
        <v>1</v>
      </c>
      <c r="E1094" s="1" t="s">
        <v>2</v>
      </c>
      <c r="F1094" s="1" t="s">
        <v>3</v>
      </c>
      <c r="G1094" s="1">
        <v>2006</v>
      </c>
      <c r="H1094" s="5" t="s">
        <v>78</v>
      </c>
      <c r="Q1094" s="1"/>
      <c r="Z1094" s="1"/>
      <c r="AF1094" s="1"/>
      <c r="AQ1094" s="1" t="str">
        <f t="shared" si="70"/>
        <v>D01_216_28</v>
      </c>
    </row>
    <row r="1095" spans="1:43" ht="12.75" x14ac:dyDescent="0.2">
      <c r="A1095" s="2" t="s">
        <v>59</v>
      </c>
      <c r="B1095" s="3">
        <v>216</v>
      </c>
      <c r="C1095" s="5">
        <v>28</v>
      </c>
      <c r="D1095" s="1" t="s">
        <v>1</v>
      </c>
      <c r="E1095" s="1" t="s">
        <v>2</v>
      </c>
      <c r="F1095" s="1" t="s">
        <v>3</v>
      </c>
      <c r="G1095" s="1">
        <v>2007</v>
      </c>
      <c r="H1095" s="5" t="s">
        <v>78</v>
      </c>
      <c r="Q1095" s="1"/>
      <c r="Z1095" s="1"/>
      <c r="AF1095" s="1"/>
      <c r="AQ1095" s="1" t="str">
        <f t="shared" si="70"/>
        <v>D01_216_28</v>
      </c>
    </row>
    <row r="1096" spans="1:43" ht="12.75" x14ac:dyDescent="0.2">
      <c r="A1096" s="2" t="s">
        <v>59</v>
      </c>
      <c r="B1096" s="3">
        <v>216</v>
      </c>
      <c r="C1096" s="5">
        <v>28</v>
      </c>
      <c r="D1096" s="1" t="s">
        <v>1</v>
      </c>
      <c r="E1096" s="1" t="s">
        <v>2</v>
      </c>
      <c r="F1096" s="1" t="s">
        <v>3</v>
      </c>
      <c r="G1096" s="1">
        <v>2008</v>
      </c>
      <c r="H1096" s="5" t="s">
        <v>78</v>
      </c>
      <c r="Q1096" s="1"/>
      <c r="Z1096" s="1"/>
      <c r="AF1096" s="1"/>
      <c r="AQ1096" s="1" t="str">
        <f t="shared" si="70"/>
        <v>D01_216_28</v>
      </c>
    </row>
    <row r="1097" spans="1:43" s="22" customFormat="1" ht="12.75" x14ac:dyDescent="0.2">
      <c r="A1097" s="20" t="s">
        <v>59</v>
      </c>
      <c r="B1097" s="21">
        <v>217</v>
      </c>
      <c r="C1097" s="24">
        <v>28</v>
      </c>
      <c r="D1097" s="22" t="s">
        <v>1</v>
      </c>
      <c r="E1097" s="22" t="s">
        <v>2</v>
      </c>
      <c r="F1097" s="22" t="s">
        <v>3</v>
      </c>
      <c r="G1097" s="22">
        <v>2004</v>
      </c>
      <c r="H1097" s="24" t="s">
        <v>78</v>
      </c>
      <c r="I1097" s="24"/>
      <c r="W1097" s="23"/>
      <c r="AA1097" s="24"/>
      <c r="AQ1097" s="1" t="str">
        <f t="shared" si="70"/>
        <v>D01_217_28</v>
      </c>
    </row>
    <row r="1098" spans="1:43" ht="12.75" x14ac:dyDescent="0.2">
      <c r="A1098" s="2" t="s">
        <v>59</v>
      </c>
      <c r="B1098" s="3">
        <v>217</v>
      </c>
      <c r="C1098" s="5">
        <v>28</v>
      </c>
      <c r="D1098" s="1" t="s">
        <v>1</v>
      </c>
      <c r="E1098" s="1" t="s">
        <v>2</v>
      </c>
      <c r="F1098" s="1" t="s">
        <v>3</v>
      </c>
      <c r="G1098" s="1">
        <v>2005</v>
      </c>
      <c r="H1098" s="5" t="s">
        <v>78</v>
      </c>
      <c r="Q1098" s="1"/>
      <c r="Z1098" s="1"/>
      <c r="AF1098" s="1"/>
      <c r="AQ1098" s="1" t="str">
        <f t="shared" si="70"/>
        <v>D01_217_28</v>
      </c>
    </row>
    <row r="1099" spans="1:43" ht="12.75" x14ac:dyDescent="0.2">
      <c r="A1099" s="2" t="s">
        <v>59</v>
      </c>
      <c r="B1099" s="3">
        <v>217</v>
      </c>
      <c r="C1099" s="5">
        <v>28</v>
      </c>
      <c r="D1099" s="1" t="s">
        <v>1</v>
      </c>
      <c r="E1099" s="1" t="s">
        <v>2</v>
      </c>
      <c r="F1099" s="1" t="s">
        <v>3</v>
      </c>
      <c r="G1099" s="1">
        <v>2006</v>
      </c>
      <c r="H1099" s="5" t="s">
        <v>78</v>
      </c>
      <c r="Q1099" s="1"/>
      <c r="Z1099" s="1"/>
      <c r="AF1099" s="1"/>
      <c r="AQ1099" s="1" t="str">
        <f t="shared" si="70"/>
        <v>D01_217_28</v>
      </c>
    </row>
    <row r="1100" spans="1:43" ht="12.75" x14ac:dyDescent="0.2">
      <c r="A1100" s="2" t="s">
        <v>59</v>
      </c>
      <c r="B1100" s="3">
        <v>217</v>
      </c>
      <c r="C1100" s="5">
        <v>28</v>
      </c>
      <c r="D1100" s="1" t="s">
        <v>1</v>
      </c>
      <c r="E1100" s="1" t="s">
        <v>2</v>
      </c>
      <c r="F1100" s="1" t="s">
        <v>3</v>
      </c>
      <c r="G1100" s="1">
        <v>2007</v>
      </c>
      <c r="H1100" s="5" t="s">
        <v>78</v>
      </c>
      <c r="Q1100" s="1"/>
      <c r="Z1100" s="1"/>
      <c r="AF1100" s="1"/>
      <c r="AQ1100" s="1" t="str">
        <f t="shared" si="70"/>
        <v>D01_217_28</v>
      </c>
    </row>
    <row r="1101" spans="1:43" ht="12.75" x14ac:dyDescent="0.2">
      <c r="A1101" s="2" t="s">
        <v>59</v>
      </c>
      <c r="B1101" s="3">
        <v>217</v>
      </c>
      <c r="C1101" s="5">
        <v>28</v>
      </c>
      <c r="D1101" s="1" t="s">
        <v>1</v>
      </c>
      <c r="E1101" s="1" t="s">
        <v>2</v>
      </c>
      <c r="F1101" s="1" t="s">
        <v>3</v>
      </c>
      <c r="G1101" s="1">
        <v>2008</v>
      </c>
      <c r="H1101" s="5" t="s">
        <v>78</v>
      </c>
      <c r="Q1101" s="1"/>
      <c r="Z1101" s="1"/>
      <c r="AF1101" s="1"/>
      <c r="AQ1101" s="1" t="str">
        <f t="shared" si="70"/>
        <v>D01_217_28</v>
      </c>
    </row>
    <row r="1102" spans="1:43" s="22" customFormat="1" ht="12.75" x14ac:dyDescent="0.2">
      <c r="A1102" s="20" t="s">
        <v>59</v>
      </c>
      <c r="B1102" s="21">
        <v>218</v>
      </c>
      <c r="C1102" s="24">
        <v>28</v>
      </c>
      <c r="D1102" s="22" t="s">
        <v>1</v>
      </c>
      <c r="E1102" s="22" t="s">
        <v>2</v>
      </c>
      <c r="F1102" s="22" t="s">
        <v>3</v>
      </c>
      <c r="G1102" s="22">
        <v>2004</v>
      </c>
      <c r="H1102" s="24" t="s">
        <v>78</v>
      </c>
      <c r="I1102" s="24"/>
      <c r="W1102" s="23"/>
      <c r="AA1102" s="24"/>
      <c r="AQ1102" s="1" t="str">
        <f t="shared" si="70"/>
        <v>D01_218_28</v>
      </c>
    </row>
    <row r="1103" spans="1:43" ht="12.75" x14ac:dyDescent="0.2">
      <c r="A1103" s="2" t="s">
        <v>59</v>
      </c>
      <c r="B1103" s="3">
        <v>218</v>
      </c>
      <c r="C1103" s="5">
        <v>28</v>
      </c>
      <c r="D1103" s="1" t="s">
        <v>1</v>
      </c>
      <c r="E1103" s="1" t="s">
        <v>2</v>
      </c>
      <c r="F1103" s="1" t="s">
        <v>3</v>
      </c>
      <c r="G1103" s="1">
        <v>2005</v>
      </c>
      <c r="H1103" s="5" t="s">
        <v>78</v>
      </c>
      <c r="Q1103" s="1"/>
      <c r="Z1103" s="1"/>
      <c r="AF1103" s="1"/>
      <c r="AQ1103" s="1" t="str">
        <f t="shared" si="70"/>
        <v>D01_218_28</v>
      </c>
    </row>
    <row r="1104" spans="1:43" ht="12.75" x14ac:dyDescent="0.2">
      <c r="A1104" s="2" t="s">
        <v>59</v>
      </c>
      <c r="B1104" s="3">
        <v>218</v>
      </c>
      <c r="C1104" s="5">
        <v>28</v>
      </c>
      <c r="D1104" s="1" t="s">
        <v>1</v>
      </c>
      <c r="E1104" s="1" t="s">
        <v>2</v>
      </c>
      <c r="F1104" s="1" t="s">
        <v>3</v>
      </c>
      <c r="G1104" s="1">
        <v>2006</v>
      </c>
      <c r="H1104" s="5" t="s">
        <v>78</v>
      </c>
      <c r="Q1104" s="1"/>
      <c r="Z1104" s="1"/>
      <c r="AF1104" s="1"/>
      <c r="AQ1104" s="1" t="str">
        <f t="shared" si="70"/>
        <v>D01_218_28</v>
      </c>
    </row>
    <row r="1105" spans="1:43" ht="12.75" x14ac:dyDescent="0.2">
      <c r="A1105" s="2" t="s">
        <v>59</v>
      </c>
      <c r="B1105" s="3">
        <v>218</v>
      </c>
      <c r="C1105" s="5">
        <v>28</v>
      </c>
      <c r="D1105" s="1" t="s">
        <v>1</v>
      </c>
      <c r="E1105" s="1" t="s">
        <v>2</v>
      </c>
      <c r="F1105" s="1" t="s">
        <v>3</v>
      </c>
      <c r="G1105" s="1">
        <v>2007</v>
      </c>
      <c r="H1105" s="5" t="s">
        <v>78</v>
      </c>
      <c r="Q1105" s="1"/>
      <c r="Z1105" s="1"/>
      <c r="AF1105" s="1"/>
      <c r="AQ1105" s="1" t="str">
        <f t="shared" si="70"/>
        <v>D01_218_28</v>
      </c>
    </row>
    <row r="1106" spans="1:43" ht="12.75" x14ac:dyDescent="0.2">
      <c r="A1106" s="2" t="s">
        <v>59</v>
      </c>
      <c r="B1106" s="3">
        <v>218</v>
      </c>
      <c r="C1106" s="5">
        <v>28</v>
      </c>
      <c r="D1106" s="1" t="s">
        <v>1</v>
      </c>
      <c r="E1106" s="1" t="s">
        <v>2</v>
      </c>
      <c r="F1106" s="1" t="s">
        <v>3</v>
      </c>
      <c r="G1106" s="1">
        <v>2008</v>
      </c>
      <c r="H1106" s="5" t="s">
        <v>78</v>
      </c>
      <c r="Q1106" s="1"/>
      <c r="Z1106" s="1"/>
      <c r="AF1106" s="1"/>
      <c r="AQ1106" s="1" t="str">
        <f t="shared" si="70"/>
        <v>D01_218_28</v>
      </c>
    </row>
    <row r="1107" spans="1:43" s="22" customFormat="1" ht="12.75" x14ac:dyDescent="0.2">
      <c r="A1107" s="20" t="s">
        <v>59</v>
      </c>
      <c r="B1107" s="21">
        <v>219</v>
      </c>
      <c r="C1107" s="24">
        <v>28</v>
      </c>
      <c r="D1107" s="22" t="s">
        <v>1</v>
      </c>
      <c r="E1107" s="22" t="s">
        <v>2</v>
      </c>
      <c r="F1107" s="22" t="s">
        <v>3</v>
      </c>
      <c r="G1107" s="22">
        <v>2004</v>
      </c>
      <c r="H1107" s="24" t="s">
        <v>78</v>
      </c>
      <c r="I1107" s="24"/>
      <c r="W1107" s="23"/>
      <c r="AA1107" s="24"/>
      <c r="AQ1107" s="1" t="str">
        <f t="shared" si="70"/>
        <v>D01_219_28</v>
      </c>
    </row>
    <row r="1108" spans="1:43" ht="12.75" x14ac:dyDescent="0.2">
      <c r="A1108" s="2" t="s">
        <v>59</v>
      </c>
      <c r="B1108" s="3">
        <v>219</v>
      </c>
      <c r="C1108" s="5">
        <v>28</v>
      </c>
      <c r="D1108" s="1" t="s">
        <v>1</v>
      </c>
      <c r="E1108" s="1" t="s">
        <v>2</v>
      </c>
      <c r="F1108" s="1" t="s">
        <v>3</v>
      </c>
      <c r="G1108" s="1">
        <v>2005</v>
      </c>
      <c r="H1108" s="5" t="s">
        <v>78</v>
      </c>
      <c r="Q1108" s="1"/>
      <c r="Z1108" s="1"/>
      <c r="AF1108" s="1"/>
      <c r="AQ1108" s="1" t="str">
        <f t="shared" si="70"/>
        <v>D01_219_28</v>
      </c>
    </row>
    <row r="1109" spans="1:43" ht="12.75" x14ac:dyDescent="0.2">
      <c r="A1109" s="2" t="s">
        <v>59</v>
      </c>
      <c r="B1109" s="3">
        <v>219</v>
      </c>
      <c r="C1109" s="5">
        <v>28</v>
      </c>
      <c r="D1109" s="1" t="s">
        <v>1</v>
      </c>
      <c r="E1109" s="1" t="s">
        <v>2</v>
      </c>
      <c r="F1109" s="1" t="s">
        <v>3</v>
      </c>
      <c r="G1109" s="1">
        <v>2006</v>
      </c>
      <c r="H1109" s="5" t="s">
        <v>78</v>
      </c>
      <c r="Q1109" s="1"/>
      <c r="Z1109" s="1"/>
      <c r="AF1109" s="1"/>
      <c r="AQ1109" s="1" t="str">
        <f t="shared" si="70"/>
        <v>D01_219_28</v>
      </c>
    </row>
    <row r="1110" spans="1:43" ht="12.75" x14ac:dyDescent="0.2">
      <c r="A1110" s="2" t="s">
        <v>59</v>
      </c>
      <c r="B1110" s="3">
        <v>219</v>
      </c>
      <c r="C1110" s="5">
        <v>28</v>
      </c>
      <c r="D1110" s="1" t="s">
        <v>1</v>
      </c>
      <c r="E1110" s="1" t="s">
        <v>2</v>
      </c>
      <c r="F1110" s="1" t="s">
        <v>3</v>
      </c>
      <c r="G1110" s="1">
        <v>2007</v>
      </c>
      <c r="H1110" s="5" t="s">
        <v>78</v>
      </c>
      <c r="Q1110" s="1"/>
      <c r="Z1110" s="1"/>
      <c r="AF1110" s="1"/>
      <c r="AQ1110" s="1" t="str">
        <f t="shared" si="70"/>
        <v>D01_219_28</v>
      </c>
    </row>
    <row r="1111" spans="1:43" ht="12.75" x14ac:dyDescent="0.2">
      <c r="A1111" s="2" t="s">
        <v>59</v>
      </c>
      <c r="B1111" s="3">
        <v>219</v>
      </c>
      <c r="C1111" s="5">
        <v>28</v>
      </c>
      <c r="D1111" s="1" t="s">
        <v>1</v>
      </c>
      <c r="E1111" s="1" t="s">
        <v>2</v>
      </c>
      <c r="F1111" s="1" t="s">
        <v>3</v>
      </c>
      <c r="G1111" s="1">
        <v>2008</v>
      </c>
      <c r="H1111" s="5" t="s">
        <v>78</v>
      </c>
      <c r="Q1111" s="1"/>
      <c r="Z1111" s="1"/>
      <c r="AF1111" s="1"/>
      <c r="AQ1111" s="1" t="str">
        <f t="shared" si="70"/>
        <v>D01_219_28</v>
      </c>
    </row>
    <row r="1112" spans="1:43" s="22" customFormat="1" ht="12.75" x14ac:dyDescent="0.2">
      <c r="A1112" s="20" t="s">
        <v>59</v>
      </c>
      <c r="B1112" s="21">
        <v>220</v>
      </c>
      <c r="C1112" s="24">
        <v>28</v>
      </c>
      <c r="D1112" s="22" t="s">
        <v>1</v>
      </c>
      <c r="E1112" s="22" t="s">
        <v>2</v>
      </c>
      <c r="F1112" s="22" t="s">
        <v>3</v>
      </c>
      <c r="G1112" s="22">
        <v>2004</v>
      </c>
      <c r="H1112" s="24" t="s">
        <v>78</v>
      </c>
      <c r="I1112" s="24"/>
      <c r="W1112" s="23"/>
      <c r="AA1112" s="24"/>
      <c r="AQ1112" s="1" t="str">
        <f t="shared" si="70"/>
        <v>D01_220_28</v>
      </c>
    </row>
    <row r="1113" spans="1:43" ht="12.75" x14ac:dyDescent="0.2">
      <c r="A1113" s="2" t="s">
        <v>59</v>
      </c>
      <c r="B1113" s="3">
        <v>220</v>
      </c>
      <c r="C1113" s="5">
        <v>28</v>
      </c>
      <c r="D1113" s="1" t="s">
        <v>1</v>
      </c>
      <c r="E1113" s="1" t="s">
        <v>2</v>
      </c>
      <c r="F1113" s="1" t="s">
        <v>3</v>
      </c>
      <c r="G1113" s="1">
        <v>2005</v>
      </c>
      <c r="H1113" s="5" t="s">
        <v>78</v>
      </c>
      <c r="Q1113" s="1"/>
      <c r="Z1113" s="1"/>
      <c r="AF1113" s="1"/>
      <c r="AQ1113" s="1" t="str">
        <f t="shared" si="70"/>
        <v>D01_220_28</v>
      </c>
    </row>
    <row r="1114" spans="1:43" ht="12.75" x14ac:dyDescent="0.2">
      <c r="A1114" s="2" t="s">
        <v>59</v>
      </c>
      <c r="B1114" s="3">
        <v>220</v>
      </c>
      <c r="C1114" s="5">
        <v>28</v>
      </c>
      <c r="D1114" s="1" t="s">
        <v>1</v>
      </c>
      <c r="E1114" s="1" t="s">
        <v>2</v>
      </c>
      <c r="F1114" s="1" t="s">
        <v>3</v>
      </c>
      <c r="G1114" s="1">
        <v>2006</v>
      </c>
      <c r="H1114" s="5" t="s">
        <v>78</v>
      </c>
      <c r="Q1114" s="1"/>
      <c r="Z1114" s="1"/>
      <c r="AF1114" s="1"/>
      <c r="AQ1114" s="1" t="str">
        <f t="shared" si="70"/>
        <v>D01_220_28</v>
      </c>
    </row>
    <row r="1115" spans="1:43" ht="12.75" x14ac:dyDescent="0.2">
      <c r="A1115" s="2" t="s">
        <v>59</v>
      </c>
      <c r="B1115" s="3">
        <v>220</v>
      </c>
      <c r="C1115" s="5">
        <v>28</v>
      </c>
      <c r="D1115" s="1" t="s">
        <v>1</v>
      </c>
      <c r="E1115" s="1" t="s">
        <v>2</v>
      </c>
      <c r="F1115" s="1" t="s">
        <v>3</v>
      </c>
      <c r="G1115" s="1">
        <v>2007</v>
      </c>
      <c r="H1115" s="5" t="s">
        <v>78</v>
      </c>
      <c r="Q1115" s="1"/>
      <c r="Z1115" s="1"/>
      <c r="AF1115" s="1"/>
      <c r="AQ1115" s="1" t="str">
        <f t="shared" si="70"/>
        <v>D01_220_28</v>
      </c>
    </row>
    <row r="1116" spans="1:43" ht="12.75" x14ac:dyDescent="0.2">
      <c r="A1116" s="2" t="s">
        <v>59</v>
      </c>
      <c r="B1116" s="3">
        <v>220</v>
      </c>
      <c r="C1116" s="5">
        <v>28</v>
      </c>
      <c r="D1116" s="1" t="s">
        <v>1</v>
      </c>
      <c r="E1116" s="1" t="s">
        <v>2</v>
      </c>
      <c r="F1116" s="1" t="s">
        <v>3</v>
      </c>
      <c r="G1116" s="1">
        <v>2008</v>
      </c>
      <c r="H1116" s="5" t="s">
        <v>78</v>
      </c>
      <c r="Q1116" s="1"/>
      <c r="Z1116" s="1"/>
      <c r="AF1116" s="1"/>
      <c r="AQ1116" s="1" t="str">
        <f t="shared" si="70"/>
        <v>D01_220_28</v>
      </c>
    </row>
    <row r="1117" spans="1:43" s="22" customFormat="1" ht="12.75" x14ac:dyDescent="0.2">
      <c r="A1117" s="20" t="s">
        <v>59</v>
      </c>
      <c r="B1117" s="21">
        <v>221</v>
      </c>
      <c r="C1117" s="24">
        <v>28</v>
      </c>
      <c r="D1117" s="22" t="s">
        <v>1</v>
      </c>
      <c r="E1117" s="22" t="s">
        <v>2</v>
      </c>
      <c r="F1117" s="22" t="s">
        <v>3</v>
      </c>
      <c r="G1117" s="22">
        <v>2004</v>
      </c>
      <c r="H1117" s="24" t="s">
        <v>78</v>
      </c>
      <c r="I1117" s="24"/>
      <c r="W1117" s="23"/>
      <c r="AA1117" s="24"/>
      <c r="AQ1117" s="1" t="str">
        <f t="shared" si="70"/>
        <v>D01_221_28</v>
      </c>
    </row>
    <row r="1118" spans="1:43" ht="12.75" x14ac:dyDescent="0.2">
      <c r="A1118" s="2" t="s">
        <v>59</v>
      </c>
      <c r="B1118" s="3">
        <v>221</v>
      </c>
      <c r="C1118" s="5">
        <v>28</v>
      </c>
      <c r="D1118" s="1" t="s">
        <v>1</v>
      </c>
      <c r="E1118" s="1" t="s">
        <v>2</v>
      </c>
      <c r="F1118" s="1" t="s">
        <v>3</v>
      </c>
      <c r="G1118" s="1">
        <v>2005</v>
      </c>
      <c r="H1118" s="5" t="s">
        <v>78</v>
      </c>
      <c r="Q1118" s="1"/>
      <c r="Z1118" s="1"/>
      <c r="AF1118" s="1"/>
      <c r="AQ1118" s="1" t="str">
        <f t="shared" si="70"/>
        <v>D01_221_28</v>
      </c>
    </row>
    <row r="1119" spans="1:43" ht="12.75" x14ac:dyDescent="0.2">
      <c r="A1119" s="2" t="s">
        <v>59</v>
      </c>
      <c r="B1119" s="3">
        <v>221</v>
      </c>
      <c r="C1119" s="5">
        <v>28</v>
      </c>
      <c r="D1119" s="1" t="s">
        <v>1</v>
      </c>
      <c r="E1119" s="1" t="s">
        <v>2</v>
      </c>
      <c r="F1119" s="1" t="s">
        <v>3</v>
      </c>
      <c r="G1119" s="1">
        <v>2006</v>
      </c>
      <c r="H1119" s="5" t="s">
        <v>78</v>
      </c>
      <c r="Q1119" s="1"/>
      <c r="Z1119" s="1"/>
      <c r="AF1119" s="1"/>
      <c r="AQ1119" s="1" t="str">
        <f t="shared" si="70"/>
        <v>D01_221_28</v>
      </c>
    </row>
    <row r="1120" spans="1:43" ht="12.75" x14ac:dyDescent="0.2">
      <c r="A1120" s="2" t="s">
        <v>59</v>
      </c>
      <c r="B1120" s="3">
        <v>221</v>
      </c>
      <c r="C1120" s="5">
        <v>28</v>
      </c>
      <c r="D1120" s="1" t="s">
        <v>1</v>
      </c>
      <c r="E1120" s="1" t="s">
        <v>2</v>
      </c>
      <c r="F1120" s="1" t="s">
        <v>3</v>
      </c>
      <c r="G1120" s="1">
        <v>2007</v>
      </c>
      <c r="H1120" s="5" t="s">
        <v>78</v>
      </c>
      <c r="Q1120" s="1"/>
      <c r="Z1120" s="1"/>
      <c r="AF1120" s="1"/>
      <c r="AQ1120" s="1" t="str">
        <f t="shared" si="70"/>
        <v>D01_221_28</v>
      </c>
    </row>
    <row r="1121" spans="1:43" ht="12.75" x14ac:dyDescent="0.2">
      <c r="A1121" s="2" t="s">
        <v>59</v>
      </c>
      <c r="B1121" s="3">
        <v>221</v>
      </c>
      <c r="C1121" s="5">
        <v>28</v>
      </c>
      <c r="D1121" s="1" t="s">
        <v>1</v>
      </c>
      <c r="E1121" s="1" t="s">
        <v>2</v>
      </c>
      <c r="F1121" s="1" t="s">
        <v>3</v>
      </c>
      <c r="G1121" s="1">
        <v>2008</v>
      </c>
      <c r="H1121" s="5" t="s">
        <v>78</v>
      </c>
      <c r="Q1121" s="1"/>
      <c r="Z1121" s="1"/>
      <c r="AF1121" s="1"/>
      <c r="AQ1121" s="1" t="str">
        <f t="shared" si="70"/>
        <v>D01_221_28</v>
      </c>
    </row>
    <row r="1122" spans="1:43" s="22" customFormat="1" ht="12.75" x14ac:dyDescent="0.2">
      <c r="A1122" s="20" t="s">
        <v>59</v>
      </c>
      <c r="B1122" s="21">
        <v>222</v>
      </c>
      <c r="C1122" s="24">
        <v>28</v>
      </c>
      <c r="D1122" s="22" t="s">
        <v>1</v>
      </c>
      <c r="E1122" s="22" t="s">
        <v>2</v>
      </c>
      <c r="F1122" s="22" t="s">
        <v>3</v>
      </c>
      <c r="G1122" s="22">
        <v>2004</v>
      </c>
      <c r="H1122" s="24" t="s">
        <v>78</v>
      </c>
      <c r="I1122" s="24"/>
      <c r="W1122" s="23"/>
      <c r="AA1122" s="24"/>
      <c r="AQ1122" s="1" t="str">
        <f t="shared" si="70"/>
        <v>D01_222_28</v>
      </c>
    </row>
    <row r="1123" spans="1:43" ht="12.75" x14ac:dyDescent="0.2">
      <c r="A1123" s="2" t="s">
        <v>59</v>
      </c>
      <c r="B1123" s="3">
        <v>222</v>
      </c>
      <c r="C1123" s="5">
        <v>28</v>
      </c>
      <c r="D1123" s="1" t="s">
        <v>1</v>
      </c>
      <c r="E1123" s="1" t="s">
        <v>2</v>
      </c>
      <c r="F1123" s="1" t="s">
        <v>3</v>
      </c>
      <c r="G1123" s="1">
        <v>2005</v>
      </c>
      <c r="H1123" s="5" t="s">
        <v>78</v>
      </c>
      <c r="Q1123" s="1"/>
      <c r="Z1123" s="1"/>
      <c r="AF1123" s="1"/>
      <c r="AQ1123" s="1" t="str">
        <f t="shared" si="70"/>
        <v>D01_222_28</v>
      </c>
    </row>
    <row r="1124" spans="1:43" ht="12.75" x14ac:dyDescent="0.2">
      <c r="A1124" s="2" t="s">
        <v>59</v>
      </c>
      <c r="B1124" s="3">
        <v>222</v>
      </c>
      <c r="C1124" s="5">
        <v>28</v>
      </c>
      <c r="D1124" s="1" t="s">
        <v>1</v>
      </c>
      <c r="E1124" s="1" t="s">
        <v>2</v>
      </c>
      <c r="F1124" s="1" t="s">
        <v>3</v>
      </c>
      <c r="G1124" s="1">
        <v>2006</v>
      </c>
      <c r="H1124" s="5" t="s">
        <v>78</v>
      </c>
      <c r="Q1124" s="1"/>
      <c r="Z1124" s="1"/>
      <c r="AF1124" s="1"/>
      <c r="AQ1124" s="1" t="str">
        <f t="shared" si="70"/>
        <v>D01_222_28</v>
      </c>
    </row>
    <row r="1125" spans="1:43" ht="12.75" x14ac:dyDescent="0.2">
      <c r="A1125" s="2" t="s">
        <v>59</v>
      </c>
      <c r="B1125" s="3">
        <v>222</v>
      </c>
      <c r="C1125" s="5">
        <v>28</v>
      </c>
      <c r="D1125" s="1" t="s">
        <v>1</v>
      </c>
      <c r="E1125" s="1" t="s">
        <v>2</v>
      </c>
      <c r="F1125" s="1" t="s">
        <v>3</v>
      </c>
      <c r="G1125" s="1">
        <v>2007</v>
      </c>
      <c r="H1125" s="5" t="s">
        <v>78</v>
      </c>
      <c r="Q1125" s="1"/>
      <c r="Z1125" s="1"/>
      <c r="AF1125" s="1"/>
      <c r="AQ1125" s="1" t="str">
        <f t="shared" si="70"/>
        <v>D01_222_28</v>
      </c>
    </row>
    <row r="1126" spans="1:43" ht="12.75" x14ac:dyDescent="0.2">
      <c r="A1126" s="2" t="s">
        <v>59</v>
      </c>
      <c r="B1126" s="3">
        <v>222</v>
      </c>
      <c r="C1126" s="5">
        <v>28</v>
      </c>
      <c r="D1126" s="1" t="s">
        <v>1</v>
      </c>
      <c r="E1126" s="1" t="s">
        <v>2</v>
      </c>
      <c r="F1126" s="1" t="s">
        <v>3</v>
      </c>
      <c r="G1126" s="1">
        <v>2008</v>
      </c>
      <c r="H1126" s="5" t="s">
        <v>78</v>
      </c>
      <c r="Q1126" s="1"/>
      <c r="Z1126" s="1"/>
      <c r="AF1126" s="1"/>
      <c r="AQ1126" s="1" t="str">
        <f t="shared" si="70"/>
        <v>D01_222_28</v>
      </c>
    </row>
    <row r="1127" spans="1:43" s="22" customFormat="1" ht="12.75" x14ac:dyDescent="0.2">
      <c r="A1127" s="20" t="s">
        <v>59</v>
      </c>
      <c r="B1127" s="21">
        <v>223</v>
      </c>
      <c r="C1127" s="24">
        <v>28</v>
      </c>
      <c r="D1127" s="22" t="s">
        <v>1</v>
      </c>
      <c r="E1127" s="22" t="s">
        <v>2</v>
      </c>
      <c r="F1127" s="22" t="s">
        <v>3</v>
      </c>
      <c r="G1127" s="22">
        <v>2004</v>
      </c>
      <c r="H1127" s="24" t="s">
        <v>78</v>
      </c>
      <c r="I1127" s="24"/>
      <c r="W1127" s="23"/>
      <c r="AA1127" s="24"/>
      <c r="AQ1127" s="1" t="str">
        <f t="shared" si="70"/>
        <v>D01_223_28</v>
      </c>
    </row>
    <row r="1128" spans="1:43" ht="12.75" x14ac:dyDescent="0.2">
      <c r="A1128" s="2" t="s">
        <v>59</v>
      </c>
      <c r="B1128" s="3">
        <v>223</v>
      </c>
      <c r="C1128" s="5">
        <v>28</v>
      </c>
      <c r="D1128" s="1" t="s">
        <v>1</v>
      </c>
      <c r="E1128" s="1" t="s">
        <v>2</v>
      </c>
      <c r="F1128" s="1" t="s">
        <v>3</v>
      </c>
      <c r="G1128" s="1">
        <v>2005</v>
      </c>
      <c r="H1128" s="5" t="s">
        <v>78</v>
      </c>
      <c r="Q1128" s="1"/>
      <c r="Z1128" s="1"/>
      <c r="AF1128" s="1"/>
      <c r="AQ1128" s="1" t="str">
        <f t="shared" si="70"/>
        <v>D01_223_28</v>
      </c>
    </row>
    <row r="1129" spans="1:43" ht="12.75" x14ac:dyDescent="0.2">
      <c r="A1129" s="2" t="s">
        <v>59</v>
      </c>
      <c r="B1129" s="3">
        <v>223</v>
      </c>
      <c r="C1129" s="5">
        <v>28</v>
      </c>
      <c r="D1129" s="1" t="s">
        <v>1</v>
      </c>
      <c r="E1129" s="1" t="s">
        <v>2</v>
      </c>
      <c r="F1129" s="1" t="s">
        <v>3</v>
      </c>
      <c r="G1129" s="1">
        <v>2006</v>
      </c>
      <c r="H1129" s="5" t="s">
        <v>78</v>
      </c>
      <c r="Q1129" s="1"/>
      <c r="Z1129" s="1"/>
      <c r="AF1129" s="1"/>
      <c r="AQ1129" s="1" t="str">
        <f t="shared" si="70"/>
        <v>D01_223_28</v>
      </c>
    </row>
    <row r="1130" spans="1:43" ht="12.75" x14ac:dyDescent="0.2">
      <c r="A1130" s="2" t="s">
        <v>59</v>
      </c>
      <c r="B1130" s="3">
        <v>223</v>
      </c>
      <c r="C1130" s="5">
        <v>28</v>
      </c>
      <c r="D1130" s="1" t="s">
        <v>1</v>
      </c>
      <c r="E1130" s="1" t="s">
        <v>2</v>
      </c>
      <c r="F1130" s="1" t="s">
        <v>3</v>
      </c>
      <c r="G1130" s="1">
        <v>2007</v>
      </c>
      <c r="H1130" s="5" t="s">
        <v>78</v>
      </c>
      <c r="Q1130" s="1"/>
      <c r="Z1130" s="1"/>
      <c r="AF1130" s="1"/>
      <c r="AQ1130" s="1" t="str">
        <f t="shared" si="70"/>
        <v>D01_223_28</v>
      </c>
    </row>
    <row r="1131" spans="1:43" ht="12.75" x14ac:dyDescent="0.2">
      <c r="A1131" s="2" t="s">
        <v>59</v>
      </c>
      <c r="B1131" s="3">
        <v>223</v>
      </c>
      <c r="C1131" s="5">
        <v>28</v>
      </c>
      <c r="D1131" s="1" t="s">
        <v>1</v>
      </c>
      <c r="E1131" s="1" t="s">
        <v>2</v>
      </c>
      <c r="F1131" s="1" t="s">
        <v>3</v>
      </c>
      <c r="G1131" s="1">
        <v>2008</v>
      </c>
      <c r="H1131" s="5" t="s">
        <v>78</v>
      </c>
      <c r="Q1131" s="1"/>
      <c r="Z1131" s="1"/>
      <c r="AF1131" s="1"/>
      <c r="AQ1131" s="1" t="str">
        <f t="shared" si="70"/>
        <v>D01_223_28</v>
      </c>
    </row>
    <row r="1132" spans="1:43" s="22" customFormat="1" ht="12.75" x14ac:dyDescent="0.2">
      <c r="A1132" s="20" t="s">
        <v>59</v>
      </c>
      <c r="B1132" s="21">
        <v>224</v>
      </c>
      <c r="C1132" s="24">
        <v>28</v>
      </c>
      <c r="D1132" s="22" t="s">
        <v>1</v>
      </c>
      <c r="E1132" s="22" t="s">
        <v>2</v>
      </c>
      <c r="F1132" s="22" t="s">
        <v>3</v>
      </c>
      <c r="G1132" s="22">
        <v>2004</v>
      </c>
      <c r="H1132" s="24" t="s">
        <v>78</v>
      </c>
      <c r="I1132" s="24"/>
      <c r="W1132" s="23"/>
      <c r="AA1132" s="24"/>
      <c r="AQ1132" s="1" t="str">
        <f t="shared" si="70"/>
        <v>D01_224_28</v>
      </c>
    </row>
    <row r="1133" spans="1:43" ht="12.75" x14ac:dyDescent="0.2">
      <c r="A1133" s="2" t="s">
        <v>59</v>
      </c>
      <c r="B1133" s="3">
        <v>224</v>
      </c>
      <c r="C1133" s="5">
        <v>28</v>
      </c>
      <c r="D1133" s="1" t="s">
        <v>1</v>
      </c>
      <c r="E1133" s="1" t="s">
        <v>2</v>
      </c>
      <c r="F1133" s="1" t="s">
        <v>3</v>
      </c>
      <c r="G1133" s="1">
        <v>2005</v>
      </c>
      <c r="H1133" s="5" t="s">
        <v>78</v>
      </c>
      <c r="Q1133" s="1"/>
      <c r="Z1133" s="1"/>
      <c r="AF1133" s="1"/>
      <c r="AQ1133" s="1" t="str">
        <f t="shared" si="70"/>
        <v>D01_224_28</v>
      </c>
    </row>
    <row r="1134" spans="1:43" ht="12.75" x14ac:dyDescent="0.2">
      <c r="A1134" s="2" t="s">
        <v>59</v>
      </c>
      <c r="B1134" s="3">
        <v>224</v>
      </c>
      <c r="C1134" s="5">
        <v>28</v>
      </c>
      <c r="D1134" s="1" t="s">
        <v>1</v>
      </c>
      <c r="E1134" s="1" t="s">
        <v>2</v>
      </c>
      <c r="F1134" s="1" t="s">
        <v>3</v>
      </c>
      <c r="G1134" s="1">
        <v>2006</v>
      </c>
      <c r="H1134" s="5" t="s">
        <v>78</v>
      </c>
      <c r="Q1134" s="1"/>
      <c r="Z1134" s="1"/>
      <c r="AF1134" s="1"/>
      <c r="AQ1134" s="1" t="str">
        <f t="shared" si="70"/>
        <v>D01_224_28</v>
      </c>
    </row>
    <row r="1135" spans="1:43" ht="12.75" x14ac:dyDescent="0.2">
      <c r="A1135" s="2" t="s">
        <v>59</v>
      </c>
      <c r="B1135" s="3">
        <v>224</v>
      </c>
      <c r="C1135" s="5">
        <v>28</v>
      </c>
      <c r="D1135" s="1" t="s">
        <v>1</v>
      </c>
      <c r="E1135" s="1" t="s">
        <v>2</v>
      </c>
      <c r="F1135" s="1" t="s">
        <v>3</v>
      </c>
      <c r="G1135" s="1">
        <v>2007</v>
      </c>
      <c r="H1135" s="5" t="s">
        <v>78</v>
      </c>
      <c r="Q1135" s="1"/>
      <c r="Z1135" s="1"/>
      <c r="AF1135" s="1"/>
      <c r="AQ1135" s="1" t="str">
        <f t="shared" si="70"/>
        <v>D01_224_28</v>
      </c>
    </row>
    <row r="1136" spans="1:43" ht="12.75" x14ac:dyDescent="0.2">
      <c r="A1136" s="2" t="s">
        <v>59</v>
      </c>
      <c r="B1136" s="3">
        <v>224</v>
      </c>
      <c r="C1136" s="5">
        <v>28</v>
      </c>
      <c r="D1136" s="1" t="s">
        <v>1</v>
      </c>
      <c r="E1136" s="1" t="s">
        <v>2</v>
      </c>
      <c r="F1136" s="1" t="s">
        <v>3</v>
      </c>
      <c r="G1136" s="1">
        <v>2008</v>
      </c>
      <c r="H1136" s="5" t="s">
        <v>78</v>
      </c>
      <c r="Q1136" s="1"/>
      <c r="Z1136" s="1"/>
      <c r="AF1136" s="1"/>
      <c r="AQ1136" s="1" t="str">
        <f t="shared" si="70"/>
        <v>D01_224_28</v>
      </c>
    </row>
    <row r="1137" spans="1:43" s="22" customFormat="1" ht="12.75" x14ac:dyDescent="0.2">
      <c r="A1137" s="20" t="s">
        <v>59</v>
      </c>
      <c r="B1137" s="21">
        <v>225</v>
      </c>
      <c r="C1137" s="24">
        <v>28</v>
      </c>
      <c r="D1137" s="22" t="s">
        <v>1</v>
      </c>
      <c r="E1137" s="22" t="s">
        <v>2</v>
      </c>
      <c r="F1137" s="22" t="s">
        <v>3</v>
      </c>
      <c r="G1137" s="22">
        <v>2004</v>
      </c>
      <c r="H1137" s="24" t="s">
        <v>78</v>
      </c>
      <c r="I1137" s="24"/>
      <c r="W1137" s="23"/>
      <c r="AA1137" s="24"/>
      <c r="AQ1137" s="1" t="str">
        <f t="shared" si="70"/>
        <v>D01_225_28</v>
      </c>
    </row>
    <row r="1138" spans="1:43" ht="12.75" x14ac:dyDescent="0.2">
      <c r="A1138" s="2" t="s">
        <v>59</v>
      </c>
      <c r="B1138" s="3">
        <v>225</v>
      </c>
      <c r="C1138" s="5">
        <v>28</v>
      </c>
      <c r="D1138" s="1" t="s">
        <v>1</v>
      </c>
      <c r="E1138" s="1" t="s">
        <v>2</v>
      </c>
      <c r="F1138" s="1" t="s">
        <v>3</v>
      </c>
      <c r="G1138" s="1">
        <v>2005</v>
      </c>
      <c r="H1138" s="5" t="s">
        <v>78</v>
      </c>
      <c r="Q1138" s="1"/>
      <c r="Z1138" s="1"/>
      <c r="AF1138" s="1"/>
      <c r="AQ1138" s="1" t="str">
        <f t="shared" si="70"/>
        <v>D01_225_28</v>
      </c>
    </row>
    <row r="1139" spans="1:43" ht="15" customHeight="1" x14ac:dyDescent="0.2">
      <c r="A1139" s="2" t="s">
        <v>59</v>
      </c>
      <c r="B1139" s="3">
        <v>225</v>
      </c>
      <c r="C1139" s="5">
        <v>28</v>
      </c>
      <c r="D1139" s="1" t="s">
        <v>1</v>
      </c>
      <c r="E1139" s="1" t="s">
        <v>2</v>
      </c>
      <c r="F1139" s="1" t="s">
        <v>3</v>
      </c>
      <c r="G1139" s="1">
        <v>2006</v>
      </c>
      <c r="H1139" s="5" t="s">
        <v>78</v>
      </c>
      <c r="Q1139" s="1"/>
      <c r="Z1139" s="1"/>
      <c r="AF1139" s="1"/>
      <c r="AQ1139" s="1" t="str">
        <f t="shared" si="70"/>
        <v>D01_225_28</v>
      </c>
    </row>
    <row r="1140" spans="1:43" ht="12.75" x14ac:dyDescent="0.2">
      <c r="A1140" s="2" t="s">
        <v>59</v>
      </c>
      <c r="B1140" s="3">
        <v>225</v>
      </c>
      <c r="C1140" s="5">
        <v>28</v>
      </c>
      <c r="D1140" s="1" t="s">
        <v>1</v>
      </c>
      <c r="E1140" s="1" t="s">
        <v>2</v>
      </c>
      <c r="F1140" s="1" t="s">
        <v>3</v>
      </c>
      <c r="G1140" s="1">
        <v>2007</v>
      </c>
      <c r="H1140" s="5" t="s">
        <v>78</v>
      </c>
      <c r="Q1140" s="1"/>
      <c r="Z1140" s="1"/>
      <c r="AF1140" s="1"/>
      <c r="AQ1140" s="1" t="str">
        <f t="shared" si="70"/>
        <v>D01_225_28</v>
      </c>
    </row>
    <row r="1141" spans="1:43" ht="12.75" x14ac:dyDescent="0.2">
      <c r="A1141" s="2" t="s">
        <v>59</v>
      </c>
      <c r="B1141" s="3">
        <v>225</v>
      </c>
      <c r="C1141" s="5">
        <v>28</v>
      </c>
      <c r="D1141" s="1" t="s">
        <v>1</v>
      </c>
      <c r="E1141" s="1" t="s">
        <v>2</v>
      </c>
      <c r="F1141" s="1" t="s">
        <v>3</v>
      </c>
      <c r="G1141" s="1">
        <v>2008</v>
      </c>
      <c r="H1141" s="5" t="s">
        <v>78</v>
      </c>
      <c r="Q1141" s="1"/>
      <c r="Z1141" s="1"/>
      <c r="AF1141" s="1"/>
      <c r="AQ1141" s="1" t="str">
        <f t="shared" si="70"/>
        <v>D01_225_28</v>
      </c>
    </row>
    <row r="1142" spans="1:43" s="22" customFormat="1" ht="12.75" x14ac:dyDescent="0.2">
      <c r="A1142" s="20" t="s">
        <v>59</v>
      </c>
      <c r="B1142" s="21">
        <v>226</v>
      </c>
      <c r="C1142" s="24">
        <v>28</v>
      </c>
      <c r="D1142" s="22" t="s">
        <v>1</v>
      </c>
      <c r="E1142" s="22" t="s">
        <v>2</v>
      </c>
      <c r="F1142" s="22" t="s">
        <v>3</v>
      </c>
      <c r="G1142" s="22">
        <v>2004</v>
      </c>
      <c r="H1142" s="24" t="s">
        <v>78</v>
      </c>
      <c r="I1142" s="24"/>
      <c r="Q1142" s="20"/>
      <c r="W1142" s="23"/>
      <c r="AA1142" s="24"/>
      <c r="AQ1142" s="1" t="str">
        <f t="shared" si="70"/>
        <v>D01_226_28</v>
      </c>
    </row>
    <row r="1143" spans="1:43" ht="12.75" x14ac:dyDescent="0.2">
      <c r="A1143" s="2" t="s">
        <v>59</v>
      </c>
      <c r="B1143" s="3">
        <v>226</v>
      </c>
      <c r="C1143" s="5">
        <v>28</v>
      </c>
      <c r="D1143" s="1" t="s">
        <v>1</v>
      </c>
      <c r="E1143" s="1" t="s">
        <v>2</v>
      </c>
      <c r="F1143" s="1" t="s">
        <v>3</v>
      </c>
      <c r="G1143" s="1">
        <v>2005</v>
      </c>
      <c r="H1143" s="5" t="s">
        <v>78</v>
      </c>
      <c r="Z1143" s="1"/>
      <c r="AF1143" s="1"/>
      <c r="AQ1143" s="1" t="str">
        <f t="shared" si="70"/>
        <v>D01_226_28</v>
      </c>
    </row>
    <row r="1144" spans="1:43" ht="12.75" x14ac:dyDescent="0.2">
      <c r="A1144" s="2" t="s">
        <v>59</v>
      </c>
      <c r="B1144" s="3">
        <v>226</v>
      </c>
      <c r="C1144" s="5">
        <v>28</v>
      </c>
      <c r="D1144" s="1" t="s">
        <v>1</v>
      </c>
      <c r="E1144" s="1" t="s">
        <v>2</v>
      </c>
      <c r="F1144" s="1" t="s">
        <v>3</v>
      </c>
      <c r="G1144" s="1">
        <v>2006</v>
      </c>
      <c r="H1144" s="5" t="s">
        <v>78</v>
      </c>
      <c r="Z1144" s="1"/>
      <c r="AF1144" s="1"/>
      <c r="AQ1144" s="1" t="str">
        <f t="shared" si="70"/>
        <v>D01_226_28</v>
      </c>
    </row>
    <row r="1145" spans="1:43" ht="15" customHeight="1" x14ac:dyDescent="0.2">
      <c r="A1145" s="2" t="s">
        <v>59</v>
      </c>
      <c r="B1145" s="3">
        <v>226</v>
      </c>
      <c r="C1145" s="5">
        <v>28</v>
      </c>
      <c r="D1145" s="1" t="s">
        <v>1</v>
      </c>
      <c r="E1145" s="1" t="s">
        <v>2</v>
      </c>
      <c r="F1145" s="1" t="s">
        <v>3</v>
      </c>
      <c r="G1145" s="1">
        <v>2007</v>
      </c>
      <c r="H1145" s="5" t="s">
        <v>78</v>
      </c>
      <c r="Z1145" s="1"/>
      <c r="AF1145" s="1"/>
      <c r="AQ1145" s="1" t="str">
        <f t="shared" si="70"/>
        <v>D01_226_28</v>
      </c>
    </row>
    <row r="1146" spans="1:43" ht="12.75" x14ac:dyDescent="0.2">
      <c r="A1146" s="2" t="s">
        <v>59</v>
      </c>
      <c r="B1146" s="3">
        <v>226</v>
      </c>
      <c r="C1146" s="5">
        <v>28</v>
      </c>
      <c r="D1146" s="1" t="s">
        <v>1</v>
      </c>
      <c r="E1146" s="1" t="s">
        <v>2</v>
      </c>
      <c r="F1146" s="1" t="s">
        <v>3</v>
      </c>
      <c r="G1146" s="1">
        <v>2008</v>
      </c>
      <c r="H1146" s="5" t="s">
        <v>78</v>
      </c>
      <c r="Z1146" s="1"/>
      <c r="AF1146" s="1"/>
      <c r="AQ1146" s="1" t="str">
        <f t="shared" si="70"/>
        <v>D01_226_28</v>
      </c>
    </row>
    <row r="1147" spans="1:43" s="22" customFormat="1" ht="12.75" x14ac:dyDescent="0.2">
      <c r="A1147" s="20" t="s">
        <v>59</v>
      </c>
      <c r="B1147" s="21">
        <v>227</v>
      </c>
      <c r="C1147" s="24">
        <v>28</v>
      </c>
      <c r="D1147" s="22" t="s">
        <v>1</v>
      </c>
      <c r="E1147" s="22" t="s">
        <v>2</v>
      </c>
      <c r="F1147" s="22" t="s">
        <v>3</v>
      </c>
      <c r="G1147" s="22">
        <v>2004</v>
      </c>
      <c r="H1147" s="24" t="s">
        <v>78</v>
      </c>
      <c r="I1147" s="24"/>
      <c r="W1147" s="23"/>
      <c r="AA1147" s="24"/>
      <c r="AQ1147" s="1" t="str">
        <f t="shared" si="70"/>
        <v>D01_227_28</v>
      </c>
    </row>
    <row r="1148" spans="1:43" ht="15" customHeight="1" x14ac:dyDescent="0.2">
      <c r="A1148" s="2" t="s">
        <v>59</v>
      </c>
      <c r="B1148" s="3">
        <v>227</v>
      </c>
      <c r="C1148" s="5">
        <v>28</v>
      </c>
      <c r="D1148" s="1" t="s">
        <v>1</v>
      </c>
      <c r="E1148" s="1" t="s">
        <v>2</v>
      </c>
      <c r="F1148" s="1" t="s">
        <v>3</v>
      </c>
      <c r="G1148" s="1">
        <v>2005</v>
      </c>
      <c r="H1148" s="5" t="s">
        <v>78</v>
      </c>
      <c r="Q1148" s="1"/>
      <c r="Z1148" s="1"/>
      <c r="AF1148" s="1"/>
      <c r="AQ1148" s="1" t="str">
        <f t="shared" si="70"/>
        <v>D01_227_28</v>
      </c>
    </row>
    <row r="1149" spans="1:43" ht="12.75" x14ac:dyDescent="0.2">
      <c r="A1149" s="2" t="s">
        <v>59</v>
      </c>
      <c r="B1149" s="3">
        <v>227</v>
      </c>
      <c r="C1149" s="5">
        <v>28</v>
      </c>
      <c r="D1149" s="1" t="s">
        <v>1</v>
      </c>
      <c r="E1149" s="1" t="s">
        <v>2</v>
      </c>
      <c r="F1149" s="1" t="s">
        <v>3</v>
      </c>
      <c r="G1149" s="1">
        <v>2006</v>
      </c>
      <c r="H1149" s="5" t="s">
        <v>78</v>
      </c>
      <c r="Q1149" s="1"/>
      <c r="Z1149" s="1"/>
      <c r="AF1149" s="1"/>
      <c r="AQ1149" s="1" t="str">
        <f t="shared" si="70"/>
        <v>D01_227_28</v>
      </c>
    </row>
    <row r="1150" spans="1:43" ht="12.75" x14ac:dyDescent="0.2">
      <c r="A1150" s="2" t="s">
        <v>59</v>
      </c>
      <c r="B1150" s="3">
        <v>227</v>
      </c>
      <c r="C1150" s="5">
        <v>28</v>
      </c>
      <c r="D1150" s="1" t="s">
        <v>1</v>
      </c>
      <c r="E1150" s="1" t="s">
        <v>2</v>
      </c>
      <c r="F1150" s="1" t="s">
        <v>3</v>
      </c>
      <c r="G1150" s="1">
        <v>2007</v>
      </c>
      <c r="H1150" s="5" t="s">
        <v>78</v>
      </c>
      <c r="Q1150" s="1"/>
      <c r="Z1150" s="1"/>
      <c r="AF1150" s="1"/>
      <c r="AQ1150" s="1" t="str">
        <f t="shared" si="70"/>
        <v>D01_227_28</v>
      </c>
    </row>
    <row r="1151" spans="1:43" ht="12.75" x14ac:dyDescent="0.2">
      <c r="A1151" s="2" t="s">
        <v>59</v>
      </c>
      <c r="B1151" s="3">
        <v>227</v>
      </c>
      <c r="C1151" s="5">
        <v>28</v>
      </c>
      <c r="D1151" s="1" t="s">
        <v>1</v>
      </c>
      <c r="E1151" s="1" t="s">
        <v>2</v>
      </c>
      <c r="F1151" s="1" t="s">
        <v>3</v>
      </c>
      <c r="G1151" s="1">
        <v>2008</v>
      </c>
      <c r="H1151" s="5" t="s">
        <v>78</v>
      </c>
      <c r="Q1151" s="1"/>
      <c r="Z1151" s="1"/>
      <c r="AF1151" s="1"/>
      <c r="AQ1151" s="1" t="str">
        <f t="shared" si="70"/>
        <v>D01_227_28</v>
      </c>
    </row>
    <row r="1152" spans="1:43" s="22" customFormat="1" ht="12.75" x14ac:dyDescent="0.2">
      <c r="A1152" s="20" t="s">
        <v>59</v>
      </c>
      <c r="B1152" s="21">
        <v>228</v>
      </c>
      <c r="C1152" s="24">
        <v>28</v>
      </c>
      <c r="D1152" s="22" t="s">
        <v>1</v>
      </c>
      <c r="E1152" s="22" t="s">
        <v>2</v>
      </c>
      <c r="F1152" s="22" t="s">
        <v>3</v>
      </c>
      <c r="G1152" s="22">
        <v>2004</v>
      </c>
      <c r="H1152" s="24" t="s">
        <v>78</v>
      </c>
      <c r="I1152" s="24"/>
      <c r="J1152" s="22">
        <v>34</v>
      </c>
      <c r="K1152" s="22">
        <f>J1152-22</f>
        <v>12</v>
      </c>
      <c r="L1152" s="22">
        <f>J1152-46</f>
        <v>-12</v>
      </c>
      <c r="M1152" s="22">
        <f>J1152-71</f>
        <v>-37</v>
      </c>
      <c r="N1152" s="22">
        <f>J1152-87</f>
        <v>-53</v>
      </c>
      <c r="O1152" s="22">
        <v>2</v>
      </c>
      <c r="S1152" s="22">
        <v>2</v>
      </c>
      <c r="T1152" s="22">
        <v>228</v>
      </c>
      <c r="U1152" s="22">
        <v>25</v>
      </c>
      <c r="V1152" s="22">
        <v>93</v>
      </c>
      <c r="W1152" s="23">
        <f t="shared" ref="W1152" si="71">(V1152+(Z1152*AB1152))/U1152</f>
        <v>3.72</v>
      </c>
      <c r="X1152" s="22">
        <v>4</v>
      </c>
      <c r="Y1152" s="22">
        <v>34</v>
      </c>
      <c r="Z1152" s="23">
        <f>Y1152/(U1152-AB1152)</f>
        <v>1.36</v>
      </c>
      <c r="AA1152" s="24">
        <f>Z1152*100/W1152</f>
        <v>36.559139784946233</v>
      </c>
      <c r="AB1152" s="22">
        <v>0</v>
      </c>
      <c r="AC1152" s="22">
        <f t="shared" ref="AC1152" si="72">AB1152*100/U1152</f>
        <v>0</v>
      </c>
      <c r="AD1152" s="22">
        <v>2</v>
      </c>
      <c r="AE1152" s="22">
        <f>AD1152*100/U1152</f>
        <v>8</v>
      </c>
      <c r="AF1152" s="22">
        <v>2</v>
      </c>
      <c r="AG1152" s="22">
        <f>AF1152*100/U1152</f>
        <v>8</v>
      </c>
      <c r="AH1152" s="22">
        <v>1</v>
      </c>
      <c r="AI1152" s="22">
        <v>7</v>
      </c>
      <c r="AJ1152" s="22">
        <v>3</v>
      </c>
      <c r="AK1152" s="22">
        <v>2</v>
      </c>
      <c r="AL1152" s="22">
        <v>2</v>
      </c>
      <c r="AM1152" s="22">
        <v>1</v>
      </c>
      <c r="AN1152" s="22">
        <v>2</v>
      </c>
      <c r="AQ1152" s="1" t="str">
        <f t="shared" si="70"/>
        <v>D01_228_28</v>
      </c>
    </row>
    <row r="1153" spans="1:43" ht="12.75" x14ac:dyDescent="0.2">
      <c r="A1153" s="2" t="s">
        <v>59</v>
      </c>
      <c r="B1153" s="3">
        <v>228</v>
      </c>
      <c r="C1153" s="5">
        <v>28</v>
      </c>
      <c r="D1153" s="1" t="s">
        <v>1</v>
      </c>
      <c r="E1153" s="1" t="s">
        <v>2</v>
      </c>
      <c r="F1153" s="1" t="s">
        <v>3</v>
      </c>
      <c r="G1153" s="1">
        <v>2005</v>
      </c>
      <c r="H1153" s="5" t="s">
        <v>78</v>
      </c>
      <c r="Q1153" s="1"/>
      <c r="Z1153" s="1"/>
      <c r="AF1153" s="1"/>
      <c r="AQ1153" s="1" t="str">
        <f t="shared" si="70"/>
        <v>D01_228_28</v>
      </c>
    </row>
    <row r="1154" spans="1:43" ht="12.75" x14ac:dyDescent="0.2">
      <c r="A1154" s="2" t="s">
        <v>59</v>
      </c>
      <c r="B1154" s="3">
        <v>228</v>
      </c>
      <c r="C1154" s="5">
        <v>28</v>
      </c>
      <c r="D1154" s="1" t="s">
        <v>1</v>
      </c>
      <c r="E1154" s="1" t="s">
        <v>2</v>
      </c>
      <c r="F1154" s="1" t="s">
        <v>3</v>
      </c>
      <c r="G1154" s="1">
        <v>2006</v>
      </c>
      <c r="H1154" s="5" t="s">
        <v>78</v>
      </c>
      <c r="Q1154" s="1"/>
      <c r="Z1154" s="1"/>
      <c r="AF1154" s="1"/>
      <c r="AQ1154" s="1" t="str">
        <f t="shared" si="70"/>
        <v>D01_228_28</v>
      </c>
    </row>
    <row r="1155" spans="1:43" ht="12.75" x14ac:dyDescent="0.2">
      <c r="A1155" s="2" t="s">
        <v>59</v>
      </c>
      <c r="B1155" s="3">
        <v>228</v>
      </c>
      <c r="C1155" s="5">
        <v>28</v>
      </c>
      <c r="D1155" s="1" t="s">
        <v>1</v>
      </c>
      <c r="E1155" s="1" t="s">
        <v>2</v>
      </c>
      <c r="F1155" s="1" t="s">
        <v>3</v>
      </c>
      <c r="G1155" s="1">
        <v>2007</v>
      </c>
      <c r="H1155" s="5" t="s">
        <v>78</v>
      </c>
      <c r="Q1155" s="1"/>
      <c r="Z1155" s="1"/>
      <c r="AF1155" s="1"/>
      <c r="AQ1155" s="1" t="str">
        <f t="shared" ref="AQ1155:AQ1218" si="73">CONCATENATE(LEFT(A1155,1),CONCATENATE(RIGHT(A1155,2),"_",CONCATENATE(B1155),"_",CONCATENATE(C1155)))</f>
        <v>D01_228_28</v>
      </c>
    </row>
    <row r="1156" spans="1:43" ht="12.75" x14ac:dyDescent="0.2">
      <c r="A1156" s="2" t="s">
        <v>59</v>
      </c>
      <c r="B1156" s="3">
        <v>228</v>
      </c>
      <c r="C1156" s="5">
        <v>28</v>
      </c>
      <c r="D1156" s="1" t="s">
        <v>1</v>
      </c>
      <c r="E1156" s="1" t="s">
        <v>2</v>
      </c>
      <c r="F1156" s="1" t="s">
        <v>3</v>
      </c>
      <c r="G1156" s="1">
        <v>2008</v>
      </c>
      <c r="H1156" s="5" t="s">
        <v>78</v>
      </c>
      <c r="Q1156" s="1"/>
      <c r="Z1156" s="1"/>
      <c r="AF1156" s="1"/>
      <c r="AQ1156" s="1" t="str">
        <f t="shared" si="73"/>
        <v>D01_228_28</v>
      </c>
    </row>
    <row r="1157" spans="1:43" s="22" customFormat="1" ht="12.75" x14ac:dyDescent="0.2">
      <c r="A1157" s="20" t="s">
        <v>59</v>
      </c>
      <c r="B1157" s="21">
        <v>229</v>
      </c>
      <c r="C1157" s="24">
        <v>28</v>
      </c>
      <c r="D1157" s="22" t="s">
        <v>1</v>
      </c>
      <c r="E1157" s="22" t="s">
        <v>2</v>
      </c>
      <c r="F1157" s="22" t="s">
        <v>3</v>
      </c>
      <c r="G1157" s="22">
        <v>2004</v>
      </c>
      <c r="H1157" s="24" t="s">
        <v>80</v>
      </c>
      <c r="I1157" s="24"/>
      <c r="J1157" s="22">
        <v>34</v>
      </c>
      <c r="K1157" s="22">
        <f>J1157-22</f>
        <v>12</v>
      </c>
      <c r="L1157" s="22">
        <f>J1157-46</f>
        <v>-12</v>
      </c>
      <c r="M1157" s="22">
        <f>J1157-71</f>
        <v>-37</v>
      </c>
      <c r="N1157" s="22">
        <f>J1157-87</f>
        <v>-53</v>
      </c>
      <c r="O1157" s="22">
        <v>3</v>
      </c>
      <c r="S1157" s="22">
        <v>3</v>
      </c>
      <c r="T1157" s="22">
        <v>228</v>
      </c>
      <c r="U1157" s="22">
        <v>25</v>
      </c>
      <c r="V1157" s="22">
        <v>123</v>
      </c>
      <c r="W1157" s="23">
        <f t="shared" ref="W1157:W1160" si="74">(V1157+(Z1157*AB1157))/U1157</f>
        <v>4.92</v>
      </c>
      <c r="X1157" s="22">
        <v>4</v>
      </c>
      <c r="Y1157" s="22">
        <v>34</v>
      </c>
      <c r="Z1157" s="23">
        <f>Y1157/(U1157-AB1157)</f>
        <v>1.36</v>
      </c>
      <c r="AA1157" s="24">
        <f t="shared" ref="AA1157:AA1160" si="75">Z1157*100/W1157</f>
        <v>27.64227642276423</v>
      </c>
      <c r="AB1157" s="22">
        <v>0</v>
      </c>
      <c r="AC1157" s="22">
        <f t="shared" ref="AC1157:AC1160" si="76">AB1157*100/U1157</f>
        <v>0</v>
      </c>
      <c r="AD1157" s="22">
        <v>0</v>
      </c>
      <c r="AE1157" s="22">
        <f t="shared" ref="AE1157:AE1160" si="77">AD1157*100/U1157</f>
        <v>0</v>
      </c>
      <c r="AF1157" s="25">
        <v>2</v>
      </c>
      <c r="AH1157" s="22" t="s">
        <v>70</v>
      </c>
      <c r="AI1157" s="22">
        <v>7</v>
      </c>
      <c r="AJ1157" s="22">
        <v>3</v>
      </c>
      <c r="AK1157" s="22">
        <v>2</v>
      </c>
      <c r="AL1157" s="22">
        <v>2</v>
      </c>
      <c r="AM1157" s="22">
        <v>3</v>
      </c>
      <c r="AN1157" s="22">
        <v>4</v>
      </c>
      <c r="AQ1157" s="1" t="str">
        <f t="shared" si="73"/>
        <v>D01_229_28</v>
      </c>
    </row>
    <row r="1158" spans="1:43" ht="12.75" x14ac:dyDescent="0.2">
      <c r="A1158" s="2" t="s">
        <v>59</v>
      </c>
      <c r="B1158" s="3">
        <v>229</v>
      </c>
      <c r="C1158" s="5">
        <v>28</v>
      </c>
      <c r="D1158" s="1" t="s">
        <v>1</v>
      </c>
      <c r="E1158" s="1" t="s">
        <v>2</v>
      </c>
      <c r="F1158" s="1" t="s">
        <v>3</v>
      </c>
      <c r="G1158" s="1">
        <v>2005</v>
      </c>
      <c r="H1158" s="5" t="s">
        <v>80</v>
      </c>
      <c r="J1158" s="1">
        <v>43</v>
      </c>
      <c r="K1158" s="1">
        <f>J1158-30</f>
        <v>13</v>
      </c>
      <c r="L1158" s="1">
        <f>J1158-60</f>
        <v>-17</v>
      </c>
      <c r="M1158" s="1">
        <f>J1158-82</f>
        <v>-39</v>
      </c>
      <c r="N1158" s="1">
        <f>J1158-91</f>
        <v>-48</v>
      </c>
      <c r="O1158" s="1">
        <v>2</v>
      </c>
      <c r="Q1158" s="1"/>
      <c r="S1158" s="1">
        <v>2</v>
      </c>
      <c r="T1158" s="1">
        <v>210</v>
      </c>
      <c r="U1158" s="1">
        <v>25</v>
      </c>
      <c r="V1158" s="1">
        <v>153</v>
      </c>
      <c r="W1158" s="4">
        <f t="shared" si="74"/>
        <v>6.12</v>
      </c>
      <c r="X1158" s="1">
        <v>5</v>
      </c>
      <c r="Y1158" s="1">
        <v>35</v>
      </c>
      <c r="Z1158" s="4">
        <f>Y1158/(U1158-AB1158)</f>
        <v>1.4</v>
      </c>
      <c r="AA1158" s="5">
        <f t="shared" si="75"/>
        <v>22.875816993464053</v>
      </c>
      <c r="AB1158" s="1">
        <v>0</v>
      </c>
      <c r="AC1158" s="1">
        <f t="shared" si="76"/>
        <v>0</v>
      </c>
      <c r="AD1158" s="1">
        <v>0</v>
      </c>
      <c r="AE1158" s="1">
        <f t="shared" si="77"/>
        <v>0</v>
      </c>
      <c r="AF1158" s="6">
        <v>0</v>
      </c>
      <c r="AG1158" s="1">
        <f>AF1158*100/U1158</f>
        <v>0</v>
      </c>
      <c r="AH1158" s="1">
        <v>0</v>
      </c>
      <c r="AI1158" s="1">
        <v>12</v>
      </c>
      <c r="AJ1158" s="1">
        <v>2</v>
      </c>
      <c r="AK1158" s="1">
        <v>2</v>
      </c>
      <c r="AL1158" s="1">
        <v>3</v>
      </c>
      <c r="AM1158" s="1">
        <v>3</v>
      </c>
      <c r="AN1158" s="1">
        <v>4</v>
      </c>
      <c r="AQ1158" s="1" t="str">
        <f t="shared" si="73"/>
        <v>D01_229_28</v>
      </c>
    </row>
    <row r="1159" spans="1:43" ht="12.75" x14ac:dyDescent="0.2">
      <c r="A1159" s="2" t="s">
        <v>59</v>
      </c>
      <c r="B1159" s="3">
        <v>229</v>
      </c>
      <c r="C1159" s="5">
        <v>28</v>
      </c>
      <c r="D1159" s="1" t="s">
        <v>1</v>
      </c>
      <c r="E1159" s="1" t="s">
        <v>2</v>
      </c>
      <c r="F1159" s="1" t="s">
        <v>3</v>
      </c>
      <c r="G1159" s="1">
        <v>2006</v>
      </c>
      <c r="H1159" s="5" t="s">
        <v>80</v>
      </c>
      <c r="J1159" s="1">
        <v>46</v>
      </c>
      <c r="K1159" s="1">
        <f>J1159-34</f>
        <v>12</v>
      </c>
      <c r="L1159" s="1">
        <f>J1159-61</f>
        <v>-15</v>
      </c>
      <c r="M1159" s="1">
        <f>J1159-72</f>
        <v>-26</v>
      </c>
      <c r="N1159" s="1">
        <f>J1159-82</f>
        <v>-36</v>
      </c>
      <c r="O1159" s="1">
        <v>3</v>
      </c>
      <c r="Q1159" s="1"/>
      <c r="S1159" s="1">
        <v>3</v>
      </c>
      <c r="T1159" s="1">
        <v>214</v>
      </c>
      <c r="U1159" s="1">
        <v>25</v>
      </c>
      <c r="V1159" s="1">
        <v>127</v>
      </c>
      <c r="W1159" s="4">
        <f t="shared" si="74"/>
        <v>5.08</v>
      </c>
      <c r="X1159" s="1">
        <v>4</v>
      </c>
      <c r="Y1159" s="1">
        <v>32</v>
      </c>
      <c r="Z1159" s="4">
        <f>Y1159/(U1159-AB1159)</f>
        <v>1.28</v>
      </c>
      <c r="AA1159" s="5">
        <f t="shared" si="75"/>
        <v>25.196850393700785</v>
      </c>
      <c r="AB1159" s="1">
        <v>0</v>
      </c>
      <c r="AC1159" s="1">
        <f t="shared" si="76"/>
        <v>0</v>
      </c>
      <c r="AD1159" s="1">
        <v>0</v>
      </c>
      <c r="AE1159" s="1">
        <f t="shared" si="77"/>
        <v>0</v>
      </c>
      <c r="AF1159" s="6">
        <v>0</v>
      </c>
      <c r="AG1159" s="1">
        <f>AF1159*100/U1159</f>
        <v>0</v>
      </c>
      <c r="AI1159" s="1">
        <v>7</v>
      </c>
      <c r="AJ1159" s="1">
        <v>2</v>
      </c>
      <c r="AK1159" s="1">
        <v>2</v>
      </c>
      <c r="AL1159" s="1">
        <v>3</v>
      </c>
      <c r="AM1159" s="1">
        <v>3</v>
      </c>
      <c r="AN1159" s="1">
        <v>4</v>
      </c>
      <c r="AQ1159" s="1" t="str">
        <f t="shared" si="73"/>
        <v>D01_229_28</v>
      </c>
    </row>
    <row r="1160" spans="1:43" ht="15" customHeight="1" x14ac:dyDescent="0.2">
      <c r="A1160" s="2" t="s">
        <v>59</v>
      </c>
      <c r="B1160" s="3">
        <v>229</v>
      </c>
      <c r="C1160" s="5">
        <v>28</v>
      </c>
      <c r="D1160" s="1" t="s">
        <v>1</v>
      </c>
      <c r="E1160" s="1" t="s">
        <v>2</v>
      </c>
      <c r="F1160" s="1" t="s">
        <v>3</v>
      </c>
      <c r="G1160" s="1">
        <v>2007</v>
      </c>
      <c r="H1160" s="5" t="s">
        <v>80</v>
      </c>
      <c r="J1160" s="1">
        <v>45</v>
      </c>
      <c r="K1160" s="1">
        <f>J1160-36</f>
        <v>9</v>
      </c>
      <c r="L1160" s="1">
        <f>J1160-53</f>
        <v>-8</v>
      </c>
      <c r="M1160" s="1">
        <f>J1160-67</f>
        <v>-22</v>
      </c>
      <c r="N1160" s="1">
        <f>J1160-82</f>
        <v>-37</v>
      </c>
      <c r="O1160" s="1">
        <v>3</v>
      </c>
      <c r="P1160" s="1" t="s">
        <v>158</v>
      </c>
      <c r="Q1160" s="1"/>
      <c r="R1160" s="1" t="s">
        <v>165</v>
      </c>
      <c r="S1160" s="1">
        <v>4</v>
      </c>
      <c r="T1160" s="1">
        <v>202</v>
      </c>
      <c r="U1160" s="1">
        <v>25</v>
      </c>
      <c r="V1160" s="1">
        <v>151</v>
      </c>
      <c r="W1160" s="4">
        <f t="shared" si="74"/>
        <v>6.04</v>
      </c>
      <c r="X1160" s="1">
        <v>4</v>
      </c>
      <c r="Y1160" s="1">
        <v>34</v>
      </c>
      <c r="Z1160" s="4">
        <f>Y1160/(U1160-AB1160)</f>
        <v>1.36</v>
      </c>
      <c r="AA1160" s="5">
        <f t="shared" si="75"/>
        <v>22.516556291390728</v>
      </c>
      <c r="AB1160" s="1">
        <v>0</v>
      </c>
      <c r="AC1160" s="1">
        <f t="shared" si="76"/>
        <v>0</v>
      </c>
      <c r="AD1160" s="1">
        <v>0</v>
      </c>
      <c r="AE1160" s="1">
        <f t="shared" si="77"/>
        <v>0</v>
      </c>
      <c r="AF1160" s="6">
        <v>1</v>
      </c>
      <c r="AG1160" s="1">
        <f>AF1160*100/U1160</f>
        <v>4</v>
      </c>
      <c r="AH1160" s="1">
        <v>14</v>
      </c>
      <c r="AI1160" s="1">
        <v>5</v>
      </c>
      <c r="AJ1160" s="1">
        <v>2</v>
      </c>
      <c r="AK1160" s="1">
        <v>3</v>
      </c>
      <c r="AL1160" s="1">
        <v>3</v>
      </c>
      <c r="AM1160" s="1">
        <v>3</v>
      </c>
      <c r="AN1160" s="1">
        <v>5</v>
      </c>
      <c r="AQ1160" s="1" t="str">
        <f t="shared" si="73"/>
        <v>D01_229_28</v>
      </c>
    </row>
    <row r="1161" spans="1:43" ht="12.75" x14ac:dyDescent="0.2">
      <c r="A1161" s="2" t="s">
        <v>59</v>
      </c>
      <c r="B1161" s="3">
        <v>229</v>
      </c>
      <c r="C1161" s="5">
        <v>28</v>
      </c>
      <c r="D1161" s="1" t="s">
        <v>1</v>
      </c>
      <c r="E1161" s="1" t="s">
        <v>2</v>
      </c>
      <c r="F1161" s="1" t="s">
        <v>3</v>
      </c>
      <c r="G1161" s="1">
        <v>2008</v>
      </c>
      <c r="H1161" s="5" t="s">
        <v>80</v>
      </c>
      <c r="J1161" s="1">
        <v>33</v>
      </c>
      <c r="K1161" s="1">
        <f>J1161-22</f>
        <v>11</v>
      </c>
      <c r="L1161" s="1">
        <f>J1161-49</f>
        <v>-16</v>
      </c>
      <c r="M1161" s="1">
        <f>J1161-67</f>
        <v>-34</v>
      </c>
      <c r="N1161" s="1">
        <f>J1161-82</f>
        <v>-49</v>
      </c>
      <c r="O1161" s="1">
        <v>3</v>
      </c>
      <c r="P1161" s="1" t="s">
        <v>183</v>
      </c>
      <c r="Q1161" s="1"/>
      <c r="R1161" s="1" t="s">
        <v>165</v>
      </c>
      <c r="S1161" s="1">
        <v>3</v>
      </c>
      <c r="T1161" s="1">
        <v>206</v>
      </c>
      <c r="U1161" s="1" t="s">
        <v>200</v>
      </c>
      <c r="Z1161" s="1"/>
      <c r="AO1161" s="1">
        <v>2</v>
      </c>
      <c r="AQ1161" s="1" t="str">
        <f t="shared" si="73"/>
        <v>D01_229_28</v>
      </c>
    </row>
    <row r="1162" spans="1:43" ht="12.75" x14ac:dyDescent="0.2">
      <c r="A1162" s="2" t="s">
        <v>59</v>
      </c>
      <c r="B1162" s="3">
        <v>229</v>
      </c>
      <c r="C1162" s="5">
        <v>28</v>
      </c>
      <c r="D1162" s="1" t="s">
        <v>1</v>
      </c>
      <c r="E1162" s="1" t="s">
        <v>2</v>
      </c>
      <c r="F1162" s="1" t="s">
        <v>3</v>
      </c>
      <c r="G1162" s="1">
        <v>2009</v>
      </c>
      <c r="H1162" s="5" t="s">
        <v>80</v>
      </c>
      <c r="J1162" s="1">
        <v>35</v>
      </c>
      <c r="K1162" s="1">
        <f>J1162-26</f>
        <v>9</v>
      </c>
      <c r="L1162" s="1">
        <f>J1162-50</f>
        <v>-15</v>
      </c>
      <c r="M1162" s="1">
        <f>J1162-66</f>
        <v>-31</v>
      </c>
      <c r="N1162" s="1">
        <f>J1162-82</f>
        <v>-47</v>
      </c>
      <c r="O1162" s="1">
        <v>5</v>
      </c>
      <c r="P1162" s="1" t="s">
        <v>197</v>
      </c>
      <c r="Q1162" s="1"/>
      <c r="S1162" s="1">
        <v>4</v>
      </c>
      <c r="T1162" s="1">
        <v>204</v>
      </c>
      <c r="U1162" s="1">
        <v>25</v>
      </c>
      <c r="V1162" s="1">
        <v>122</v>
      </c>
      <c r="W1162" s="4">
        <f t="shared" ref="W1162:W1163" si="78">(V1162+(Z1162*AB1162))/U1162</f>
        <v>4.88</v>
      </c>
      <c r="X1162" s="1">
        <v>4</v>
      </c>
      <c r="Y1162" s="1">
        <v>30</v>
      </c>
      <c r="Z1162" s="4">
        <f>Y1162/(U1162-AB1162)</f>
        <v>1.2</v>
      </c>
      <c r="AA1162" s="5">
        <f t="shared" ref="AA1162:AA1163" si="79">Z1162*100/W1162</f>
        <v>24.590163934426229</v>
      </c>
      <c r="AB1162" s="1">
        <v>0</v>
      </c>
      <c r="AC1162" s="1">
        <f t="shared" ref="AC1162:AC1163" si="80">AB1162*100/U1162</f>
        <v>0</v>
      </c>
      <c r="AD1162" s="1">
        <v>0</v>
      </c>
      <c r="AE1162" s="1">
        <f t="shared" ref="AE1162:AE1163" si="81">AD1162*100/U1162</f>
        <v>0</v>
      </c>
      <c r="AF1162" s="6" t="s">
        <v>177</v>
      </c>
      <c r="AI1162" s="1">
        <v>7</v>
      </c>
      <c r="AJ1162" s="1">
        <v>2</v>
      </c>
      <c r="AK1162" s="1">
        <v>2</v>
      </c>
      <c r="AL1162" s="1">
        <v>3</v>
      </c>
      <c r="AM1162" s="1">
        <v>3</v>
      </c>
      <c r="AN1162" s="1">
        <v>4</v>
      </c>
      <c r="AO1162" s="1">
        <v>1</v>
      </c>
      <c r="AQ1162" s="1" t="str">
        <f t="shared" si="73"/>
        <v>D01_229_28</v>
      </c>
    </row>
    <row r="1163" spans="1:43" ht="12.75" x14ac:dyDescent="0.2">
      <c r="A1163" s="2" t="s">
        <v>59</v>
      </c>
      <c r="B1163" s="3">
        <v>229</v>
      </c>
      <c r="C1163" s="5">
        <v>28</v>
      </c>
      <c r="D1163" s="1" t="s">
        <v>1</v>
      </c>
      <c r="E1163" s="1" t="s">
        <v>2</v>
      </c>
      <c r="F1163" s="1" t="s">
        <v>3</v>
      </c>
      <c r="G1163" s="1">
        <v>2010</v>
      </c>
      <c r="H1163" s="5" t="s">
        <v>80</v>
      </c>
      <c r="J1163" s="1" t="s">
        <v>53</v>
      </c>
      <c r="O1163" s="1">
        <v>3</v>
      </c>
      <c r="P1163" s="1" t="s">
        <v>115</v>
      </c>
      <c r="Q1163" s="1"/>
      <c r="S1163" s="1">
        <v>3</v>
      </c>
      <c r="T1163" s="1">
        <v>220</v>
      </c>
      <c r="U1163" s="1">
        <v>25</v>
      </c>
      <c r="V1163" s="1">
        <v>193</v>
      </c>
      <c r="W1163" s="4">
        <f t="shared" si="78"/>
        <v>7.72</v>
      </c>
      <c r="X1163" s="1">
        <v>4</v>
      </c>
      <c r="Y1163" s="1">
        <v>41</v>
      </c>
      <c r="Z1163" s="4">
        <f>Y1163/(U1163-AB1163)</f>
        <v>1.64</v>
      </c>
      <c r="AA1163" s="5">
        <f t="shared" si="79"/>
        <v>21.243523316062177</v>
      </c>
      <c r="AB1163" s="1">
        <v>0</v>
      </c>
      <c r="AC1163" s="1">
        <f t="shared" si="80"/>
        <v>0</v>
      </c>
      <c r="AD1163" s="1">
        <v>0</v>
      </c>
      <c r="AE1163" s="1">
        <f t="shared" si="81"/>
        <v>0</v>
      </c>
      <c r="AF1163" s="6" t="s">
        <v>201</v>
      </c>
      <c r="AI1163" s="1">
        <v>5</v>
      </c>
      <c r="AJ1163" s="1">
        <v>2</v>
      </c>
      <c r="AK1163" s="1">
        <v>3</v>
      </c>
      <c r="AL1163" s="1">
        <v>4</v>
      </c>
      <c r="AM1163" s="1">
        <v>3</v>
      </c>
      <c r="AN1163" s="1">
        <v>4</v>
      </c>
      <c r="AO1163" s="1">
        <v>2</v>
      </c>
      <c r="AQ1163" s="1" t="str">
        <f t="shared" si="73"/>
        <v>D01_229_28</v>
      </c>
    </row>
    <row r="1164" spans="1:43" ht="12.75" x14ac:dyDescent="0.2">
      <c r="A1164" s="2" t="s">
        <v>59</v>
      </c>
      <c r="B1164" s="3">
        <v>229</v>
      </c>
      <c r="C1164" s="5">
        <v>28</v>
      </c>
      <c r="D1164" s="1" t="s">
        <v>1</v>
      </c>
      <c r="E1164" s="1" t="s">
        <v>2</v>
      </c>
      <c r="F1164" s="1" t="s">
        <v>3</v>
      </c>
      <c r="G1164" s="1">
        <v>2011</v>
      </c>
      <c r="H1164" s="5" t="s">
        <v>80</v>
      </c>
      <c r="J1164" s="1">
        <v>43</v>
      </c>
      <c r="K1164" s="1">
        <f>J1164-31</f>
        <v>12</v>
      </c>
      <c r="L1164" s="1">
        <f>J1164-53</f>
        <v>-10</v>
      </c>
      <c r="M1164" s="1">
        <f>J1164-70</f>
        <v>-27</v>
      </c>
      <c r="N1164" s="1">
        <f>J1164-85</f>
        <v>-42</v>
      </c>
      <c r="O1164" s="1">
        <v>5</v>
      </c>
      <c r="Q1164" s="1"/>
      <c r="S1164" s="1">
        <v>4</v>
      </c>
      <c r="Z1164" s="1"/>
      <c r="AO1164" s="1">
        <v>2</v>
      </c>
      <c r="AQ1164" s="1" t="str">
        <f t="shared" si="73"/>
        <v>D01_229_28</v>
      </c>
    </row>
    <row r="1165" spans="1:43" ht="12.75" x14ac:dyDescent="0.2">
      <c r="A1165" s="2" t="s">
        <v>59</v>
      </c>
      <c r="B1165" s="3">
        <v>229</v>
      </c>
      <c r="C1165" s="5">
        <v>28</v>
      </c>
      <c r="D1165" s="1" t="s">
        <v>1</v>
      </c>
      <c r="E1165" s="1" t="s">
        <v>2</v>
      </c>
      <c r="F1165" s="1" t="s">
        <v>3</v>
      </c>
      <c r="G1165" s="1">
        <v>2012</v>
      </c>
      <c r="H1165" s="5" t="s">
        <v>80</v>
      </c>
      <c r="Q1165" s="1"/>
      <c r="Z1165" s="1"/>
      <c r="AQ1165" s="1" t="str">
        <f t="shared" si="73"/>
        <v>D01_229_28</v>
      </c>
    </row>
    <row r="1166" spans="1:43" ht="12.75" x14ac:dyDescent="0.2">
      <c r="A1166" s="2" t="s">
        <v>59</v>
      </c>
      <c r="B1166" s="3">
        <v>229</v>
      </c>
      <c r="C1166" s="5">
        <v>28</v>
      </c>
      <c r="D1166" s="1" t="s">
        <v>1</v>
      </c>
      <c r="E1166" s="1" t="s">
        <v>2</v>
      </c>
      <c r="F1166" s="1" t="s">
        <v>3</v>
      </c>
      <c r="G1166" s="1">
        <v>2013</v>
      </c>
      <c r="H1166" s="5" t="s">
        <v>80</v>
      </c>
      <c r="Q1166" s="1"/>
      <c r="Z1166" s="1"/>
      <c r="AQ1166" s="1" t="str">
        <f t="shared" si="73"/>
        <v>D01_229_28</v>
      </c>
    </row>
    <row r="1167" spans="1:43" s="22" customFormat="1" ht="12.75" x14ac:dyDescent="0.2">
      <c r="A1167" s="20" t="s">
        <v>59</v>
      </c>
      <c r="B1167" s="21">
        <v>230</v>
      </c>
      <c r="C1167" s="24">
        <v>28</v>
      </c>
      <c r="D1167" s="22" t="s">
        <v>1</v>
      </c>
      <c r="E1167" s="22" t="s">
        <v>2</v>
      </c>
      <c r="F1167" s="22" t="s">
        <v>3</v>
      </c>
      <c r="G1167" s="22">
        <v>2004</v>
      </c>
      <c r="H1167" s="24" t="s">
        <v>78</v>
      </c>
      <c r="I1167" s="24"/>
      <c r="W1167" s="23"/>
      <c r="AA1167" s="24"/>
      <c r="AQ1167" s="1" t="str">
        <f t="shared" si="73"/>
        <v>D01_230_28</v>
      </c>
    </row>
    <row r="1168" spans="1:43" ht="12.75" x14ac:dyDescent="0.2">
      <c r="A1168" s="2" t="s">
        <v>59</v>
      </c>
      <c r="B1168" s="3">
        <v>230</v>
      </c>
      <c r="C1168" s="5">
        <v>28</v>
      </c>
      <c r="D1168" s="1" t="s">
        <v>1</v>
      </c>
      <c r="E1168" s="1" t="s">
        <v>2</v>
      </c>
      <c r="F1168" s="1" t="s">
        <v>3</v>
      </c>
      <c r="G1168" s="1">
        <v>2005</v>
      </c>
      <c r="H1168" s="5" t="s">
        <v>78</v>
      </c>
      <c r="Q1168" s="1"/>
      <c r="Z1168" s="1"/>
      <c r="AF1168" s="1"/>
      <c r="AQ1168" s="1" t="str">
        <f t="shared" si="73"/>
        <v>D01_230_28</v>
      </c>
    </row>
    <row r="1169" spans="1:43" ht="12.75" x14ac:dyDescent="0.2">
      <c r="A1169" s="2" t="s">
        <v>59</v>
      </c>
      <c r="B1169" s="3">
        <v>230</v>
      </c>
      <c r="C1169" s="5">
        <v>28</v>
      </c>
      <c r="D1169" s="1" t="s">
        <v>1</v>
      </c>
      <c r="E1169" s="1" t="s">
        <v>2</v>
      </c>
      <c r="F1169" s="1" t="s">
        <v>3</v>
      </c>
      <c r="G1169" s="1">
        <v>2006</v>
      </c>
      <c r="H1169" s="5" t="s">
        <v>78</v>
      </c>
      <c r="Q1169" s="1"/>
      <c r="Z1169" s="1"/>
      <c r="AF1169" s="1"/>
      <c r="AQ1169" s="1" t="str">
        <f t="shared" si="73"/>
        <v>D01_230_28</v>
      </c>
    </row>
    <row r="1170" spans="1:43" ht="12.75" x14ac:dyDescent="0.2">
      <c r="A1170" s="2" t="s">
        <v>59</v>
      </c>
      <c r="B1170" s="3">
        <v>230</v>
      </c>
      <c r="C1170" s="5">
        <v>28</v>
      </c>
      <c r="D1170" s="1" t="s">
        <v>1</v>
      </c>
      <c r="E1170" s="1" t="s">
        <v>2</v>
      </c>
      <c r="F1170" s="1" t="s">
        <v>3</v>
      </c>
      <c r="G1170" s="1">
        <v>2007</v>
      </c>
      <c r="H1170" s="5" t="s">
        <v>78</v>
      </c>
      <c r="Q1170" s="1"/>
      <c r="Z1170" s="1"/>
      <c r="AF1170" s="1"/>
      <c r="AQ1170" s="1" t="str">
        <f t="shared" si="73"/>
        <v>D01_230_28</v>
      </c>
    </row>
    <row r="1171" spans="1:43" ht="12.75" x14ac:dyDescent="0.2">
      <c r="A1171" s="2" t="s">
        <v>59</v>
      </c>
      <c r="B1171" s="3">
        <v>230</v>
      </c>
      <c r="C1171" s="5">
        <v>28</v>
      </c>
      <c r="D1171" s="1" t="s">
        <v>1</v>
      </c>
      <c r="E1171" s="1" t="s">
        <v>2</v>
      </c>
      <c r="F1171" s="1" t="s">
        <v>3</v>
      </c>
      <c r="G1171" s="1">
        <v>2008</v>
      </c>
      <c r="H1171" s="5" t="s">
        <v>78</v>
      </c>
      <c r="Q1171" s="1"/>
      <c r="Z1171" s="1"/>
      <c r="AF1171" s="1"/>
      <c r="AQ1171" s="1" t="str">
        <f t="shared" si="73"/>
        <v>D01_230_28</v>
      </c>
    </row>
    <row r="1172" spans="1:43" s="22" customFormat="1" ht="12.75" x14ac:dyDescent="0.2">
      <c r="A1172" s="20" t="s">
        <v>59</v>
      </c>
      <c r="B1172" s="21">
        <v>231</v>
      </c>
      <c r="C1172" s="24">
        <v>28</v>
      </c>
      <c r="D1172" s="22" t="s">
        <v>1</v>
      </c>
      <c r="E1172" s="22" t="s">
        <v>2</v>
      </c>
      <c r="F1172" s="22" t="s">
        <v>3</v>
      </c>
      <c r="G1172" s="22">
        <v>2004</v>
      </c>
      <c r="H1172" s="24" t="s">
        <v>78</v>
      </c>
      <c r="I1172" s="24"/>
      <c r="W1172" s="23"/>
      <c r="AA1172" s="24"/>
      <c r="AQ1172" s="1" t="str">
        <f t="shared" si="73"/>
        <v>D01_231_28</v>
      </c>
    </row>
    <row r="1173" spans="1:43" ht="12.75" x14ac:dyDescent="0.2">
      <c r="A1173" s="2" t="s">
        <v>59</v>
      </c>
      <c r="B1173" s="3">
        <v>231</v>
      </c>
      <c r="C1173" s="5">
        <v>28</v>
      </c>
      <c r="D1173" s="1" t="s">
        <v>1</v>
      </c>
      <c r="E1173" s="1" t="s">
        <v>2</v>
      </c>
      <c r="F1173" s="1" t="s">
        <v>3</v>
      </c>
      <c r="G1173" s="1">
        <v>2005</v>
      </c>
      <c r="H1173" s="5" t="s">
        <v>78</v>
      </c>
      <c r="Q1173" s="1"/>
      <c r="Z1173" s="1"/>
      <c r="AF1173" s="1"/>
      <c r="AQ1173" s="1" t="str">
        <f t="shared" si="73"/>
        <v>D01_231_28</v>
      </c>
    </row>
    <row r="1174" spans="1:43" ht="12.75" x14ac:dyDescent="0.2">
      <c r="A1174" s="2" t="s">
        <v>59</v>
      </c>
      <c r="B1174" s="3">
        <v>231</v>
      </c>
      <c r="C1174" s="5">
        <v>28</v>
      </c>
      <c r="D1174" s="1" t="s">
        <v>1</v>
      </c>
      <c r="E1174" s="1" t="s">
        <v>2</v>
      </c>
      <c r="F1174" s="1" t="s">
        <v>3</v>
      </c>
      <c r="G1174" s="1">
        <v>2006</v>
      </c>
      <c r="H1174" s="5" t="s">
        <v>78</v>
      </c>
      <c r="Q1174" s="1"/>
      <c r="Z1174" s="1"/>
      <c r="AF1174" s="1"/>
      <c r="AQ1174" s="1" t="str">
        <f t="shared" si="73"/>
        <v>D01_231_28</v>
      </c>
    </row>
    <row r="1175" spans="1:43" ht="12.75" x14ac:dyDescent="0.2">
      <c r="A1175" s="2" t="s">
        <v>59</v>
      </c>
      <c r="B1175" s="3">
        <v>231</v>
      </c>
      <c r="C1175" s="5">
        <v>28</v>
      </c>
      <c r="D1175" s="1" t="s">
        <v>1</v>
      </c>
      <c r="E1175" s="1" t="s">
        <v>2</v>
      </c>
      <c r="F1175" s="1" t="s">
        <v>3</v>
      </c>
      <c r="G1175" s="1">
        <v>2007</v>
      </c>
      <c r="H1175" s="5" t="s">
        <v>78</v>
      </c>
      <c r="Q1175" s="1"/>
      <c r="Z1175" s="1"/>
      <c r="AF1175" s="1"/>
      <c r="AQ1175" s="1" t="str">
        <f t="shared" si="73"/>
        <v>D01_231_28</v>
      </c>
    </row>
    <row r="1176" spans="1:43" ht="12.75" x14ac:dyDescent="0.2">
      <c r="A1176" s="2" t="s">
        <v>59</v>
      </c>
      <c r="B1176" s="3">
        <v>231</v>
      </c>
      <c r="C1176" s="5">
        <v>28</v>
      </c>
      <c r="D1176" s="1" t="s">
        <v>1</v>
      </c>
      <c r="E1176" s="1" t="s">
        <v>2</v>
      </c>
      <c r="F1176" s="1" t="s">
        <v>3</v>
      </c>
      <c r="G1176" s="1">
        <v>2008</v>
      </c>
      <c r="H1176" s="5" t="s">
        <v>78</v>
      </c>
      <c r="Q1176" s="1"/>
      <c r="Z1176" s="1"/>
      <c r="AF1176" s="1"/>
      <c r="AQ1176" s="1" t="str">
        <f t="shared" si="73"/>
        <v>D01_231_28</v>
      </c>
    </row>
    <row r="1177" spans="1:43" s="22" customFormat="1" ht="12.75" x14ac:dyDescent="0.2">
      <c r="A1177" s="20" t="s">
        <v>59</v>
      </c>
      <c r="B1177" s="21">
        <v>232</v>
      </c>
      <c r="C1177" s="24">
        <v>28</v>
      </c>
      <c r="D1177" s="22" t="s">
        <v>1</v>
      </c>
      <c r="E1177" s="22" t="s">
        <v>2</v>
      </c>
      <c r="F1177" s="22" t="s">
        <v>3</v>
      </c>
      <c r="G1177" s="22">
        <v>2004</v>
      </c>
      <c r="H1177" s="24" t="s">
        <v>78</v>
      </c>
      <c r="I1177" s="24"/>
      <c r="J1177" s="22">
        <v>40</v>
      </c>
      <c r="K1177" s="22">
        <f>J1177-22</f>
        <v>18</v>
      </c>
      <c r="L1177" s="22">
        <f>J1177-46</f>
        <v>-6</v>
      </c>
      <c r="M1177" s="22">
        <f>J1177-71</f>
        <v>-31</v>
      </c>
      <c r="N1177" s="22">
        <f>J1177-87</f>
        <v>-47</v>
      </c>
      <c r="O1177" s="22">
        <v>3</v>
      </c>
      <c r="S1177" s="22">
        <v>2</v>
      </c>
      <c r="T1177" s="22">
        <v>212</v>
      </c>
      <c r="U1177" s="22">
        <v>25</v>
      </c>
      <c r="V1177" s="22">
        <v>99</v>
      </c>
      <c r="W1177" s="23">
        <f t="shared" ref="W1177" si="82">(V1177+(Z1177*AB1177))/U1177</f>
        <v>4.3929411764705888</v>
      </c>
      <c r="X1177" s="22">
        <v>4</v>
      </c>
      <c r="Y1177" s="22">
        <v>23</v>
      </c>
      <c r="Z1177" s="23">
        <f>Y1177/(U1177-AB1177)</f>
        <v>1.3529411764705883</v>
      </c>
      <c r="AA1177" s="24">
        <f>Z1177*100/W1177</f>
        <v>30.798071772897696</v>
      </c>
      <c r="AB1177" s="22">
        <v>8</v>
      </c>
      <c r="AC1177" s="22">
        <f t="shared" ref="AC1177" si="83">AB1177*100/U1177</f>
        <v>32</v>
      </c>
      <c r="AD1177" s="22">
        <v>1</v>
      </c>
      <c r="AE1177" s="22">
        <f>AD1177*100/U1177</f>
        <v>4</v>
      </c>
      <c r="AF1177" s="22">
        <v>9</v>
      </c>
      <c r="AG1177" s="22">
        <f>AF1177*100/U1177</f>
        <v>36</v>
      </c>
      <c r="AH1177" s="22">
        <v>4</v>
      </c>
      <c r="AI1177" s="22">
        <v>7</v>
      </c>
      <c r="AJ1177" s="22">
        <v>2</v>
      </c>
      <c r="AK1177" s="22">
        <v>1</v>
      </c>
      <c r="AL1177" s="22">
        <v>2</v>
      </c>
      <c r="AM1177" s="22">
        <v>1</v>
      </c>
      <c r="AN1177" s="22">
        <v>1</v>
      </c>
      <c r="AQ1177" s="1" t="str">
        <f t="shared" si="73"/>
        <v>D01_232_28</v>
      </c>
    </row>
    <row r="1178" spans="1:43" ht="12.75" x14ac:dyDescent="0.2">
      <c r="A1178" s="2" t="s">
        <v>59</v>
      </c>
      <c r="B1178" s="3">
        <v>232</v>
      </c>
      <c r="C1178" s="5">
        <v>28</v>
      </c>
      <c r="D1178" s="1" t="s">
        <v>1</v>
      </c>
      <c r="E1178" s="1" t="s">
        <v>2</v>
      </c>
      <c r="F1178" s="1" t="s">
        <v>3</v>
      </c>
      <c r="G1178" s="1">
        <v>2005</v>
      </c>
      <c r="H1178" s="5" t="s">
        <v>78</v>
      </c>
      <c r="Q1178" s="1"/>
      <c r="Z1178" s="1"/>
      <c r="AF1178" s="1"/>
      <c r="AQ1178" s="1" t="str">
        <f t="shared" si="73"/>
        <v>D01_232_28</v>
      </c>
    </row>
    <row r="1179" spans="1:43" ht="12.75" x14ac:dyDescent="0.2">
      <c r="A1179" s="2" t="s">
        <v>59</v>
      </c>
      <c r="B1179" s="3">
        <v>232</v>
      </c>
      <c r="C1179" s="5">
        <v>28</v>
      </c>
      <c r="D1179" s="1" t="s">
        <v>1</v>
      </c>
      <c r="E1179" s="1" t="s">
        <v>2</v>
      </c>
      <c r="F1179" s="1" t="s">
        <v>3</v>
      </c>
      <c r="G1179" s="1">
        <v>2006</v>
      </c>
      <c r="H1179" s="5" t="s">
        <v>78</v>
      </c>
      <c r="Q1179" s="1"/>
      <c r="Z1179" s="1"/>
      <c r="AF1179" s="1"/>
      <c r="AQ1179" s="1" t="str">
        <f t="shared" si="73"/>
        <v>D01_232_28</v>
      </c>
    </row>
    <row r="1180" spans="1:43" ht="12.75" x14ac:dyDescent="0.2">
      <c r="A1180" s="2" t="s">
        <v>59</v>
      </c>
      <c r="B1180" s="3">
        <v>232</v>
      </c>
      <c r="C1180" s="5">
        <v>28</v>
      </c>
      <c r="D1180" s="1" t="s">
        <v>1</v>
      </c>
      <c r="E1180" s="1" t="s">
        <v>2</v>
      </c>
      <c r="F1180" s="1" t="s">
        <v>3</v>
      </c>
      <c r="G1180" s="1">
        <v>2007</v>
      </c>
      <c r="H1180" s="5" t="s">
        <v>78</v>
      </c>
      <c r="Q1180" s="1"/>
      <c r="Z1180" s="1"/>
      <c r="AF1180" s="1"/>
      <c r="AQ1180" s="1" t="str">
        <f t="shared" si="73"/>
        <v>D01_232_28</v>
      </c>
    </row>
    <row r="1181" spans="1:43" ht="12.75" x14ac:dyDescent="0.2">
      <c r="A1181" s="2" t="s">
        <v>59</v>
      </c>
      <c r="B1181" s="3">
        <v>232</v>
      </c>
      <c r="C1181" s="5">
        <v>28</v>
      </c>
      <c r="D1181" s="1" t="s">
        <v>1</v>
      </c>
      <c r="E1181" s="1" t="s">
        <v>2</v>
      </c>
      <c r="F1181" s="1" t="s">
        <v>3</v>
      </c>
      <c r="G1181" s="1">
        <v>2008</v>
      </c>
      <c r="H1181" s="5" t="s">
        <v>78</v>
      </c>
      <c r="Q1181" s="1"/>
      <c r="Z1181" s="1"/>
      <c r="AF1181" s="1"/>
      <c r="AQ1181" s="1" t="str">
        <f t="shared" si="73"/>
        <v>D01_232_28</v>
      </c>
    </row>
    <row r="1182" spans="1:43" s="22" customFormat="1" ht="12.75" x14ac:dyDescent="0.2">
      <c r="A1182" s="20" t="s">
        <v>59</v>
      </c>
      <c r="B1182" s="21">
        <v>233</v>
      </c>
      <c r="C1182" s="24">
        <v>28</v>
      </c>
      <c r="D1182" s="22" t="s">
        <v>1</v>
      </c>
      <c r="E1182" s="22" t="s">
        <v>2</v>
      </c>
      <c r="F1182" s="22" t="s">
        <v>3</v>
      </c>
      <c r="G1182" s="22">
        <v>2004</v>
      </c>
      <c r="H1182" s="24" t="s">
        <v>78</v>
      </c>
      <c r="I1182" s="24"/>
      <c r="W1182" s="23"/>
      <c r="AA1182" s="24"/>
      <c r="AQ1182" s="1" t="str">
        <f t="shared" si="73"/>
        <v>D01_233_28</v>
      </c>
    </row>
    <row r="1183" spans="1:43" ht="12.75" x14ac:dyDescent="0.2">
      <c r="A1183" s="2" t="s">
        <v>59</v>
      </c>
      <c r="B1183" s="3">
        <v>233</v>
      </c>
      <c r="C1183" s="5">
        <v>28</v>
      </c>
      <c r="D1183" s="1" t="s">
        <v>1</v>
      </c>
      <c r="E1183" s="1" t="s">
        <v>2</v>
      </c>
      <c r="F1183" s="1" t="s">
        <v>3</v>
      </c>
      <c r="G1183" s="1">
        <v>2005</v>
      </c>
      <c r="H1183" s="5" t="s">
        <v>78</v>
      </c>
      <c r="Q1183" s="1"/>
      <c r="Z1183" s="1"/>
      <c r="AF1183" s="1"/>
      <c r="AQ1183" s="1" t="str">
        <f t="shared" si="73"/>
        <v>D01_233_28</v>
      </c>
    </row>
    <row r="1184" spans="1:43" ht="12.75" x14ac:dyDescent="0.2">
      <c r="A1184" s="2" t="s">
        <v>59</v>
      </c>
      <c r="B1184" s="3">
        <v>233</v>
      </c>
      <c r="C1184" s="5">
        <v>28</v>
      </c>
      <c r="D1184" s="1" t="s">
        <v>1</v>
      </c>
      <c r="E1184" s="1" t="s">
        <v>2</v>
      </c>
      <c r="F1184" s="1" t="s">
        <v>3</v>
      </c>
      <c r="G1184" s="1">
        <v>2006</v>
      </c>
      <c r="H1184" s="5" t="s">
        <v>78</v>
      </c>
      <c r="Q1184" s="1"/>
      <c r="Z1184" s="1"/>
      <c r="AF1184" s="1"/>
      <c r="AQ1184" s="1" t="str">
        <f t="shared" si="73"/>
        <v>D01_233_28</v>
      </c>
    </row>
    <row r="1185" spans="1:43" ht="12.75" x14ac:dyDescent="0.2">
      <c r="A1185" s="2" t="s">
        <v>59</v>
      </c>
      <c r="B1185" s="3">
        <v>233</v>
      </c>
      <c r="C1185" s="5">
        <v>28</v>
      </c>
      <c r="D1185" s="1" t="s">
        <v>1</v>
      </c>
      <c r="E1185" s="1" t="s">
        <v>2</v>
      </c>
      <c r="F1185" s="1" t="s">
        <v>3</v>
      </c>
      <c r="G1185" s="1">
        <v>2007</v>
      </c>
      <c r="H1185" s="5" t="s">
        <v>78</v>
      </c>
      <c r="Q1185" s="1"/>
      <c r="Z1185" s="1"/>
      <c r="AF1185" s="1"/>
      <c r="AQ1185" s="1" t="str">
        <f t="shared" si="73"/>
        <v>D01_233_28</v>
      </c>
    </row>
    <row r="1186" spans="1:43" ht="12.75" x14ac:dyDescent="0.2">
      <c r="A1186" s="2" t="s">
        <v>59</v>
      </c>
      <c r="B1186" s="3">
        <v>233</v>
      </c>
      <c r="C1186" s="5">
        <v>28</v>
      </c>
      <c r="D1186" s="1" t="s">
        <v>1</v>
      </c>
      <c r="E1186" s="1" t="s">
        <v>2</v>
      </c>
      <c r="F1186" s="1" t="s">
        <v>3</v>
      </c>
      <c r="G1186" s="1">
        <v>2008</v>
      </c>
      <c r="H1186" s="5" t="s">
        <v>78</v>
      </c>
      <c r="Q1186" s="1"/>
      <c r="Z1186" s="1"/>
      <c r="AF1186" s="1"/>
      <c r="AQ1186" s="1" t="str">
        <f t="shared" si="73"/>
        <v>D01_233_28</v>
      </c>
    </row>
    <row r="1187" spans="1:43" s="22" customFormat="1" ht="12.75" x14ac:dyDescent="0.2">
      <c r="A1187" s="20" t="s">
        <v>59</v>
      </c>
      <c r="B1187" s="21">
        <v>234</v>
      </c>
      <c r="C1187" s="24">
        <v>28</v>
      </c>
      <c r="D1187" s="22" t="s">
        <v>1</v>
      </c>
      <c r="E1187" s="22" t="s">
        <v>2</v>
      </c>
      <c r="F1187" s="22" t="s">
        <v>3</v>
      </c>
      <c r="G1187" s="22">
        <v>2004</v>
      </c>
      <c r="H1187" s="24" t="s">
        <v>78</v>
      </c>
      <c r="I1187" s="24"/>
      <c r="W1187" s="23"/>
      <c r="AA1187" s="24"/>
      <c r="AQ1187" s="1" t="str">
        <f t="shared" si="73"/>
        <v>D01_234_28</v>
      </c>
    </row>
    <row r="1188" spans="1:43" ht="12.75" x14ac:dyDescent="0.2">
      <c r="A1188" s="2" t="s">
        <v>59</v>
      </c>
      <c r="B1188" s="3">
        <v>234</v>
      </c>
      <c r="C1188" s="5">
        <v>28</v>
      </c>
      <c r="D1188" s="1" t="s">
        <v>1</v>
      </c>
      <c r="E1188" s="1" t="s">
        <v>2</v>
      </c>
      <c r="F1188" s="1" t="s">
        <v>3</v>
      </c>
      <c r="G1188" s="1">
        <v>2005</v>
      </c>
      <c r="H1188" s="5" t="s">
        <v>78</v>
      </c>
      <c r="Q1188" s="1"/>
      <c r="Z1188" s="1"/>
      <c r="AF1188" s="1"/>
      <c r="AQ1188" s="1" t="str">
        <f t="shared" si="73"/>
        <v>D01_234_28</v>
      </c>
    </row>
    <row r="1189" spans="1:43" ht="12.75" x14ac:dyDescent="0.2">
      <c r="A1189" s="2" t="s">
        <v>59</v>
      </c>
      <c r="B1189" s="3">
        <v>234</v>
      </c>
      <c r="C1189" s="5">
        <v>28</v>
      </c>
      <c r="D1189" s="1" t="s">
        <v>1</v>
      </c>
      <c r="E1189" s="1" t="s">
        <v>2</v>
      </c>
      <c r="F1189" s="1" t="s">
        <v>3</v>
      </c>
      <c r="G1189" s="1">
        <v>2006</v>
      </c>
      <c r="H1189" s="5" t="s">
        <v>78</v>
      </c>
      <c r="Q1189" s="1"/>
      <c r="Z1189" s="1"/>
      <c r="AF1189" s="1"/>
      <c r="AQ1189" s="1" t="str">
        <f t="shared" si="73"/>
        <v>D01_234_28</v>
      </c>
    </row>
    <row r="1190" spans="1:43" ht="15" customHeight="1" x14ac:dyDescent="0.2">
      <c r="A1190" s="2" t="s">
        <v>59</v>
      </c>
      <c r="B1190" s="3">
        <v>234</v>
      </c>
      <c r="C1190" s="5">
        <v>28</v>
      </c>
      <c r="D1190" s="1" t="s">
        <v>1</v>
      </c>
      <c r="E1190" s="1" t="s">
        <v>2</v>
      </c>
      <c r="F1190" s="1" t="s">
        <v>3</v>
      </c>
      <c r="G1190" s="1">
        <v>2007</v>
      </c>
      <c r="H1190" s="5" t="s">
        <v>78</v>
      </c>
      <c r="Q1190" s="1"/>
      <c r="Z1190" s="1"/>
      <c r="AF1190" s="1"/>
      <c r="AQ1190" s="1" t="str">
        <f t="shared" si="73"/>
        <v>D01_234_28</v>
      </c>
    </row>
    <row r="1191" spans="1:43" ht="12.75" x14ac:dyDescent="0.2">
      <c r="A1191" s="2" t="s">
        <v>59</v>
      </c>
      <c r="B1191" s="3">
        <v>234</v>
      </c>
      <c r="C1191" s="5">
        <v>28</v>
      </c>
      <c r="D1191" s="1" t="s">
        <v>1</v>
      </c>
      <c r="E1191" s="1" t="s">
        <v>2</v>
      </c>
      <c r="F1191" s="1" t="s">
        <v>3</v>
      </c>
      <c r="G1191" s="1">
        <v>2008</v>
      </c>
      <c r="H1191" s="5" t="s">
        <v>78</v>
      </c>
      <c r="Q1191" s="1"/>
      <c r="Z1191" s="1"/>
      <c r="AF1191" s="1"/>
      <c r="AQ1191" s="1" t="str">
        <f t="shared" si="73"/>
        <v>D01_234_28</v>
      </c>
    </row>
    <row r="1192" spans="1:43" s="22" customFormat="1" ht="12.75" x14ac:dyDescent="0.2">
      <c r="A1192" s="20" t="s">
        <v>59</v>
      </c>
      <c r="B1192" s="21">
        <v>235</v>
      </c>
      <c r="C1192" s="24">
        <v>28</v>
      </c>
      <c r="D1192" s="22" t="s">
        <v>1</v>
      </c>
      <c r="E1192" s="22" t="s">
        <v>2</v>
      </c>
      <c r="F1192" s="22" t="s">
        <v>3</v>
      </c>
      <c r="G1192" s="22">
        <v>2004</v>
      </c>
      <c r="H1192" s="24" t="s">
        <v>78</v>
      </c>
      <c r="I1192" s="24"/>
      <c r="W1192" s="23"/>
      <c r="AA1192" s="24"/>
      <c r="AQ1192" s="1" t="str">
        <f t="shared" si="73"/>
        <v>D01_235_28</v>
      </c>
    </row>
    <row r="1193" spans="1:43" ht="12.75" x14ac:dyDescent="0.2">
      <c r="A1193" s="2" t="s">
        <v>59</v>
      </c>
      <c r="B1193" s="3">
        <v>235</v>
      </c>
      <c r="C1193" s="5">
        <v>28</v>
      </c>
      <c r="D1193" s="1" t="s">
        <v>1</v>
      </c>
      <c r="E1193" s="1" t="s">
        <v>2</v>
      </c>
      <c r="F1193" s="1" t="s">
        <v>3</v>
      </c>
      <c r="G1193" s="1">
        <v>2005</v>
      </c>
      <c r="H1193" s="5" t="s">
        <v>78</v>
      </c>
      <c r="Q1193" s="1"/>
      <c r="Z1193" s="1"/>
      <c r="AF1193" s="1"/>
      <c r="AQ1193" s="1" t="str">
        <f t="shared" si="73"/>
        <v>D01_235_28</v>
      </c>
    </row>
    <row r="1194" spans="1:43" ht="12.75" x14ac:dyDescent="0.2">
      <c r="A1194" s="2" t="s">
        <v>59</v>
      </c>
      <c r="B1194" s="3">
        <v>235</v>
      </c>
      <c r="C1194" s="5">
        <v>28</v>
      </c>
      <c r="D1194" s="1" t="s">
        <v>1</v>
      </c>
      <c r="E1194" s="1" t="s">
        <v>2</v>
      </c>
      <c r="F1194" s="1" t="s">
        <v>3</v>
      </c>
      <c r="G1194" s="1">
        <v>2006</v>
      </c>
      <c r="H1194" s="5" t="s">
        <v>78</v>
      </c>
      <c r="Q1194" s="1"/>
      <c r="Z1194" s="1"/>
      <c r="AF1194" s="1"/>
      <c r="AQ1194" s="1" t="str">
        <f t="shared" si="73"/>
        <v>D01_235_28</v>
      </c>
    </row>
    <row r="1195" spans="1:43" ht="12.75" x14ac:dyDescent="0.2">
      <c r="A1195" s="2" t="s">
        <v>59</v>
      </c>
      <c r="B1195" s="3">
        <v>235</v>
      </c>
      <c r="C1195" s="5">
        <v>28</v>
      </c>
      <c r="D1195" s="1" t="s">
        <v>1</v>
      </c>
      <c r="E1195" s="1" t="s">
        <v>2</v>
      </c>
      <c r="F1195" s="1" t="s">
        <v>3</v>
      </c>
      <c r="G1195" s="1">
        <v>2007</v>
      </c>
      <c r="H1195" s="5" t="s">
        <v>78</v>
      </c>
      <c r="Q1195" s="1"/>
      <c r="Z1195" s="1"/>
      <c r="AF1195" s="1"/>
      <c r="AQ1195" s="1" t="str">
        <f t="shared" si="73"/>
        <v>D01_235_28</v>
      </c>
    </row>
    <row r="1196" spans="1:43" ht="12.75" x14ac:dyDescent="0.2">
      <c r="A1196" s="2" t="s">
        <v>59</v>
      </c>
      <c r="B1196" s="3">
        <v>235</v>
      </c>
      <c r="C1196" s="5">
        <v>28</v>
      </c>
      <c r="D1196" s="1" t="s">
        <v>1</v>
      </c>
      <c r="E1196" s="1" t="s">
        <v>2</v>
      </c>
      <c r="F1196" s="1" t="s">
        <v>3</v>
      </c>
      <c r="G1196" s="1">
        <v>2008</v>
      </c>
      <c r="H1196" s="5" t="s">
        <v>78</v>
      </c>
      <c r="Q1196" s="1"/>
      <c r="Z1196" s="1"/>
      <c r="AF1196" s="1"/>
      <c r="AQ1196" s="1" t="str">
        <f t="shared" si="73"/>
        <v>D01_235_28</v>
      </c>
    </row>
    <row r="1197" spans="1:43" s="22" customFormat="1" ht="12.75" x14ac:dyDescent="0.2">
      <c r="A1197" s="20" t="s">
        <v>59</v>
      </c>
      <c r="B1197" s="21">
        <v>236</v>
      </c>
      <c r="C1197" s="24">
        <v>28</v>
      </c>
      <c r="D1197" s="22" t="s">
        <v>1</v>
      </c>
      <c r="E1197" s="22" t="s">
        <v>2</v>
      </c>
      <c r="F1197" s="22" t="s">
        <v>3</v>
      </c>
      <c r="G1197" s="22">
        <v>2004</v>
      </c>
      <c r="H1197" s="24" t="s">
        <v>78</v>
      </c>
      <c r="I1197" s="24"/>
      <c r="W1197" s="23"/>
      <c r="AA1197" s="24"/>
      <c r="AQ1197" s="1" t="str">
        <f t="shared" si="73"/>
        <v>D01_236_28</v>
      </c>
    </row>
    <row r="1198" spans="1:43" ht="12.75" x14ac:dyDescent="0.2">
      <c r="A1198" s="2" t="s">
        <v>59</v>
      </c>
      <c r="B1198" s="3">
        <v>236</v>
      </c>
      <c r="C1198" s="5">
        <v>28</v>
      </c>
      <c r="D1198" s="1" t="s">
        <v>1</v>
      </c>
      <c r="E1198" s="1" t="s">
        <v>2</v>
      </c>
      <c r="F1198" s="1" t="s">
        <v>3</v>
      </c>
      <c r="G1198" s="1">
        <v>2005</v>
      </c>
      <c r="H1198" s="5" t="s">
        <v>78</v>
      </c>
      <c r="Q1198" s="1"/>
      <c r="Z1198" s="1"/>
      <c r="AF1198" s="1"/>
      <c r="AQ1198" s="1" t="str">
        <f t="shared" si="73"/>
        <v>D01_236_28</v>
      </c>
    </row>
    <row r="1199" spans="1:43" ht="12.75" x14ac:dyDescent="0.2">
      <c r="A1199" s="2" t="s">
        <v>59</v>
      </c>
      <c r="B1199" s="3">
        <v>236</v>
      </c>
      <c r="C1199" s="5">
        <v>28</v>
      </c>
      <c r="D1199" s="1" t="s">
        <v>1</v>
      </c>
      <c r="E1199" s="1" t="s">
        <v>2</v>
      </c>
      <c r="F1199" s="1" t="s">
        <v>3</v>
      </c>
      <c r="G1199" s="1">
        <v>2006</v>
      </c>
      <c r="H1199" s="5" t="s">
        <v>78</v>
      </c>
      <c r="Q1199" s="1"/>
      <c r="Z1199" s="1"/>
      <c r="AF1199" s="1"/>
      <c r="AQ1199" s="1" t="str">
        <f t="shared" si="73"/>
        <v>D01_236_28</v>
      </c>
    </row>
    <row r="1200" spans="1:43" ht="12.75" x14ac:dyDescent="0.2">
      <c r="A1200" s="2" t="s">
        <v>59</v>
      </c>
      <c r="B1200" s="3">
        <v>236</v>
      </c>
      <c r="C1200" s="5">
        <v>28</v>
      </c>
      <c r="D1200" s="1" t="s">
        <v>1</v>
      </c>
      <c r="E1200" s="1" t="s">
        <v>2</v>
      </c>
      <c r="F1200" s="1" t="s">
        <v>3</v>
      </c>
      <c r="G1200" s="1">
        <v>2007</v>
      </c>
      <c r="H1200" s="5" t="s">
        <v>78</v>
      </c>
      <c r="Q1200" s="1"/>
      <c r="Z1200" s="1"/>
      <c r="AF1200" s="1"/>
      <c r="AQ1200" s="1" t="str">
        <f t="shared" si="73"/>
        <v>D01_236_28</v>
      </c>
    </row>
    <row r="1201" spans="1:43" ht="12.75" x14ac:dyDescent="0.2">
      <c r="A1201" s="2" t="s">
        <v>59</v>
      </c>
      <c r="B1201" s="3">
        <v>236</v>
      </c>
      <c r="C1201" s="5">
        <v>28</v>
      </c>
      <c r="D1201" s="1" t="s">
        <v>1</v>
      </c>
      <c r="E1201" s="1" t="s">
        <v>2</v>
      </c>
      <c r="F1201" s="1" t="s">
        <v>3</v>
      </c>
      <c r="G1201" s="1">
        <v>2008</v>
      </c>
      <c r="H1201" s="5" t="s">
        <v>78</v>
      </c>
      <c r="Q1201" s="1"/>
      <c r="Z1201" s="1"/>
      <c r="AF1201" s="1"/>
      <c r="AQ1201" s="1" t="str">
        <f t="shared" si="73"/>
        <v>D01_236_28</v>
      </c>
    </row>
    <row r="1202" spans="1:43" s="22" customFormat="1" ht="12.75" x14ac:dyDescent="0.2">
      <c r="A1202" s="20" t="s">
        <v>59</v>
      </c>
      <c r="B1202" s="21">
        <v>237</v>
      </c>
      <c r="C1202" s="24">
        <v>28</v>
      </c>
      <c r="D1202" s="22" t="s">
        <v>1</v>
      </c>
      <c r="E1202" s="22" t="s">
        <v>2</v>
      </c>
      <c r="F1202" s="22" t="s">
        <v>3</v>
      </c>
      <c r="G1202" s="22">
        <v>2004</v>
      </c>
      <c r="H1202" s="24" t="s">
        <v>78</v>
      </c>
      <c r="I1202" s="24"/>
      <c r="W1202" s="23"/>
      <c r="AA1202" s="24"/>
      <c r="AQ1202" s="1" t="str">
        <f t="shared" si="73"/>
        <v>D01_237_28</v>
      </c>
    </row>
    <row r="1203" spans="1:43" ht="12.75" x14ac:dyDescent="0.2">
      <c r="A1203" s="2" t="s">
        <v>59</v>
      </c>
      <c r="B1203" s="3">
        <v>237</v>
      </c>
      <c r="C1203" s="5">
        <v>28</v>
      </c>
      <c r="D1203" s="1" t="s">
        <v>1</v>
      </c>
      <c r="E1203" s="1" t="s">
        <v>2</v>
      </c>
      <c r="F1203" s="1" t="s">
        <v>3</v>
      </c>
      <c r="G1203" s="1">
        <v>2005</v>
      </c>
      <c r="H1203" s="5" t="s">
        <v>78</v>
      </c>
      <c r="Q1203" s="1"/>
      <c r="Z1203" s="1"/>
      <c r="AF1203" s="1"/>
      <c r="AQ1203" s="1" t="str">
        <f t="shared" si="73"/>
        <v>D01_237_28</v>
      </c>
    </row>
    <row r="1204" spans="1:43" ht="12.75" x14ac:dyDescent="0.2">
      <c r="A1204" s="2" t="s">
        <v>59</v>
      </c>
      <c r="B1204" s="3">
        <v>237</v>
      </c>
      <c r="C1204" s="5">
        <v>28</v>
      </c>
      <c r="D1204" s="1" t="s">
        <v>1</v>
      </c>
      <c r="E1204" s="1" t="s">
        <v>2</v>
      </c>
      <c r="F1204" s="1" t="s">
        <v>3</v>
      </c>
      <c r="G1204" s="1">
        <v>2006</v>
      </c>
      <c r="H1204" s="5" t="s">
        <v>78</v>
      </c>
      <c r="Q1204" s="1"/>
      <c r="Z1204" s="1"/>
      <c r="AF1204" s="1"/>
      <c r="AQ1204" s="1" t="str">
        <f t="shared" si="73"/>
        <v>D01_237_28</v>
      </c>
    </row>
    <row r="1205" spans="1:43" ht="12.75" x14ac:dyDescent="0.2">
      <c r="A1205" s="2" t="s">
        <v>59</v>
      </c>
      <c r="B1205" s="3">
        <v>237</v>
      </c>
      <c r="C1205" s="5">
        <v>28</v>
      </c>
      <c r="D1205" s="1" t="s">
        <v>1</v>
      </c>
      <c r="E1205" s="1" t="s">
        <v>2</v>
      </c>
      <c r="F1205" s="1" t="s">
        <v>3</v>
      </c>
      <c r="G1205" s="1">
        <v>2007</v>
      </c>
      <c r="H1205" s="5" t="s">
        <v>78</v>
      </c>
      <c r="Q1205" s="1"/>
      <c r="Z1205" s="1"/>
      <c r="AF1205" s="1"/>
      <c r="AQ1205" s="1" t="str">
        <f t="shared" si="73"/>
        <v>D01_237_28</v>
      </c>
    </row>
    <row r="1206" spans="1:43" ht="12.75" x14ac:dyDescent="0.2">
      <c r="A1206" s="2" t="s">
        <v>59</v>
      </c>
      <c r="B1206" s="3">
        <v>237</v>
      </c>
      <c r="C1206" s="5">
        <v>28</v>
      </c>
      <c r="D1206" s="1" t="s">
        <v>1</v>
      </c>
      <c r="E1206" s="1" t="s">
        <v>2</v>
      </c>
      <c r="F1206" s="1" t="s">
        <v>3</v>
      </c>
      <c r="G1206" s="1">
        <v>2008</v>
      </c>
      <c r="H1206" s="5" t="s">
        <v>78</v>
      </c>
      <c r="Q1206" s="1"/>
      <c r="Z1206" s="1"/>
      <c r="AF1206" s="1"/>
      <c r="AQ1206" s="1" t="str">
        <f t="shared" si="73"/>
        <v>D01_237_28</v>
      </c>
    </row>
    <row r="1207" spans="1:43" s="22" customFormat="1" ht="12.75" x14ac:dyDescent="0.2">
      <c r="A1207" s="20" t="s">
        <v>59</v>
      </c>
      <c r="B1207" s="21">
        <v>238</v>
      </c>
      <c r="C1207" s="24">
        <v>28</v>
      </c>
      <c r="D1207" s="22" t="s">
        <v>1</v>
      </c>
      <c r="E1207" s="22" t="s">
        <v>2</v>
      </c>
      <c r="F1207" s="22" t="s">
        <v>3</v>
      </c>
      <c r="G1207" s="22">
        <v>2004</v>
      </c>
      <c r="H1207" s="24" t="s">
        <v>78</v>
      </c>
      <c r="I1207" s="24"/>
      <c r="J1207" s="22">
        <v>36</v>
      </c>
      <c r="K1207" s="22">
        <f>J1207-22</f>
        <v>14</v>
      </c>
      <c r="L1207" s="22">
        <f>J1207-46</f>
        <v>-10</v>
      </c>
      <c r="M1207" s="22">
        <f>J1207-71</f>
        <v>-35</v>
      </c>
      <c r="N1207" s="22">
        <f>J1207-87</f>
        <v>-51</v>
      </c>
      <c r="O1207" s="22">
        <v>3</v>
      </c>
      <c r="S1207" s="22">
        <v>2</v>
      </c>
      <c r="T1207" s="22">
        <v>218</v>
      </c>
      <c r="U1207" s="22">
        <v>25</v>
      </c>
      <c r="V1207" s="22">
        <v>113</v>
      </c>
      <c r="W1207" s="23">
        <f t="shared" ref="W1207:W1209" si="84">(V1207+(Z1207*AB1207))/U1207</f>
        <v>4.5766666666666671</v>
      </c>
      <c r="X1207" s="22">
        <v>4</v>
      </c>
      <c r="Y1207" s="22">
        <v>34</v>
      </c>
      <c r="Z1207" s="23">
        <f>Y1207/(U1207-AB1207)</f>
        <v>1.4166666666666667</v>
      </c>
      <c r="AA1207" s="24">
        <f t="shared" ref="AA1207:AA1209" si="85">Z1207*100/W1207</f>
        <v>30.954115076474874</v>
      </c>
      <c r="AB1207" s="22">
        <v>1</v>
      </c>
      <c r="AC1207" s="22">
        <f t="shared" ref="AC1207:AC1209" si="86">AB1207*100/U1207</f>
        <v>4</v>
      </c>
      <c r="AD1207" s="22">
        <v>1</v>
      </c>
      <c r="AE1207" s="22">
        <f t="shared" ref="AE1207:AE1209" si="87">AD1207*100/U1207</f>
        <v>4</v>
      </c>
      <c r="AF1207" s="22">
        <v>0</v>
      </c>
      <c r="AG1207" s="22">
        <f>AF1207*100/U1207</f>
        <v>0</v>
      </c>
      <c r="AH1207" s="22">
        <v>0</v>
      </c>
      <c r="AI1207" s="22">
        <v>7</v>
      </c>
      <c r="AJ1207" s="22">
        <v>2</v>
      </c>
      <c r="AK1207" s="22">
        <v>1</v>
      </c>
      <c r="AL1207" s="22">
        <v>2</v>
      </c>
      <c r="AM1207" s="22">
        <v>3</v>
      </c>
      <c r="AN1207" s="22">
        <v>4</v>
      </c>
      <c r="AQ1207" s="1" t="str">
        <f t="shared" si="73"/>
        <v>D01_238_28</v>
      </c>
    </row>
    <row r="1208" spans="1:43" ht="12.75" x14ac:dyDescent="0.2">
      <c r="A1208" s="2" t="s">
        <v>59</v>
      </c>
      <c r="B1208" s="3">
        <v>238</v>
      </c>
      <c r="C1208" s="5">
        <v>28</v>
      </c>
      <c r="D1208" s="1" t="s">
        <v>1</v>
      </c>
      <c r="E1208" s="1" t="s">
        <v>2</v>
      </c>
      <c r="F1208" s="1" t="s">
        <v>3</v>
      </c>
      <c r="G1208" s="1">
        <v>2005</v>
      </c>
      <c r="H1208" s="5" t="s">
        <v>78</v>
      </c>
      <c r="J1208" s="1">
        <v>48</v>
      </c>
      <c r="K1208" s="1">
        <f>J1208-30</f>
        <v>18</v>
      </c>
      <c r="L1208" s="1">
        <f>J1208-60</f>
        <v>-12</v>
      </c>
      <c r="M1208" s="1">
        <f>J1208-82</f>
        <v>-34</v>
      </c>
      <c r="N1208" s="1">
        <f>J1208-91</f>
        <v>-43</v>
      </c>
      <c r="O1208" s="1">
        <v>1</v>
      </c>
      <c r="Q1208" s="1"/>
      <c r="S1208" s="1">
        <v>2</v>
      </c>
      <c r="T1208" s="1">
        <v>203</v>
      </c>
      <c r="U1208" s="1">
        <v>25</v>
      </c>
      <c r="V1208" s="1">
        <v>129</v>
      </c>
      <c r="W1208" s="4">
        <f t="shared" si="84"/>
        <v>5.16</v>
      </c>
      <c r="X1208" s="1">
        <v>4</v>
      </c>
      <c r="Y1208" s="1">
        <v>33</v>
      </c>
      <c r="Z1208" s="4">
        <f>Y1208/(U1208-AB1208)</f>
        <v>1.32</v>
      </c>
      <c r="AA1208" s="5">
        <f t="shared" si="85"/>
        <v>25.581395348837209</v>
      </c>
      <c r="AB1208" s="1">
        <v>0</v>
      </c>
      <c r="AC1208" s="1">
        <f t="shared" si="86"/>
        <v>0</v>
      </c>
      <c r="AD1208" s="1">
        <v>3</v>
      </c>
      <c r="AE1208" s="1">
        <f t="shared" si="87"/>
        <v>12</v>
      </c>
      <c r="AF1208" s="1">
        <v>0</v>
      </c>
      <c r="AG1208" s="1">
        <f>AF1208*100/U1208</f>
        <v>0</v>
      </c>
      <c r="AH1208" s="1">
        <v>0</v>
      </c>
      <c r="AI1208" s="1">
        <v>5</v>
      </c>
      <c r="AJ1208" s="1">
        <v>2</v>
      </c>
      <c r="AK1208" s="1">
        <v>2</v>
      </c>
      <c r="AL1208" s="1">
        <v>2</v>
      </c>
      <c r="AM1208" s="1">
        <v>3</v>
      </c>
      <c r="AN1208" s="1">
        <v>4</v>
      </c>
      <c r="AQ1208" s="1" t="str">
        <f t="shared" si="73"/>
        <v>D01_238_28</v>
      </c>
    </row>
    <row r="1209" spans="1:43" ht="12.75" x14ac:dyDescent="0.2">
      <c r="A1209" s="2" t="s">
        <v>59</v>
      </c>
      <c r="B1209" s="3">
        <v>238</v>
      </c>
      <c r="C1209" s="5">
        <v>28</v>
      </c>
      <c r="D1209" s="1" t="s">
        <v>1</v>
      </c>
      <c r="E1209" s="1" t="s">
        <v>2</v>
      </c>
      <c r="F1209" s="1" t="s">
        <v>3</v>
      </c>
      <c r="G1209" s="1">
        <v>2006</v>
      </c>
      <c r="H1209" s="5" t="s">
        <v>78</v>
      </c>
      <c r="J1209" s="1">
        <v>52</v>
      </c>
      <c r="K1209" s="1">
        <f>J1209-34</f>
        <v>18</v>
      </c>
      <c r="L1209" s="1">
        <f>J1209-61</f>
        <v>-9</v>
      </c>
      <c r="M1209" s="1">
        <f>J1209-72</f>
        <v>-20</v>
      </c>
      <c r="N1209" s="1">
        <f>J1209-82</f>
        <v>-30</v>
      </c>
      <c r="O1209" s="1">
        <v>4</v>
      </c>
      <c r="Q1209" s="1"/>
      <c r="S1209" s="1">
        <v>2</v>
      </c>
      <c r="T1209" s="1">
        <v>212</v>
      </c>
      <c r="U1209" s="1">
        <v>25</v>
      </c>
      <c r="V1209" s="1">
        <v>98</v>
      </c>
      <c r="W1209" s="4">
        <f t="shared" si="84"/>
        <v>3.92</v>
      </c>
      <c r="X1209" s="1">
        <v>4</v>
      </c>
      <c r="Y1209" s="1">
        <v>31</v>
      </c>
      <c r="Z1209" s="4">
        <f>Y1209/(U1209-AB1209)</f>
        <v>1.24</v>
      </c>
      <c r="AA1209" s="5">
        <f t="shared" si="85"/>
        <v>31.632653061224492</v>
      </c>
      <c r="AB1209" s="1">
        <v>0</v>
      </c>
      <c r="AC1209" s="1">
        <f t="shared" si="86"/>
        <v>0</v>
      </c>
      <c r="AD1209" s="1">
        <v>0</v>
      </c>
      <c r="AE1209" s="1">
        <f t="shared" si="87"/>
        <v>0</v>
      </c>
      <c r="AF1209" s="1" t="s">
        <v>150</v>
      </c>
      <c r="AI1209" s="1">
        <v>4</v>
      </c>
      <c r="AJ1209" s="1">
        <v>3</v>
      </c>
      <c r="AK1209" s="1">
        <v>2</v>
      </c>
      <c r="AL1209" s="1">
        <v>3</v>
      </c>
      <c r="AM1209" s="1">
        <v>3</v>
      </c>
      <c r="AN1209" s="1">
        <v>4</v>
      </c>
      <c r="AQ1209" s="1" t="str">
        <f t="shared" si="73"/>
        <v>D01_238_28</v>
      </c>
    </row>
    <row r="1210" spans="1:43" ht="15" customHeight="1" x14ac:dyDescent="0.2">
      <c r="A1210" s="2" t="s">
        <v>59</v>
      </c>
      <c r="B1210" s="3">
        <v>238</v>
      </c>
      <c r="C1210" s="5">
        <v>28</v>
      </c>
      <c r="D1210" s="1" t="s">
        <v>1</v>
      </c>
      <c r="E1210" s="1" t="s">
        <v>2</v>
      </c>
      <c r="F1210" s="1" t="s">
        <v>3</v>
      </c>
      <c r="G1210" s="1">
        <v>2007</v>
      </c>
      <c r="H1210" s="5" t="s">
        <v>78</v>
      </c>
      <c r="Q1210" s="1"/>
      <c r="Z1210" s="1"/>
      <c r="AF1210" s="1"/>
      <c r="AQ1210" s="1" t="str">
        <f t="shared" si="73"/>
        <v>D01_238_28</v>
      </c>
    </row>
    <row r="1211" spans="1:43" ht="12.75" x14ac:dyDescent="0.2">
      <c r="A1211" s="2" t="s">
        <v>59</v>
      </c>
      <c r="B1211" s="3">
        <v>238</v>
      </c>
      <c r="C1211" s="5">
        <v>28</v>
      </c>
      <c r="D1211" s="1" t="s">
        <v>1</v>
      </c>
      <c r="E1211" s="1" t="s">
        <v>2</v>
      </c>
      <c r="F1211" s="1" t="s">
        <v>3</v>
      </c>
      <c r="G1211" s="1">
        <v>2008</v>
      </c>
      <c r="H1211" s="5" t="s">
        <v>78</v>
      </c>
      <c r="Q1211" s="1"/>
      <c r="Z1211" s="1"/>
      <c r="AF1211" s="1"/>
      <c r="AQ1211" s="1" t="str">
        <f t="shared" si="73"/>
        <v>D01_238_28</v>
      </c>
    </row>
    <row r="1212" spans="1:43" s="22" customFormat="1" ht="12.75" x14ac:dyDescent="0.2">
      <c r="A1212" s="20" t="s">
        <v>59</v>
      </c>
      <c r="B1212" s="21">
        <v>239</v>
      </c>
      <c r="C1212" s="24">
        <v>28</v>
      </c>
      <c r="D1212" s="22" t="s">
        <v>1</v>
      </c>
      <c r="E1212" s="22" t="s">
        <v>2</v>
      </c>
      <c r="F1212" s="22" t="s">
        <v>3</v>
      </c>
      <c r="G1212" s="22">
        <v>2004</v>
      </c>
      <c r="H1212" s="24" t="s">
        <v>78</v>
      </c>
      <c r="I1212" s="24"/>
      <c r="W1212" s="23"/>
      <c r="AA1212" s="24"/>
      <c r="AQ1212" s="1" t="str">
        <f t="shared" si="73"/>
        <v>D01_239_28</v>
      </c>
    </row>
    <row r="1213" spans="1:43" ht="12.75" x14ac:dyDescent="0.2">
      <c r="A1213" s="2" t="s">
        <v>59</v>
      </c>
      <c r="B1213" s="3">
        <v>239</v>
      </c>
      <c r="C1213" s="5">
        <v>28</v>
      </c>
      <c r="D1213" s="1" t="s">
        <v>1</v>
      </c>
      <c r="E1213" s="1" t="s">
        <v>2</v>
      </c>
      <c r="F1213" s="1" t="s">
        <v>3</v>
      </c>
      <c r="G1213" s="1">
        <v>2005</v>
      </c>
      <c r="H1213" s="5" t="s">
        <v>78</v>
      </c>
      <c r="Q1213" s="1"/>
      <c r="Z1213" s="1"/>
      <c r="AF1213" s="1"/>
      <c r="AQ1213" s="1" t="str">
        <f t="shared" si="73"/>
        <v>D01_239_28</v>
      </c>
    </row>
    <row r="1214" spans="1:43" ht="12.75" x14ac:dyDescent="0.2">
      <c r="A1214" s="2" t="s">
        <v>59</v>
      </c>
      <c r="B1214" s="3">
        <v>239</v>
      </c>
      <c r="C1214" s="5">
        <v>28</v>
      </c>
      <c r="D1214" s="1" t="s">
        <v>1</v>
      </c>
      <c r="E1214" s="1" t="s">
        <v>2</v>
      </c>
      <c r="F1214" s="1" t="s">
        <v>3</v>
      </c>
      <c r="G1214" s="1">
        <v>2006</v>
      </c>
      <c r="H1214" s="5" t="s">
        <v>78</v>
      </c>
      <c r="Q1214" s="1"/>
      <c r="Z1214" s="1"/>
      <c r="AF1214" s="1"/>
      <c r="AQ1214" s="1" t="str">
        <f t="shared" si="73"/>
        <v>D01_239_28</v>
      </c>
    </row>
    <row r="1215" spans="1:43" ht="12.75" x14ac:dyDescent="0.2">
      <c r="A1215" s="2" t="s">
        <v>59</v>
      </c>
      <c r="B1215" s="3">
        <v>239</v>
      </c>
      <c r="C1215" s="5">
        <v>28</v>
      </c>
      <c r="D1215" s="1" t="s">
        <v>1</v>
      </c>
      <c r="E1215" s="1" t="s">
        <v>2</v>
      </c>
      <c r="F1215" s="1" t="s">
        <v>3</v>
      </c>
      <c r="G1215" s="1">
        <v>2007</v>
      </c>
      <c r="H1215" s="5" t="s">
        <v>78</v>
      </c>
      <c r="Q1215" s="1"/>
      <c r="Z1215" s="1"/>
      <c r="AF1215" s="1"/>
      <c r="AQ1215" s="1" t="str">
        <f t="shared" si="73"/>
        <v>D01_239_28</v>
      </c>
    </row>
    <row r="1216" spans="1:43" ht="12.75" x14ac:dyDescent="0.2">
      <c r="A1216" s="2" t="s">
        <v>59</v>
      </c>
      <c r="B1216" s="3">
        <v>239</v>
      </c>
      <c r="C1216" s="5">
        <v>28</v>
      </c>
      <c r="D1216" s="1" t="s">
        <v>1</v>
      </c>
      <c r="E1216" s="1" t="s">
        <v>2</v>
      </c>
      <c r="F1216" s="1" t="s">
        <v>3</v>
      </c>
      <c r="G1216" s="1">
        <v>2008</v>
      </c>
      <c r="H1216" s="5" t="s">
        <v>78</v>
      </c>
      <c r="Q1216" s="1"/>
      <c r="Z1216" s="1"/>
      <c r="AF1216" s="1"/>
      <c r="AQ1216" s="1" t="str">
        <f t="shared" si="73"/>
        <v>D01_239_28</v>
      </c>
    </row>
    <row r="1217" spans="1:43" s="22" customFormat="1" ht="12.75" x14ac:dyDescent="0.2">
      <c r="A1217" s="20" t="s">
        <v>59</v>
      </c>
      <c r="B1217" s="21">
        <v>240</v>
      </c>
      <c r="C1217" s="24">
        <v>28</v>
      </c>
      <c r="D1217" s="22" t="s">
        <v>1</v>
      </c>
      <c r="E1217" s="22" t="s">
        <v>2</v>
      </c>
      <c r="F1217" s="22" t="s">
        <v>3</v>
      </c>
      <c r="G1217" s="22">
        <v>2004</v>
      </c>
      <c r="H1217" s="24" t="s">
        <v>78</v>
      </c>
      <c r="I1217" s="24"/>
      <c r="W1217" s="23"/>
      <c r="AA1217" s="24"/>
      <c r="AQ1217" s="1" t="str">
        <f t="shared" si="73"/>
        <v>D01_240_28</v>
      </c>
    </row>
    <row r="1218" spans="1:43" ht="12.75" x14ac:dyDescent="0.2">
      <c r="A1218" s="2" t="s">
        <v>59</v>
      </c>
      <c r="B1218" s="3">
        <v>240</v>
      </c>
      <c r="C1218" s="5">
        <v>28</v>
      </c>
      <c r="D1218" s="1" t="s">
        <v>1</v>
      </c>
      <c r="E1218" s="1" t="s">
        <v>2</v>
      </c>
      <c r="F1218" s="1" t="s">
        <v>3</v>
      </c>
      <c r="G1218" s="1">
        <v>2005</v>
      </c>
      <c r="H1218" s="5" t="s">
        <v>78</v>
      </c>
      <c r="Q1218" s="1"/>
      <c r="Z1218" s="1"/>
      <c r="AF1218" s="1"/>
      <c r="AQ1218" s="1" t="str">
        <f t="shared" si="73"/>
        <v>D01_240_28</v>
      </c>
    </row>
    <row r="1219" spans="1:43" ht="12.75" x14ac:dyDescent="0.2">
      <c r="A1219" s="2" t="s">
        <v>59</v>
      </c>
      <c r="B1219" s="3">
        <v>240</v>
      </c>
      <c r="C1219" s="5">
        <v>28</v>
      </c>
      <c r="D1219" s="1" t="s">
        <v>1</v>
      </c>
      <c r="E1219" s="1" t="s">
        <v>2</v>
      </c>
      <c r="F1219" s="1" t="s">
        <v>3</v>
      </c>
      <c r="G1219" s="1">
        <v>2006</v>
      </c>
      <c r="H1219" s="5" t="s">
        <v>78</v>
      </c>
      <c r="Q1219" s="1"/>
      <c r="Z1219" s="1"/>
      <c r="AF1219" s="1"/>
      <c r="AQ1219" s="1" t="str">
        <f t="shared" ref="AQ1219:AQ1282" si="88">CONCATENATE(LEFT(A1219,1),CONCATENATE(RIGHT(A1219,2),"_",CONCATENATE(B1219),"_",CONCATENATE(C1219)))</f>
        <v>D01_240_28</v>
      </c>
    </row>
    <row r="1220" spans="1:43" ht="15" customHeight="1" x14ac:dyDescent="0.2">
      <c r="A1220" s="2" t="s">
        <v>59</v>
      </c>
      <c r="B1220" s="3">
        <v>240</v>
      </c>
      <c r="C1220" s="5">
        <v>28</v>
      </c>
      <c r="D1220" s="1" t="s">
        <v>1</v>
      </c>
      <c r="E1220" s="1" t="s">
        <v>2</v>
      </c>
      <c r="F1220" s="1" t="s">
        <v>3</v>
      </c>
      <c r="G1220" s="1">
        <v>2007</v>
      </c>
      <c r="H1220" s="5" t="s">
        <v>78</v>
      </c>
      <c r="Q1220" s="1"/>
      <c r="Z1220" s="1"/>
      <c r="AF1220" s="1"/>
      <c r="AQ1220" s="1" t="str">
        <f t="shared" si="88"/>
        <v>D01_240_28</v>
      </c>
    </row>
    <row r="1221" spans="1:43" ht="12.75" x14ac:dyDescent="0.2">
      <c r="A1221" s="2" t="s">
        <v>59</v>
      </c>
      <c r="B1221" s="3">
        <v>240</v>
      </c>
      <c r="C1221" s="5">
        <v>28</v>
      </c>
      <c r="D1221" s="1" t="s">
        <v>1</v>
      </c>
      <c r="E1221" s="1" t="s">
        <v>2</v>
      </c>
      <c r="F1221" s="1" t="s">
        <v>3</v>
      </c>
      <c r="G1221" s="1">
        <v>2008</v>
      </c>
      <c r="H1221" s="5" t="s">
        <v>78</v>
      </c>
      <c r="Q1221" s="1"/>
      <c r="Z1221" s="1"/>
      <c r="AF1221" s="1"/>
      <c r="AQ1221" s="1" t="str">
        <f t="shared" si="88"/>
        <v>D01_240_28</v>
      </c>
    </row>
    <row r="1222" spans="1:43" s="22" customFormat="1" ht="12.75" x14ac:dyDescent="0.2">
      <c r="A1222" s="20" t="s">
        <v>59</v>
      </c>
      <c r="B1222" s="21">
        <v>241</v>
      </c>
      <c r="C1222" s="24">
        <v>28</v>
      </c>
      <c r="D1222" s="22" t="s">
        <v>1</v>
      </c>
      <c r="E1222" s="22" t="s">
        <v>2</v>
      </c>
      <c r="F1222" s="22" t="s">
        <v>3</v>
      </c>
      <c r="G1222" s="22">
        <v>2004</v>
      </c>
      <c r="H1222" s="24" t="s">
        <v>78</v>
      </c>
      <c r="I1222" s="24"/>
      <c r="Q1222" s="20"/>
      <c r="W1222" s="23"/>
      <c r="AA1222" s="24"/>
      <c r="AQ1222" s="1" t="str">
        <f t="shared" si="88"/>
        <v>D01_241_28</v>
      </c>
    </row>
    <row r="1223" spans="1:43" ht="12.75" x14ac:dyDescent="0.2">
      <c r="A1223" s="2" t="s">
        <v>59</v>
      </c>
      <c r="B1223" s="3">
        <v>241</v>
      </c>
      <c r="C1223" s="5">
        <v>28</v>
      </c>
      <c r="D1223" s="1" t="s">
        <v>1</v>
      </c>
      <c r="E1223" s="1" t="s">
        <v>2</v>
      </c>
      <c r="F1223" s="1" t="s">
        <v>3</v>
      </c>
      <c r="G1223" s="1">
        <v>2005</v>
      </c>
      <c r="H1223" s="5" t="s">
        <v>78</v>
      </c>
      <c r="Z1223" s="1"/>
      <c r="AF1223" s="1"/>
      <c r="AQ1223" s="1" t="str">
        <f t="shared" si="88"/>
        <v>D01_241_28</v>
      </c>
    </row>
    <row r="1224" spans="1:43" ht="12.75" x14ac:dyDescent="0.2">
      <c r="A1224" s="2" t="s">
        <v>59</v>
      </c>
      <c r="B1224" s="3">
        <v>241</v>
      </c>
      <c r="C1224" s="5">
        <v>28</v>
      </c>
      <c r="D1224" s="1" t="s">
        <v>1</v>
      </c>
      <c r="E1224" s="1" t="s">
        <v>2</v>
      </c>
      <c r="F1224" s="1" t="s">
        <v>3</v>
      </c>
      <c r="G1224" s="1">
        <v>2006</v>
      </c>
      <c r="H1224" s="5" t="s">
        <v>78</v>
      </c>
      <c r="Z1224" s="1"/>
      <c r="AF1224" s="1"/>
      <c r="AQ1224" s="1" t="str">
        <f t="shared" si="88"/>
        <v>D01_241_28</v>
      </c>
    </row>
    <row r="1225" spans="1:43" ht="12.75" x14ac:dyDescent="0.2">
      <c r="A1225" s="2" t="s">
        <v>59</v>
      </c>
      <c r="B1225" s="3">
        <v>241</v>
      </c>
      <c r="C1225" s="5">
        <v>28</v>
      </c>
      <c r="D1225" s="1" t="s">
        <v>1</v>
      </c>
      <c r="E1225" s="1" t="s">
        <v>2</v>
      </c>
      <c r="F1225" s="1" t="s">
        <v>3</v>
      </c>
      <c r="G1225" s="1">
        <v>2007</v>
      </c>
      <c r="H1225" s="5" t="s">
        <v>78</v>
      </c>
      <c r="Z1225" s="1"/>
      <c r="AF1225" s="1"/>
      <c r="AQ1225" s="1" t="str">
        <f t="shared" si="88"/>
        <v>D01_241_28</v>
      </c>
    </row>
    <row r="1226" spans="1:43" ht="12.75" x14ac:dyDescent="0.2">
      <c r="A1226" s="2" t="s">
        <v>59</v>
      </c>
      <c r="B1226" s="3">
        <v>241</v>
      </c>
      <c r="C1226" s="5">
        <v>28</v>
      </c>
      <c r="D1226" s="1" t="s">
        <v>1</v>
      </c>
      <c r="E1226" s="1" t="s">
        <v>2</v>
      </c>
      <c r="F1226" s="1" t="s">
        <v>3</v>
      </c>
      <c r="G1226" s="1">
        <v>2008</v>
      </c>
      <c r="H1226" s="5" t="s">
        <v>78</v>
      </c>
      <c r="Z1226" s="1"/>
      <c r="AF1226" s="1"/>
      <c r="AQ1226" s="1" t="str">
        <f t="shared" si="88"/>
        <v>D01_241_28</v>
      </c>
    </row>
    <row r="1227" spans="1:43" s="22" customFormat="1" ht="12.75" x14ac:dyDescent="0.2">
      <c r="A1227" s="20" t="s">
        <v>59</v>
      </c>
      <c r="B1227" s="21">
        <v>242</v>
      </c>
      <c r="C1227" s="24">
        <v>28</v>
      </c>
      <c r="D1227" s="22" t="s">
        <v>1</v>
      </c>
      <c r="E1227" s="22" t="s">
        <v>2</v>
      </c>
      <c r="F1227" s="22" t="s">
        <v>3</v>
      </c>
      <c r="G1227" s="22">
        <v>2004</v>
      </c>
      <c r="H1227" s="24" t="s">
        <v>78</v>
      </c>
      <c r="I1227" s="24"/>
      <c r="J1227" s="22">
        <v>35</v>
      </c>
      <c r="K1227" s="22">
        <f>J1227-22</f>
        <v>13</v>
      </c>
      <c r="L1227" s="22">
        <f>J1227-46</f>
        <v>-11</v>
      </c>
      <c r="M1227" s="22">
        <f>J1227-71</f>
        <v>-36</v>
      </c>
      <c r="N1227" s="22">
        <f>J1227-87</f>
        <v>-52</v>
      </c>
      <c r="O1227" s="22">
        <v>3</v>
      </c>
      <c r="S1227" s="22">
        <v>1</v>
      </c>
      <c r="T1227" s="22">
        <v>230</v>
      </c>
      <c r="U1227" s="22">
        <v>25</v>
      </c>
      <c r="V1227" s="22">
        <v>75</v>
      </c>
      <c r="W1227" s="23">
        <f t="shared" ref="W1227:W1228" si="89">(V1227+(Z1227*AB1227))/U1227</f>
        <v>3</v>
      </c>
      <c r="X1227" s="22">
        <v>4</v>
      </c>
      <c r="Y1227" s="22">
        <v>34</v>
      </c>
      <c r="Z1227" s="23">
        <f>Y1227/(U1227-AB1227)</f>
        <v>1.36</v>
      </c>
      <c r="AA1227" s="24">
        <f t="shared" ref="AA1227:AA1228" si="90">Z1227*100/W1227</f>
        <v>45.333333333333336</v>
      </c>
      <c r="AB1227" s="22">
        <v>0</v>
      </c>
      <c r="AC1227" s="22">
        <f t="shared" ref="AC1227:AC1228" si="91">AB1227*100/U1227</f>
        <v>0</v>
      </c>
      <c r="AD1227" s="22">
        <v>0</v>
      </c>
      <c r="AE1227" s="22">
        <f t="shared" ref="AE1227:AE1228" si="92">AD1227*100/U1227</f>
        <v>0</v>
      </c>
      <c r="AF1227" s="22">
        <v>12</v>
      </c>
      <c r="AG1227" s="22">
        <f>AF1227*100/U1227</f>
        <v>48</v>
      </c>
      <c r="AH1227" s="22" t="s">
        <v>74</v>
      </c>
      <c r="AI1227" s="22">
        <v>7</v>
      </c>
      <c r="AJ1227" s="22">
        <v>3</v>
      </c>
      <c r="AK1227" s="22">
        <v>2</v>
      </c>
      <c r="AL1227" s="22">
        <v>2</v>
      </c>
      <c r="AM1227" s="22">
        <v>3</v>
      </c>
      <c r="AN1227" s="22">
        <v>3</v>
      </c>
      <c r="AQ1227" s="1" t="str">
        <f t="shared" si="88"/>
        <v>D01_242_28</v>
      </c>
    </row>
    <row r="1228" spans="1:43" ht="12.75" x14ac:dyDescent="0.2">
      <c r="A1228" s="2" t="s">
        <v>59</v>
      </c>
      <c r="B1228" s="3">
        <v>242</v>
      </c>
      <c r="C1228" s="5">
        <v>28</v>
      </c>
      <c r="D1228" s="1" t="s">
        <v>1</v>
      </c>
      <c r="E1228" s="1" t="s">
        <v>2</v>
      </c>
      <c r="F1228" s="1" t="s">
        <v>3</v>
      </c>
      <c r="G1228" s="1">
        <v>2005</v>
      </c>
      <c r="H1228" s="5" t="s">
        <v>78</v>
      </c>
      <c r="J1228" s="1">
        <v>42</v>
      </c>
      <c r="K1228" s="1">
        <f>J1228-30</f>
        <v>12</v>
      </c>
      <c r="L1228" s="1">
        <f>J1228-60</f>
        <v>-18</v>
      </c>
      <c r="M1228" s="1">
        <f>J1228-82</f>
        <v>-40</v>
      </c>
      <c r="N1228" s="1">
        <f>J1228-91</f>
        <v>-49</v>
      </c>
      <c r="O1228" s="1">
        <v>3</v>
      </c>
      <c r="Q1228" s="1"/>
      <c r="S1228" s="1">
        <v>2</v>
      </c>
      <c r="T1228" s="1">
        <v>215</v>
      </c>
      <c r="U1228" s="1">
        <v>25</v>
      </c>
      <c r="V1228" s="1">
        <v>70</v>
      </c>
      <c r="W1228" s="4">
        <f t="shared" si="89"/>
        <v>2.8</v>
      </c>
      <c r="X1228" s="1">
        <v>4</v>
      </c>
      <c r="Y1228" s="1">
        <v>28</v>
      </c>
      <c r="Z1228" s="4">
        <f>Y1228/(U1228-AB1228)</f>
        <v>1.1200000000000001</v>
      </c>
      <c r="AA1228" s="5">
        <f t="shared" si="90"/>
        <v>40.000000000000007</v>
      </c>
      <c r="AB1228" s="1">
        <v>0</v>
      </c>
      <c r="AC1228" s="1">
        <f t="shared" si="91"/>
        <v>0</v>
      </c>
      <c r="AD1228" s="1">
        <v>2</v>
      </c>
      <c r="AE1228" s="1">
        <f t="shared" si="92"/>
        <v>8</v>
      </c>
      <c r="AF1228" s="1" t="s">
        <v>83</v>
      </c>
      <c r="AI1228" s="1">
        <v>4</v>
      </c>
      <c r="AJ1228" s="1">
        <v>3</v>
      </c>
      <c r="AK1228" s="1">
        <v>2</v>
      </c>
      <c r="AL1228" s="1">
        <v>3</v>
      </c>
      <c r="AM1228" s="1">
        <v>3</v>
      </c>
      <c r="AN1228" s="1">
        <v>3</v>
      </c>
      <c r="AQ1228" s="1" t="str">
        <f t="shared" si="88"/>
        <v>D01_242_28</v>
      </c>
    </row>
    <row r="1229" spans="1:43" ht="12.75" x14ac:dyDescent="0.2">
      <c r="A1229" s="2" t="s">
        <v>59</v>
      </c>
      <c r="B1229" s="3">
        <v>242</v>
      </c>
      <c r="C1229" s="5">
        <v>28</v>
      </c>
      <c r="D1229" s="1" t="s">
        <v>1</v>
      </c>
      <c r="E1229" s="1" t="s">
        <v>2</v>
      </c>
      <c r="F1229" s="1" t="s">
        <v>3</v>
      </c>
      <c r="G1229" s="1">
        <v>2006</v>
      </c>
      <c r="H1229" s="5" t="s">
        <v>78</v>
      </c>
      <c r="J1229" s="1">
        <v>50</v>
      </c>
      <c r="K1229" s="1">
        <f>J1229-34</f>
        <v>16</v>
      </c>
      <c r="L1229" s="1">
        <f>J1229-61</f>
        <v>-11</v>
      </c>
      <c r="M1229" s="1">
        <f>J1229-72</f>
        <v>-22</v>
      </c>
      <c r="N1229" s="1">
        <f>J1229-82</f>
        <v>-32</v>
      </c>
      <c r="O1229" s="1">
        <v>4</v>
      </c>
      <c r="Q1229" s="1"/>
      <c r="Z1229" s="1"/>
      <c r="AF1229" s="1"/>
      <c r="AQ1229" s="1" t="str">
        <f t="shared" si="88"/>
        <v>D01_242_28</v>
      </c>
    </row>
    <row r="1230" spans="1:43" ht="15" customHeight="1" x14ac:dyDescent="0.2">
      <c r="A1230" s="2" t="s">
        <v>59</v>
      </c>
      <c r="B1230" s="3">
        <v>242</v>
      </c>
      <c r="C1230" s="5">
        <v>28</v>
      </c>
      <c r="D1230" s="1" t="s">
        <v>1</v>
      </c>
      <c r="E1230" s="1" t="s">
        <v>2</v>
      </c>
      <c r="F1230" s="1" t="s">
        <v>3</v>
      </c>
      <c r="G1230" s="1">
        <v>2007</v>
      </c>
      <c r="H1230" s="5" t="s">
        <v>78</v>
      </c>
      <c r="Q1230" s="1"/>
      <c r="Z1230" s="1"/>
      <c r="AF1230" s="1"/>
      <c r="AQ1230" s="1" t="str">
        <f t="shared" si="88"/>
        <v>D01_242_28</v>
      </c>
    </row>
    <row r="1231" spans="1:43" ht="12.75" x14ac:dyDescent="0.2">
      <c r="A1231" s="2" t="s">
        <v>59</v>
      </c>
      <c r="B1231" s="3">
        <v>242</v>
      </c>
      <c r="C1231" s="5">
        <v>28</v>
      </c>
      <c r="D1231" s="1" t="s">
        <v>1</v>
      </c>
      <c r="E1231" s="1" t="s">
        <v>2</v>
      </c>
      <c r="F1231" s="1" t="s">
        <v>3</v>
      </c>
      <c r="G1231" s="1">
        <v>2008</v>
      </c>
      <c r="H1231" s="5" t="s">
        <v>78</v>
      </c>
      <c r="Q1231" s="1"/>
      <c r="Z1231" s="1"/>
      <c r="AF1231" s="1"/>
      <c r="AQ1231" s="1" t="str">
        <f t="shared" si="88"/>
        <v>D01_242_28</v>
      </c>
    </row>
    <row r="1232" spans="1:43" s="22" customFormat="1" ht="12.75" x14ac:dyDescent="0.2">
      <c r="A1232" s="20" t="s">
        <v>59</v>
      </c>
      <c r="B1232" s="21">
        <v>243</v>
      </c>
      <c r="C1232" s="24">
        <v>28</v>
      </c>
      <c r="D1232" s="22" t="s">
        <v>1</v>
      </c>
      <c r="E1232" s="22" t="s">
        <v>2</v>
      </c>
      <c r="F1232" s="22" t="s">
        <v>3</v>
      </c>
      <c r="G1232" s="22">
        <v>2004</v>
      </c>
      <c r="H1232" s="24" t="s">
        <v>78</v>
      </c>
      <c r="I1232" s="24"/>
      <c r="W1232" s="23"/>
      <c r="AA1232" s="24"/>
      <c r="AQ1232" s="1" t="str">
        <f t="shared" si="88"/>
        <v>D01_243_28</v>
      </c>
    </row>
    <row r="1233" spans="1:43" ht="12.75" x14ac:dyDescent="0.2">
      <c r="A1233" s="2" t="s">
        <v>59</v>
      </c>
      <c r="B1233" s="3">
        <v>243</v>
      </c>
      <c r="C1233" s="5">
        <v>28</v>
      </c>
      <c r="D1233" s="1" t="s">
        <v>1</v>
      </c>
      <c r="E1233" s="1" t="s">
        <v>2</v>
      </c>
      <c r="F1233" s="1" t="s">
        <v>3</v>
      </c>
      <c r="G1233" s="1">
        <v>2005</v>
      </c>
      <c r="H1233" s="5" t="s">
        <v>78</v>
      </c>
      <c r="Q1233" s="1"/>
      <c r="Z1233" s="1"/>
      <c r="AF1233" s="1"/>
      <c r="AQ1233" s="1" t="str">
        <f t="shared" si="88"/>
        <v>D01_243_28</v>
      </c>
    </row>
    <row r="1234" spans="1:43" ht="12.75" x14ac:dyDescent="0.2">
      <c r="A1234" s="2" t="s">
        <v>59</v>
      </c>
      <c r="B1234" s="3">
        <v>243</v>
      </c>
      <c r="C1234" s="5">
        <v>28</v>
      </c>
      <c r="D1234" s="1" t="s">
        <v>1</v>
      </c>
      <c r="E1234" s="1" t="s">
        <v>2</v>
      </c>
      <c r="F1234" s="1" t="s">
        <v>3</v>
      </c>
      <c r="G1234" s="1">
        <v>2006</v>
      </c>
      <c r="H1234" s="5" t="s">
        <v>78</v>
      </c>
      <c r="Q1234" s="1"/>
      <c r="Z1234" s="1"/>
      <c r="AF1234" s="1"/>
      <c r="AQ1234" s="1" t="str">
        <f t="shared" si="88"/>
        <v>D01_243_28</v>
      </c>
    </row>
    <row r="1235" spans="1:43" ht="12.75" x14ac:dyDescent="0.2">
      <c r="A1235" s="2" t="s">
        <v>59</v>
      </c>
      <c r="B1235" s="3">
        <v>243</v>
      </c>
      <c r="C1235" s="5">
        <v>28</v>
      </c>
      <c r="D1235" s="1" t="s">
        <v>1</v>
      </c>
      <c r="E1235" s="1" t="s">
        <v>2</v>
      </c>
      <c r="F1235" s="1" t="s">
        <v>3</v>
      </c>
      <c r="G1235" s="1">
        <v>2007</v>
      </c>
      <c r="H1235" s="5" t="s">
        <v>78</v>
      </c>
      <c r="Q1235" s="1"/>
      <c r="Z1235" s="1"/>
      <c r="AF1235" s="1"/>
      <c r="AQ1235" s="1" t="str">
        <f t="shared" si="88"/>
        <v>D01_243_28</v>
      </c>
    </row>
    <row r="1236" spans="1:43" ht="12.75" x14ac:dyDescent="0.2">
      <c r="A1236" s="2" t="s">
        <v>59</v>
      </c>
      <c r="B1236" s="3">
        <v>243</v>
      </c>
      <c r="C1236" s="5">
        <v>28</v>
      </c>
      <c r="D1236" s="1" t="s">
        <v>1</v>
      </c>
      <c r="E1236" s="1" t="s">
        <v>2</v>
      </c>
      <c r="F1236" s="1" t="s">
        <v>3</v>
      </c>
      <c r="G1236" s="1">
        <v>2008</v>
      </c>
      <c r="H1236" s="5" t="s">
        <v>78</v>
      </c>
      <c r="Q1236" s="1"/>
      <c r="Z1236" s="1"/>
      <c r="AF1236" s="1"/>
      <c r="AQ1236" s="1" t="str">
        <f t="shared" si="88"/>
        <v>D01_243_28</v>
      </c>
    </row>
    <row r="1237" spans="1:43" s="22" customFormat="1" ht="12.75" x14ac:dyDescent="0.2">
      <c r="A1237" s="20" t="s">
        <v>59</v>
      </c>
      <c r="B1237" s="21">
        <v>244</v>
      </c>
      <c r="C1237" s="24">
        <v>28</v>
      </c>
      <c r="D1237" s="22" t="s">
        <v>1</v>
      </c>
      <c r="E1237" s="22" t="s">
        <v>2</v>
      </c>
      <c r="F1237" s="22" t="s">
        <v>3</v>
      </c>
      <c r="G1237" s="22">
        <v>2004</v>
      </c>
      <c r="H1237" s="24" t="s">
        <v>78</v>
      </c>
      <c r="I1237" s="24"/>
      <c r="J1237" s="22">
        <v>37</v>
      </c>
      <c r="K1237" s="22">
        <f>J1237-22</f>
        <v>15</v>
      </c>
      <c r="L1237" s="22">
        <f>J1237-46</f>
        <v>-9</v>
      </c>
      <c r="M1237" s="22">
        <f>J1237-71</f>
        <v>-34</v>
      </c>
      <c r="N1237" s="22">
        <f>J1237-87</f>
        <v>-50</v>
      </c>
      <c r="O1237" s="22">
        <v>4</v>
      </c>
      <c r="S1237" s="22">
        <v>2</v>
      </c>
      <c r="T1237" s="22">
        <v>219</v>
      </c>
      <c r="U1237" s="22">
        <v>25</v>
      </c>
      <c r="V1237" s="22">
        <v>98</v>
      </c>
      <c r="W1237" s="23">
        <f t="shared" ref="W1237:W1239" si="93">(V1237+(Z1237*AB1237))/U1237</f>
        <v>3.92</v>
      </c>
      <c r="X1237" s="22">
        <v>4</v>
      </c>
      <c r="Y1237" s="22">
        <v>32</v>
      </c>
      <c r="Z1237" s="23">
        <f>Y1237/(U1237-AB1237)</f>
        <v>1.28</v>
      </c>
      <c r="AA1237" s="24">
        <f t="shared" ref="AA1237:AA1239" si="94">Z1237*100/W1237</f>
        <v>32.653061224489797</v>
      </c>
      <c r="AB1237" s="22">
        <v>0</v>
      </c>
      <c r="AC1237" s="22">
        <f t="shared" ref="AC1237:AC1239" si="95">AB1237*100/U1237</f>
        <v>0</v>
      </c>
      <c r="AD1237" s="22">
        <v>2</v>
      </c>
      <c r="AE1237" s="22">
        <f t="shared" ref="AE1237:AE1239" si="96">AD1237*100/U1237</f>
        <v>8</v>
      </c>
      <c r="AF1237" s="22">
        <v>0</v>
      </c>
      <c r="AG1237" s="22">
        <f>AF1237*100/U1237</f>
        <v>0</v>
      </c>
      <c r="AH1237" s="22">
        <v>0</v>
      </c>
      <c r="AI1237" s="22">
        <v>7</v>
      </c>
      <c r="AJ1237" s="22">
        <v>2</v>
      </c>
      <c r="AK1237" s="22">
        <v>3</v>
      </c>
      <c r="AL1237" s="22">
        <v>3</v>
      </c>
      <c r="AM1237" s="22">
        <v>3</v>
      </c>
      <c r="AN1237" s="22">
        <v>3</v>
      </c>
      <c r="AQ1237" s="1" t="str">
        <f t="shared" si="88"/>
        <v>D01_244_28</v>
      </c>
    </row>
    <row r="1238" spans="1:43" ht="12.75" x14ac:dyDescent="0.2">
      <c r="A1238" s="2" t="s">
        <v>59</v>
      </c>
      <c r="B1238" s="3">
        <v>244</v>
      </c>
      <c r="C1238" s="5">
        <v>28</v>
      </c>
      <c r="D1238" s="1" t="s">
        <v>1</v>
      </c>
      <c r="E1238" s="1" t="s">
        <v>2</v>
      </c>
      <c r="F1238" s="1" t="s">
        <v>3</v>
      </c>
      <c r="G1238" s="1">
        <v>2005</v>
      </c>
      <c r="H1238" s="5" t="s">
        <v>78</v>
      </c>
      <c r="J1238" s="1">
        <v>48</v>
      </c>
      <c r="K1238" s="1">
        <f>J1238-30</f>
        <v>18</v>
      </c>
      <c r="L1238" s="1">
        <f>J1238-60</f>
        <v>-12</v>
      </c>
      <c r="M1238" s="1">
        <f>J1238-82</f>
        <v>-34</v>
      </c>
      <c r="N1238" s="1">
        <f>J1238-91</f>
        <v>-43</v>
      </c>
      <c r="O1238" s="1">
        <v>2</v>
      </c>
      <c r="Q1238" s="1"/>
      <c r="S1238" s="1">
        <v>2</v>
      </c>
      <c r="T1238" s="1">
        <v>210</v>
      </c>
      <c r="U1238" s="1">
        <v>25</v>
      </c>
      <c r="V1238" s="1">
        <v>148</v>
      </c>
      <c r="W1238" s="4">
        <f t="shared" si="93"/>
        <v>5.92</v>
      </c>
      <c r="X1238" s="1">
        <v>4</v>
      </c>
      <c r="Y1238" s="1">
        <v>42</v>
      </c>
      <c r="Z1238" s="4">
        <f>Y1238/(U1238-AB1238)</f>
        <v>1.68</v>
      </c>
      <c r="AA1238" s="5">
        <f t="shared" si="94"/>
        <v>28.378378378378379</v>
      </c>
      <c r="AB1238" s="1">
        <v>0</v>
      </c>
      <c r="AC1238" s="1">
        <f t="shared" si="95"/>
        <v>0</v>
      </c>
      <c r="AD1238" s="1">
        <v>10</v>
      </c>
      <c r="AE1238" s="1">
        <f t="shared" si="96"/>
        <v>40</v>
      </c>
      <c r="AF1238" s="1" t="s">
        <v>84</v>
      </c>
      <c r="AI1238" s="1">
        <v>7</v>
      </c>
      <c r="AJ1238" s="1">
        <v>3</v>
      </c>
      <c r="AK1238" s="1">
        <v>2</v>
      </c>
      <c r="AL1238" s="1">
        <v>3</v>
      </c>
      <c r="AM1238" s="1">
        <v>3</v>
      </c>
      <c r="AN1238" s="1">
        <v>3</v>
      </c>
      <c r="AQ1238" s="1" t="str">
        <f t="shared" si="88"/>
        <v>D01_244_28</v>
      </c>
    </row>
    <row r="1239" spans="1:43" ht="12.75" x14ac:dyDescent="0.2">
      <c r="A1239" s="2" t="s">
        <v>59</v>
      </c>
      <c r="B1239" s="3">
        <v>244</v>
      </c>
      <c r="C1239" s="5">
        <v>28</v>
      </c>
      <c r="D1239" s="1" t="s">
        <v>1</v>
      </c>
      <c r="E1239" s="1" t="s">
        <v>2</v>
      </c>
      <c r="F1239" s="1" t="s">
        <v>3</v>
      </c>
      <c r="G1239" s="1">
        <v>2006</v>
      </c>
      <c r="H1239" s="5" t="s">
        <v>78</v>
      </c>
      <c r="J1239" s="1">
        <v>53</v>
      </c>
      <c r="K1239" s="1">
        <f>J1239-34</f>
        <v>19</v>
      </c>
      <c r="L1239" s="1">
        <f>J1239-61</f>
        <v>-8</v>
      </c>
      <c r="M1239" s="1">
        <f>J1239-72</f>
        <v>-19</v>
      </c>
      <c r="N1239" s="1">
        <f>J1239-82</f>
        <v>-29</v>
      </c>
      <c r="O1239" s="1">
        <v>4</v>
      </c>
      <c r="Q1239" s="1"/>
      <c r="S1239" s="1">
        <v>3</v>
      </c>
      <c r="T1239" s="1">
        <v>210</v>
      </c>
      <c r="U1239" s="1">
        <v>25</v>
      </c>
      <c r="V1239" s="1">
        <v>95</v>
      </c>
      <c r="W1239" s="4">
        <f t="shared" si="93"/>
        <v>3.8</v>
      </c>
      <c r="X1239" s="1">
        <v>4</v>
      </c>
      <c r="Y1239" s="1">
        <v>28</v>
      </c>
      <c r="Z1239" s="4">
        <f>Y1239/(U1239-AB1239)</f>
        <v>1.1200000000000001</v>
      </c>
      <c r="AA1239" s="5">
        <f t="shared" si="94"/>
        <v>29.473684210526322</v>
      </c>
      <c r="AB1239" s="1">
        <v>0</v>
      </c>
      <c r="AC1239" s="1">
        <f t="shared" si="95"/>
        <v>0</v>
      </c>
      <c r="AD1239" s="1">
        <v>0</v>
      </c>
      <c r="AE1239" s="1">
        <f t="shared" si="96"/>
        <v>0</v>
      </c>
      <c r="AF1239" s="1" t="s">
        <v>147</v>
      </c>
      <c r="AI1239" s="1">
        <v>7</v>
      </c>
      <c r="AJ1239" s="1">
        <v>3</v>
      </c>
      <c r="AK1239" s="1">
        <v>2</v>
      </c>
      <c r="AL1239" s="1">
        <v>2</v>
      </c>
      <c r="AM1239" s="1">
        <v>3</v>
      </c>
      <c r="AN1239" s="1">
        <v>4</v>
      </c>
      <c r="AQ1239" s="1" t="str">
        <f t="shared" si="88"/>
        <v>D01_244_28</v>
      </c>
    </row>
    <row r="1240" spans="1:43" ht="15" customHeight="1" x14ac:dyDescent="0.2">
      <c r="A1240" s="2" t="s">
        <v>59</v>
      </c>
      <c r="B1240" s="3">
        <v>244</v>
      </c>
      <c r="C1240" s="5">
        <v>28</v>
      </c>
      <c r="D1240" s="1" t="s">
        <v>1</v>
      </c>
      <c r="E1240" s="1" t="s">
        <v>2</v>
      </c>
      <c r="F1240" s="1" t="s">
        <v>3</v>
      </c>
      <c r="G1240" s="1">
        <v>2007</v>
      </c>
      <c r="H1240" s="5" t="s">
        <v>78</v>
      </c>
      <c r="Q1240" s="1"/>
      <c r="Z1240" s="1"/>
      <c r="AF1240" s="1"/>
      <c r="AQ1240" s="1" t="str">
        <f t="shared" si="88"/>
        <v>D01_244_28</v>
      </c>
    </row>
    <row r="1241" spans="1:43" ht="12.75" x14ac:dyDescent="0.2">
      <c r="A1241" s="2" t="s">
        <v>59</v>
      </c>
      <c r="B1241" s="3">
        <v>244</v>
      </c>
      <c r="C1241" s="5">
        <v>28</v>
      </c>
      <c r="D1241" s="1" t="s">
        <v>1</v>
      </c>
      <c r="E1241" s="1" t="s">
        <v>2</v>
      </c>
      <c r="F1241" s="1" t="s">
        <v>3</v>
      </c>
      <c r="G1241" s="1">
        <v>2008</v>
      </c>
      <c r="H1241" s="5" t="s">
        <v>78</v>
      </c>
      <c r="Q1241" s="1"/>
      <c r="Z1241" s="1"/>
      <c r="AF1241" s="1"/>
      <c r="AQ1241" s="1" t="str">
        <f t="shared" si="88"/>
        <v>D01_244_28</v>
      </c>
    </row>
    <row r="1242" spans="1:43" s="22" customFormat="1" ht="12.75" x14ac:dyDescent="0.2">
      <c r="A1242" s="20" t="s">
        <v>59</v>
      </c>
      <c r="B1242" s="21">
        <v>245</v>
      </c>
      <c r="C1242" s="24">
        <v>28</v>
      </c>
      <c r="D1242" s="22" t="s">
        <v>1</v>
      </c>
      <c r="E1242" s="22" t="s">
        <v>2</v>
      </c>
      <c r="F1242" s="22" t="s">
        <v>3</v>
      </c>
      <c r="G1242" s="22">
        <v>2004</v>
      </c>
      <c r="H1242" s="24" t="s">
        <v>78</v>
      </c>
      <c r="I1242" s="24"/>
      <c r="W1242" s="23"/>
      <c r="AA1242" s="24"/>
      <c r="AQ1242" s="1" t="str">
        <f t="shared" si="88"/>
        <v>D01_245_28</v>
      </c>
    </row>
    <row r="1243" spans="1:43" ht="12.75" x14ac:dyDescent="0.2">
      <c r="A1243" s="2" t="s">
        <v>59</v>
      </c>
      <c r="B1243" s="3">
        <v>245</v>
      </c>
      <c r="C1243" s="5">
        <v>28</v>
      </c>
      <c r="D1243" s="1" t="s">
        <v>1</v>
      </c>
      <c r="E1243" s="1" t="s">
        <v>2</v>
      </c>
      <c r="F1243" s="1" t="s">
        <v>3</v>
      </c>
      <c r="G1243" s="1">
        <v>2005</v>
      </c>
      <c r="H1243" s="5" t="s">
        <v>78</v>
      </c>
      <c r="Q1243" s="1"/>
      <c r="Z1243" s="1"/>
      <c r="AF1243" s="1"/>
      <c r="AQ1243" s="1" t="str">
        <f t="shared" si="88"/>
        <v>D01_245_28</v>
      </c>
    </row>
    <row r="1244" spans="1:43" ht="12.75" x14ac:dyDescent="0.2">
      <c r="A1244" s="2" t="s">
        <v>59</v>
      </c>
      <c r="B1244" s="3">
        <v>245</v>
      </c>
      <c r="C1244" s="5">
        <v>28</v>
      </c>
      <c r="D1244" s="1" t="s">
        <v>1</v>
      </c>
      <c r="E1244" s="1" t="s">
        <v>2</v>
      </c>
      <c r="F1244" s="1" t="s">
        <v>3</v>
      </c>
      <c r="G1244" s="1">
        <v>2006</v>
      </c>
      <c r="H1244" s="5" t="s">
        <v>78</v>
      </c>
      <c r="Q1244" s="1"/>
      <c r="Z1244" s="1"/>
      <c r="AF1244" s="1"/>
      <c r="AQ1244" s="1" t="str">
        <f t="shared" si="88"/>
        <v>D01_245_28</v>
      </c>
    </row>
    <row r="1245" spans="1:43" ht="12.75" x14ac:dyDescent="0.2">
      <c r="A1245" s="2" t="s">
        <v>59</v>
      </c>
      <c r="B1245" s="3">
        <v>245</v>
      </c>
      <c r="C1245" s="5">
        <v>28</v>
      </c>
      <c r="D1245" s="1" t="s">
        <v>1</v>
      </c>
      <c r="E1245" s="1" t="s">
        <v>2</v>
      </c>
      <c r="F1245" s="1" t="s">
        <v>3</v>
      </c>
      <c r="G1245" s="1">
        <v>2007</v>
      </c>
      <c r="H1245" s="5" t="s">
        <v>78</v>
      </c>
      <c r="Q1245" s="1"/>
      <c r="Z1245" s="1"/>
      <c r="AF1245" s="1"/>
      <c r="AQ1245" s="1" t="str">
        <f t="shared" si="88"/>
        <v>D01_245_28</v>
      </c>
    </row>
    <row r="1246" spans="1:43" ht="12.75" x14ac:dyDescent="0.2">
      <c r="A1246" s="2" t="s">
        <v>59</v>
      </c>
      <c r="B1246" s="3">
        <v>245</v>
      </c>
      <c r="C1246" s="5">
        <v>28</v>
      </c>
      <c r="D1246" s="1" t="s">
        <v>1</v>
      </c>
      <c r="E1246" s="1" t="s">
        <v>2</v>
      </c>
      <c r="F1246" s="1" t="s">
        <v>3</v>
      </c>
      <c r="G1246" s="1">
        <v>2008</v>
      </c>
      <c r="H1246" s="5" t="s">
        <v>78</v>
      </c>
      <c r="Q1246" s="1"/>
      <c r="Z1246" s="1"/>
      <c r="AF1246" s="1"/>
      <c r="AQ1246" s="1" t="str">
        <f t="shared" si="88"/>
        <v>D01_245_28</v>
      </c>
    </row>
    <row r="1247" spans="1:43" s="22" customFormat="1" ht="12.75" x14ac:dyDescent="0.2">
      <c r="A1247" s="20" t="s">
        <v>59</v>
      </c>
      <c r="B1247" s="21">
        <v>246</v>
      </c>
      <c r="C1247" s="24">
        <v>28</v>
      </c>
      <c r="D1247" s="22" t="s">
        <v>1</v>
      </c>
      <c r="E1247" s="22" t="s">
        <v>2</v>
      </c>
      <c r="F1247" s="22" t="s">
        <v>3</v>
      </c>
      <c r="G1247" s="22">
        <v>2004</v>
      </c>
      <c r="H1247" s="24" t="s">
        <v>78</v>
      </c>
      <c r="I1247" s="24"/>
      <c r="J1247" s="22">
        <v>36</v>
      </c>
      <c r="K1247" s="22">
        <f>J1247-22</f>
        <v>14</v>
      </c>
      <c r="L1247" s="22">
        <f>J1247-46</f>
        <v>-10</v>
      </c>
      <c r="M1247" s="22">
        <f>J1247-71</f>
        <v>-35</v>
      </c>
      <c r="N1247" s="22">
        <f>J1247-87</f>
        <v>-51</v>
      </c>
      <c r="O1247" s="22">
        <v>2</v>
      </c>
      <c r="S1247" s="22">
        <v>3</v>
      </c>
      <c r="T1247" s="22">
        <v>209</v>
      </c>
      <c r="U1247" s="22">
        <v>25</v>
      </c>
      <c r="V1247" s="22">
        <v>92</v>
      </c>
      <c r="W1247" s="23">
        <f t="shared" ref="W1247" si="97">(V1247+(Z1247*AB1247))/U1247</f>
        <v>3.68</v>
      </c>
      <c r="X1247" s="22">
        <v>4</v>
      </c>
      <c r="Y1247" s="22">
        <v>26</v>
      </c>
      <c r="Z1247" s="23">
        <f>Y1247/(U1247-AB1247)</f>
        <v>1.04</v>
      </c>
      <c r="AA1247" s="24">
        <f>Z1247*100/W1247</f>
        <v>28.260869565217391</v>
      </c>
      <c r="AB1247" s="22">
        <v>0</v>
      </c>
      <c r="AC1247" s="22">
        <f t="shared" ref="AC1247" si="98">AB1247*100/U1247</f>
        <v>0</v>
      </c>
      <c r="AD1247" s="22">
        <v>3</v>
      </c>
      <c r="AE1247" s="22">
        <f>AD1247*100/U1247</f>
        <v>12</v>
      </c>
      <c r="AF1247" s="22">
        <v>0</v>
      </c>
      <c r="AG1247" s="22">
        <f>AF1247*100/U1247</f>
        <v>0</v>
      </c>
      <c r="AH1247" s="22">
        <v>0</v>
      </c>
      <c r="AI1247" s="22">
        <v>7</v>
      </c>
      <c r="AJ1247" s="22">
        <v>2</v>
      </c>
      <c r="AK1247" s="22">
        <v>2</v>
      </c>
      <c r="AL1247" s="22">
        <v>2</v>
      </c>
      <c r="AM1247" s="22">
        <v>3</v>
      </c>
      <c r="AN1247" s="22">
        <v>3</v>
      </c>
      <c r="AQ1247" s="1" t="str">
        <f t="shared" si="88"/>
        <v>D01_246_28</v>
      </c>
    </row>
    <row r="1248" spans="1:43" ht="12.75" x14ac:dyDescent="0.2">
      <c r="A1248" s="2" t="s">
        <v>59</v>
      </c>
      <c r="B1248" s="3">
        <v>246</v>
      </c>
      <c r="C1248" s="5">
        <v>28</v>
      </c>
      <c r="D1248" s="1" t="s">
        <v>1</v>
      </c>
      <c r="E1248" s="1" t="s">
        <v>2</v>
      </c>
      <c r="F1248" s="1" t="s">
        <v>3</v>
      </c>
      <c r="G1248" s="1">
        <v>2005</v>
      </c>
      <c r="H1248" s="5" t="s">
        <v>78</v>
      </c>
      <c r="Q1248" s="1"/>
      <c r="Z1248" s="1"/>
      <c r="AF1248" s="1"/>
      <c r="AQ1248" s="1" t="str">
        <f t="shared" si="88"/>
        <v>D01_246_28</v>
      </c>
    </row>
    <row r="1249" spans="1:43" ht="12.75" x14ac:dyDescent="0.2">
      <c r="A1249" s="2" t="s">
        <v>59</v>
      </c>
      <c r="B1249" s="3">
        <v>246</v>
      </c>
      <c r="C1249" s="5">
        <v>28</v>
      </c>
      <c r="D1249" s="1" t="s">
        <v>1</v>
      </c>
      <c r="E1249" s="1" t="s">
        <v>2</v>
      </c>
      <c r="F1249" s="1" t="s">
        <v>3</v>
      </c>
      <c r="G1249" s="1">
        <v>2006</v>
      </c>
      <c r="H1249" s="5" t="s">
        <v>78</v>
      </c>
      <c r="Q1249" s="1"/>
      <c r="Z1249" s="1"/>
      <c r="AF1249" s="1"/>
      <c r="AQ1249" s="1" t="str">
        <f t="shared" si="88"/>
        <v>D01_246_28</v>
      </c>
    </row>
    <row r="1250" spans="1:43" ht="12.75" x14ac:dyDescent="0.2">
      <c r="A1250" s="2" t="s">
        <v>59</v>
      </c>
      <c r="B1250" s="3">
        <v>246</v>
      </c>
      <c r="C1250" s="5">
        <v>28</v>
      </c>
      <c r="D1250" s="1" t="s">
        <v>1</v>
      </c>
      <c r="E1250" s="1" t="s">
        <v>2</v>
      </c>
      <c r="F1250" s="1" t="s">
        <v>3</v>
      </c>
      <c r="G1250" s="1">
        <v>2007</v>
      </c>
      <c r="H1250" s="5" t="s">
        <v>78</v>
      </c>
      <c r="Q1250" s="1"/>
      <c r="Z1250" s="1"/>
      <c r="AF1250" s="1"/>
      <c r="AQ1250" s="1" t="str">
        <f t="shared" si="88"/>
        <v>D01_246_28</v>
      </c>
    </row>
    <row r="1251" spans="1:43" ht="12.75" x14ac:dyDescent="0.2">
      <c r="A1251" s="2" t="s">
        <v>59</v>
      </c>
      <c r="B1251" s="3">
        <v>246</v>
      </c>
      <c r="C1251" s="5">
        <v>28</v>
      </c>
      <c r="D1251" s="1" t="s">
        <v>1</v>
      </c>
      <c r="E1251" s="1" t="s">
        <v>2</v>
      </c>
      <c r="F1251" s="1" t="s">
        <v>3</v>
      </c>
      <c r="G1251" s="1">
        <v>2008</v>
      </c>
      <c r="H1251" s="5" t="s">
        <v>78</v>
      </c>
      <c r="Q1251" s="1"/>
      <c r="Z1251" s="1"/>
      <c r="AF1251" s="1"/>
      <c r="AQ1251" s="1" t="str">
        <f t="shared" si="88"/>
        <v>D01_246_28</v>
      </c>
    </row>
    <row r="1252" spans="1:43" s="22" customFormat="1" ht="12.75" x14ac:dyDescent="0.2">
      <c r="A1252" s="20" t="s">
        <v>59</v>
      </c>
      <c r="B1252" s="21">
        <v>247</v>
      </c>
      <c r="C1252" s="24">
        <v>28</v>
      </c>
      <c r="D1252" s="22" t="s">
        <v>1</v>
      </c>
      <c r="E1252" s="22" t="s">
        <v>2</v>
      </c>
      <c r="F1252" s="22" t="s">
        <v>3</v>
      </c>
      <c r="G1252" s="22">
        <v>2004</v>
      </c>
      <c r="H1252" s="24" t="s">
        <v>78</v>
      </c>
      <c r="I1252" s="24"/>
      <c r="W1252" s="23"/>
      <c r="AA1252" s="24"/>
      <c r="AQ1252" s="1" t="str">
        <f t="shared" si="88"/>
        <v>D01_247_28</v>
      </c>
    </row>
    <row r="1253" spans="1:43" ht="12.75" x14ac:dyDescent="0.2">
      <c r="A1253" s="2" t="s">
        <v>59</v>
      </c>
      <c r="B1253" s="3">
        <v>247</v>
      </c>
      <c r="C1253" s="5">
        <v>28</v>
      </c>
      <c r="D1253" s="1" t="s">
        <v>1</v>
      </c>
      <c r="E1253" s="1" t="s">
        <v>2</v>
      </c>
      <c r="F1253" s="1" t="s">
        <v>3</v>
      </c>
      <c r="G1253" s="1">
        <v>2005</v>
      </c>
      <c r="H1253" s="5" t="s">
        <v>78</v>
      </c>
      <c r="Q1253" s="1"/>
      <c r="Z1253" s="1"/>
      <c r="AF1253" s="1"/>
      <c r="AQ1253" s="1" t="str">
        <f t="shared" si="88"/>
        <v>D01_247_28</v>
      </c>
    </row>
    <row r="1254" spans="1:43" ht="12.75" x14ac:dyDescent="0.2">
      <c r="A1254" s="2" t="s">
        <v>59</v>
      </c>
      <c r="B1254" s="3">
        <v>247</v>
      </c>
      <c r="C1254" s="5">
        <v>28</v>
      </c>
      <c r="D1254" s="1" t="s">
        <v>1</v>
      </c>
      <c r="E1254" s="1" t="s">
        <v>2</v>
      </c>
      <c r="F1254" s="1" t="s">
        <v>3</v>
      </c>
      <c r="G1254" s="1">
        <v>2006</v>
      </c>
      <c r="H1254" s="5" t="s">
        <v>78</v>
      </c>
      <c r="Q1254" s="1"/>
      <c r="Z1254" s="1"/>
      <c r="AF1254" s="1"/>
      <c r="AQ1254" s="1" t="str">
        <f t="shared" si="88"/>
        <v>D01_247_28</v>
      </c>
    </row>
    <row r="1255" spans="1:43" ht="15" customHeight="1" x14ac:dyDescent="0.2">
      <c r="A1255" s="2" t="s">
        <v>59</v>
      </c>
      <c r="B1255" s="3">
        <v>247</v>
      </c>
      <c r="C1255" s="5">
        <v>28</v>
      </c>
      <c r="D1255" s="1" t="s">
        <v>1</v>
      </c>
      <c r="E1255" s="1" t="s">
        <v>2</v>
      </c>
      <c r="F1255" s="1" t="s">
        <v>3</v>
      </c>
      <c r="G1255" s="1">
        <v>2007</v>
      </c>
      <c r="H1255" s="5" t="s">
        <v>78</v>
      </c>
      <c r="Q1255" s="1"/>
      <c r="Z1255" s="1"/>
      <c r="AF1255" s="1"/>
      <c r="AQ1255" s="1" t="str">
        <f t="shared" si="88"/>
        <v>D01_247_28</v>
      </c>
    </row>
    <row r="1256" spans="1:43" ht="12.75" x14ac:dyDescent="0.2">
      <c r="A1256" s="2" t="s">
        <v>59</v>
      </c>
      <c r="B1256" s="3">
        <v>247</v>
      </c>
      <c r="C1256" s="5">
        <v>28</v>
      </c>
      <c r="D1256" s="1" t="s">
        <v>1</v>
      </c>
      <c r="E1256" s="1" t="s">
        <v>2</v>
      </c>
      <c r="F1256" s="1" t="s">
        <v>3</v>
      </c>
      <c r="G1256" s="1">
        <v>2008</v>
      </c>
      <c r="H1256" s="5" t="s">
        <v>78</v>
      </c>
      <c r="Q1256" s="1"/>
      <c r="Z1256" s="1"/>
      <c r="AF1256" s="1"/>
      <c r="AQ1256" s="1" t="str">
        <f t="shared" si="88"/>
        <v>D01_247_28</v>
      </c>
    </row>
    <row r="1257" spans="1:43" s="22" customFormat="1" ht="12.75" x14ac:dyDescent="0.2">
      <c r="A1257" s="20" t="s">
        <v>59</v>
      </c>
      <c r="B1257" s="21">
        <v>248</v>
      </c>
      <c r="C1257" s="24">
        <v>31</v>
      </c>
      <c r="D1257" s="22" t="s">
        <v>4</v>
      </c>
      <c r="E1257" s="22" t="s">
        <v>2</v>
      </c>
      <c r="F1257" s="22" t="s">
        <v>3</v>
      </c>
      <c r="G1257" s="22">
        <v>2004</v>
      </c>
      <c r="H1257" s="24" t="s">
        <v>78</v>
      </c>
      <c r="I1257" s="24"/>
      <c r="J1257" s="22">
        <v>46</v>
      </c>
      <c r="K1257" s="22">
        <f>J1257-22</f>
        <v>24</v>
      </c>
      <c r="L1257" s="22">
        <f>J1257-46</f>
        <v>0</v>
      </c>
      <c r="M1257" s="22">
        <f>J1257-71</f>
        <v>-25</v>
      </c>
      <c r="N1257" s="22">
        <f>J1257-87</f>
        <v>-41</v>
      </c>
      <c r="O1257" s="22">
        <v>3</v>
      </c>
      <c r="S1257" s="22">
        <v>2</v>
      </c>
      <c r="T1257" s="22">
        <v>246</v>
      </c>
      <c r="U1257" s="22">
        <v>25</v>
      </c>
      <c r="V1257" s="22">
        <v>67</v>
      </c>
      <c r="W1257" s="23">
        <f t="shared" ref="W1257" si="99">(V1257+(Z1257*AB1257))/U1257</f>
        <v>2.94</v>
      </c>
      <c r="X1257" s="22">
        <v>3</v>
      </c>
      <c r="Y1257" s="22">
        <v>26</v>
      </c>
      <c r="Z1257" s="23">
        <f>Y1257/(U1257-AB1257)</f>
        <v>1.3</v>
      </c>
      <c r="AA1257" s="24">
        <f>Z1257*100/W1257</f>
        <v>44.217687074829932</v>
      </c>
      <c r="AB1257" s="22">
        <v>5</v>
      </c>
      <c r="AC1257" s="22">
        <f t="shared" ref="AC1257" si="100">AB1257*100/U1257</f>
        <v>20</v>
      </c>
      <c r="AD1257" s="22">
        <v>0</v>
      </c>
      <c r="AE1257" s="22">
        <f>AD1257*100/U1257</f>
        <v>0</v>
      </c>
      <c r="AF1257" s="22">
        <v>4</v>
      </c>
      <c r="AG1257" s="22">
        <f>AF1257*100/U1257</f>
        <v>16</v>
      </c>
      <c r="AH1257" s="22" t="s">
        <v>72</v>
      </c>
      <c r="AI1257" s="22">
        <v>7</v>
      </c>
      <c r="AJ1257" s="22">
        <v>3</v>
      </c>
      <c r="AK1257" s="22">
        <v>2</v>
      </c>
      <c r="AL1257" s="22">
        <v>2</v>
      </c>
      <c r="AM1257" s="22">
        <v>3</v>
      </c>
      <c r="AN1257" s="22">
        <v>3</v>
      </c>
      <c r="AQ1257" s="1" t="str">
        <f t="shared" si="88"/>
        <v>D01_248_31</v>
      </c>
    </row>
    <row r="1258" spans="1:43" ht="12.75" x14ac:dyDescent="0.2">
      <c r="A1258" s="2" t="s">
        <v>59</v>
      </c>
      <c r="B1258" s="3">
        <v>248</v>
      </c>
      <c r="C1258" s="5">
        <v>31</v>
      </c>
      <c r="D1258" s="1" t="s">
        <v>4</v>
      </c>
      <c r="E1258" s="1" t="s">
        <v>2</v>
      </c>
      <c r="F1258" s="1" t="s">
        <v>3</v>
      </c>
      <c r="G1258" s="1">
        <v>2005</v>
      </c>
      <c r="H1258" s="5" t="s">
        <v>78</v>
      </c>
      <c r="Q1258" s="1"/>
      <c r="Z1258" s="1"/>
      <c r="AF1258" s="1"/>
      <c r="AQ1258" s="1" t="str">
        <f t="shared" si="88"/>
        <v>D01_248_31</v>
      </c>
    </row>
    <row r="1259" spans="1:43" ht="12.75" x14ac:dyDescent="0.2">
      <c r="A1259" s="2" t="s">
        <v>59</v>
      </c>
      <c r="B1259" s="3">
        <v>248</v>
      </c>
      <c r="C1259" s="5">
        <v>31</v>
      </c>
      <c r="D1259" s="1" t="s">
        <v>4</v>
      </c>
      <c r="E1259" s="1" t="s">
        <v>2</v>
      </c>
      <c r="F1259" s="1" t="s">
        <v>3</v>
      </c>
      <c r="G1259" s="1">
        <v>2006</v>
      </c>
      <c r="H1259" s="5" t="s">
        <v>78</v>
      </c>
      <c r="Q1259" s="1"/>
      <c r="Z1259" s="1"/>
      <c r="AF1259" s="1"/>
      <c r="AQ1259" s="1" t="str">
        <f t="shared" si="88"/>
        <v>D01_248_31</v>
      </c>
    </row>
    <row r="1260" spans="1:43" ht="12.75" x14ac:dyDescent="0.2">
      <c r="A1260" s="2" t="s">
        <v>59</v>
      </c>
      <c r="B1260" s="3">
        <v>248</v>
      </c>
      <c r="C1260" s="5">
        <v>31</v>
      </c>
      <c r="D1260" s="1" t="s">
        <v>4</v>
      </c>
      <c r="E1260" s="1" t="s">
        <v>2</v>
      </c>
      <c r="F1260" s="1" t="s">
        <v>3</v>
      </c>
      <c r="G1260" s="1">
        <v>2007</v>
      </c>
      <c r="H1260" s="5" t="s">
        <v>78</v>
      </c>
      <c r="Q1260" s="1"/>
      <c r="Z1260" s="1"/>
      <c r="AF1260" s="1"/>
      <c r="AQ1260" s="1" t="str">
        <f t="shared" si="88"/>
        <v>D01_248_31</v>
      </c>
    </row>
    <row r="1261" spans="1:43" ht="12.75" x14ac:dyDescent="0.2">
      <c r="A1261" s="2" t="s">
        <v>59</v>
      </c>
      <c r="B1261" s="3">
        <v>248</v>
      </c>
      <c r="C1261" s="5">
        <v>31</v>
      </c>
      <c r="D1261" s="1" t="s">
        <v>4</v>
      </c>
      <c r="E1261" s="1" t="s">
        <v>2</v>
      </c>
      <c r="F1261" s="1" t="s">
        <v>3</v>
      </c>
      <c r="G1261" s="1">
        <v>2008</v>
      </c>
      <c r="H1261" s="5" t="s">
        <v>78</v>
      </c>
      <c r="Q1261" s="1"/>
      <c r="Z1261" s="1"/>
      <c r="AF1261" s="1"/>
      <c r="AQ1261" s="1" t="str">
        <f t="shared" si="88"/>
        <v>D01_248_31</v>
      </c>
    </row>
    <row r="1262" spans="1:43" s="22" customFormat="1" ht="12.75" x14ac:dyDescent="0.2">
      <c r="A1262" s="20" t="s">
        <v>59</v>
      </c>
      <c r="B1262" s="21">
        <v>249</v>
      </c>
      <c r="C1262" s="24">
        <v>31</v>
      </c>
      <c r="D1262" s="22" t="s">
        <v>4</v>
      </c>
      <c r="E1262" s="22" t="s">
        <v>2</v>
      </c>
      <c r="F1262" s="22" t="s">
        <v>3</v>
      </c>
      <c r="G1262" s="22">
        <v>2004</v>
      </c>
      <c r="H1262" s="24" t="s">
        <v>78</v>
      </c>
      <c r="I1262" s="24"/>
      <c r="W1262" s="23"/>
      <c r="AA1262" s="24"/>
      <c r="AQ1262" s="1" t="str">
        <f t="shared" si="88"/>
        <v>D01_249_31</v>
      </c>
    </row>
    <row r="1263" spans="1:43" ht="12.75" x14ac:dyDescent="0.2">
      <c r="A1263" s="2" t="s">
        <v>59</v>
      </c>
      <c r="B1263" s="3">
        <v>249</v>
      </c>
      <c r="C1263" s="5">
        <v>31</v>
      </c>
      <c r="D1263" s="1" t="s">
        <v>4</v>
      </c>
      <c r="E1263" s="1" t="s">
        <v>2</v>
      </c>
      <c r="F1263" s="1" t="s">
        <v>3</v>
      </c>
      <c r="G1263" s="1">
        <v>2005</v>
      </c>
      <c r="H1263" s="5" t="s">
        <v>78</v>
      </c>
      <c r="Q1263" s="1"/>
      <c r="Z1263" s="1"/>
      <c r="AF1263" s="1"/>
      <c r="AQ1263" s="1" t="str">
        <f t="shared" si="88"/>
        <v>D01_249_31</v>
      </c>
    </row>
    <row r="1264" spans="1:43" ht="12.75" x14ac:dyDescent="0.2">
      <c r="A1264" s="2" t="s">
        <v>59</v>
      </c>
      <c r="B1264" s="3">
        <v>249</v>
      </c>
      <c r="C1264" s="5">
        <v>31</v>
      </c>
      <c r="D1264" s="1" t="s">
        <v>4</v>
      </c>
      <c r="E1264" s="1" t="s">
        <v>2</v>
      </c>
      <c r="F1264" s="1" t="s">
        <v>3</v>
      </c>
      <c r="G1264" s="1">
        <v>2006</v>
      </c>
      <c r="H1264" s="5" t="s">
        <v>78</v>
      </c>
      <c r="Q1264" s="1"/>
      <c r="Z1264" s="1"/>
      <c r="AF1264" s="1"/>
      <c r="AQ1264" s="1" t="str">
        <f t="shared" si="88"/>
        <v>D01_249_31</v>
      </c>
    </row>
    <row r="1265" spans="1:43" ht="12.75" x14ac:dyDescent="0.2">
      <c r="A1265" s="2" t="s">
        <v>59</v>
      </c>
      <c r="B1265" s="3">
        <v>249</v>
      </c>
      <c r="C1265" s="5">
        <v>31</v>
      </c>
      <c r="D1265" s="1" t="s">
        <v>4</v>
      </c>
      <c r="E1265" s="1" t="s">
        <v>2</v>
      </c>
      <c r="F1265" s="1" t="s">
        <v>3</v>
      </c>
      <c r="G1265" s="1">
        <v>2007</v>
      </c>
      <c r="H1265" s="5" t="s">
        <v>78</v>
      </c>
      <c r="Q1265" s="1"/>
      <c r="Z1265" s="1"/>
      <c r="AF1265" s="1"/>
      <c r="AQ1265" s="1" t="str">
        <f t="shared" si="88"/>
        <v>D01_249_31</v>
      </c>
    </row>
    <row r="1266" spans="1:43" ht="15" customHeight="1" x14ac:dyDescent="0.2">
      <c r="A1266" s="2" t="s">
        <v>59</v>
      </c>
      <c r="B1266" s="3">
        <v>249</v>
      </c>
      <c r="C1266" s="5">
        <v>31</v>
      </c>
      <c r="D1266" s="1" t="s">
        <v>4</v>
      </c>
      <c r="E1266" s="1" t="s">
        <v>2</v>
      </c>
      <c r="F1266" s="1" t="s">
        <v>3</v>
      </c>
      <c r="G1266" s="1">
        <v>2008</v>
      </c>
      <c r="H1266" s="5" t="s">
        <v>78</v>
      </c>
      <c r="Q1266" s="1"/>
      <c r="Z1266" s="1"/>
      <c r="AF1266" s="1"/>
      <c r="AQ1266" s="1" t="str">
        <f t="shared" si="88"/>
        <v>D01_249_31</v>
      </c>
    </row>
    <row r="1267" spans="1:43" s="22" customFormat="1" ht="12.75" x14ac:dyDescent="0.2">
      <c r="A1267" s="20" t="s">
        <v>59</v>
      </c>
      <c r="B1267" s="21">
        <v>250</v>
      </c>
      <c r="C1267" s="24">
        <v>31</v>
      </c>
      <c r="D1267" s="22" t="s">
        <v>4</v>
      </c>
      <c r="E1267" s="22" t="s">
        <v>2</v>
      </c>
      <c r="F1267" s="22" t="s">
        <v>3</v>
      </c>
      <c r="G1267" s="22">
        <v>2004</v>
      </c>
      <c r="H1267" s="24" t="s">
        <v>78</v>
      </c>
      <c r="I1267" s="24"/>
      <c r="W1267" s="23"/>
      <c r="AA1267" s="24"/>
      <c r="AQ1267" s="1" t="str">
        <f t="shared" si="88"/>
        <v>D01_250_31</v>
      </c>
    </row>
    <row r="1268" spans="1:43" ht="12.75" x14ac:dyDescent="0.2">
      <c r="A1268" s="2" t="s">
        <v>59</v>
      </c>
      <c r="B1268" s="3">
        <v>250</v>
      </c>
      <c r="C1268" s="5">
        <v>31</v>
      </c>
      <c r="D1268" s="1" t="s">
        <v>4</v>
      </c>
      <c r="E1268" s="1" t="s">
        <v>2</v>
      </c>
      <c r="F1268" s="1" t="s">
        <v>3</v>
      </c>
      <c r="G1268" s="1">
        <v>2005</v>
      </c>
      <c r="H1268" s="5" t="s">
        <v>78</v>
      </c>
      <c r="Q1268" s="1"/>
      <c r="Z1268" s="1"/>
      <c r="AF1268" s="1"/>
      <c r="AQ1268" s="1" t="str">
        <f t="shared" si="88"/>
        <v>D01_250_31</v>
      </c>
    </row>
    <row r="1269" spans="1:43" ht="15" customHeight="1" x14ac:dyDescent="0.2">
      <c r="A1269" s="2" t="s">
        <v>59</v>
      </c>
      <c r="B1269" s="3">
        <v>250</v>
      </c>
      <c r="C1269" s="5">
        <v>31</v>
      </c>
      <c r="D1269" s="1" t="s">
        <v>4</v>
      </c>
      <c r="E1269" s="1" t="s">
        <v>2</v>
      </c>
      <c r="F1269" s="1" t="s">
        <v>3</v>
      </c>
      <c r="G1269" s="1">
        <v>2006</v>
      </c>
      <c r="H1269" s="5" t="s">
        <v>78</v>
      </c>
      <c r="Q1269" s="1"/>
      <c r="Z1269" s="1"/>
      <c r="AF1269" s="1"/>
      <c r="AQ1269" s="1" t="str">
        <f t="shared" si="88"/>
        <v>D01_250_31</v>
      </c>
    </row>
    <row r="1270" spans="1:43" ht="12.75" x14ac:dyDescent="0.2">
      <c r="A1270" s="2" t="s">
        <v>59</v>
      </c>
      <c r="B1270" s="3">
        <v>250</v>
      </c>
      <c r="C1270" s="5">
        <v>31</v>
      </c>
      <c r="D1270" s="1" t="s">
        <v>4</v>
      </c>
      <c r="E1270" s="1" t="s">
        <v>2</v>
      </c>
      <c r="F1270" s="1" t="s">
        <v>3</v>
      </c>
      <c r="G1270" s="1">
        <v>2007</v>
      </c>
      <c r="H1270" s="5" t="s">
        <v>78</v>
      </c>
      <c r="Q1270" s="1"/>
      <c r="Z1270" s="1"/>
      <c r="AF1270" s="1"/>
      <c r="AQ1270" s="1" t="str">
        <f t="shared" si="88"/>
        <v>D01_250_31</v>
      </c>
    </row>
    <row r="1271" spans="1:43" ht="12.75" x14ac:dyDescent="0.2">
      <c r="A1271" s="2" t="s">
        <v>59</v>
      </c>
      <c r="B1271" s="3">
        <v>250</v>
      </c>
      <c r="C1271" s="5">
        <v>31</v>
      </c>
      <c r="D1271" s="1" t="s">
        <v>4</v>
      </c>
      <c r="E1271" s="1" t="s">
        <v>2</v>
      </c>
      <c r="F1271" s="1" t="s">
        <v>3</v>
      </c>
      <c r="G1271" s="1">
        <v>2008</v>
      </c>
      <c r="H1271" s="5" t="s">
        <v>78</v>
      </c>
      <c r="Q1271" s="1"/>
      <c r="Z1271" s="1"/>
      <c r="AF1271" s="1"/>
      <c r="AQ1271" s="1" t="str">
        <f t="shared" si="88"/>
        <v>D01_250_31</v>
      </c>
    </row>
    <row r="1272" spans="1:43" s="22" customFormat="1" ht="12.75" x14ac:dyDescent="0.2">
      <c r="A1272" s="20" t="s">
        <v>59</v>
      </c>
      <c r="B1272" s="21">
        <v>251</v>
      </c>
      <c r="C1272" s="24">
        <v>31</v>
      </c>
      <c r="D1272" s="22" t="s">
        <v>4</v>
      </c>
      <c r="E1272" s="22" t="s">
        <v>2</v>
      </c>
      <c r="F1272" s="22" t="s">
        <v>3</v>
      </c>
      <c r="G1272" s="22">
        <v>2004</v>
      </c>
      <c r="H1272" s="24" t="s">
        <v>78</v>
      </c>
      <c r="I1272" s="24"/>
      <c r="J1272" s="22">
        <v>38</v>
      </c>
      <c r="K1272" s="22">
        <f>J1272-22</f>
        <v>16</v>
      </c>
      <c r="L1272" s="22">
        <f>J1272-46</f>
        <v>-8</v>
      </c>
      <c r="M1272" s="22">
        <f>J1272-71</f>
        <v>-33</v>
      </c>
      <c r="N1272" s="22">
        <f>J1272-87</f>
        <v>-49</v>
      </c>
      <c r="O1272" s="22">
        <v>3</v>
      </c>
      <c r="S1272" s="22">
        <v>2</v>
      </c>
      <c r="T1272" s="22">
        <v>212</v>
      </c>
      <c r="U1272" s="22">
        <v>25</v>
      </c>
      <c r="V1272" s="22">
        <v>108</v>
      </c>
      <c r="W1272" s="23">
        <f t="shared" ref="W1272" si="101">(V1272+(Z1272*AB1272))/U1272</f>
        <v>4.4509090909090903</v>
      </c>
      <c r="X1272" s="22">
        <v>4</v>
      </c>
      <c r="Y1272" s="22">
        <v>24</v>
      </c>
      <c r="Z1272" s="23">
        <f>Y1272/(U1272-AB1272)</f>
        <v>1.0909090909090908</v>
      </c>
      <c r="AA1272" s="24">
        <f>Z1272*100/W1272</f>
        <v>24.509803921568629</v>
      </c>
      <c r="AB1272" s="22">
        <v>3</v>
      </c>
      <c r="AC1272" s="22">
        <f t="shared" ref="AC1272" si="102">AB1272*100/U1272</f>
        <v>12</v>
      </c>
      <c r="AD1272" s="22">
        <v>1</v>
      </c>
      <c r="AE1272" s="22">
        <f>AD1272*100/U1272</f>
        <v>4</v>
      </c>
      <c r="AF1272" s="22">
        <v>0</v>
      </c>
      <c r="AG1272" s="22">
        <f>AF1272*100/U1272</f>
        <v>0</v>
      </c>
      <c r="AH1272" s="22">
        <v>0</v>
      </c>
      <c r="AI1272" s="22">
        <v>7</v>
      </c>
      <c r="AJ1272" s="22">
        <v>1</v>
      </c>
      <c r="AK1272" s="22">
        <v>3</v>
      </c>
      <c r="AL1272" s="22">
        <v>2</v>
      </c>
      <c r="AM1272" s="22">
        <v>3</v>
      </c>
      <c r="AN1272" s="22">
        <v>2</v>
      </c>
      <c r="AQ1272" s="1" t="str">
        <f t="shared" si="88"/>
        <v>D01_251_31</v>
      </c>
    </row>
    <row r="1273" spans="1:43" ht="12.75" x14ac:dyDescent="0.2">
      <c r="A1273" s="2" t="s">
        <v>59</v>
      </c>
      <c r="B1273" s="3">
        <v>251</v>
      </c>
      <c r="C1273" s="5">
        <v>31</v>
      </c>
      <c r="D1273" s="1" t="s">
        <v>4</v>
      </c>
      <c r="E1273" s="1" t="s">
        <v>2</v>
      </c>
      <c r="F1273" s="1" t="s">
        <v>3</v>
      </c>
      <c r="G1273" s="1">
        <v>2005</v>
      </c>
      <c r="H1273" s="5" t="s">
        <v>78</v>
      </c>
      <c r="Q1273" s="1"/>
      <c r="Z1273" s="1"/>
      <c r="AF1273" s="1"/>
      <c r="AQ1273" s="1" t="str">
        <f t="shared" si="88"/>
        <v>D01_251_31</v>
      </c>
    </row>
    <row r="1274" spans="1:43" ht="12.75" x14ac:dyDescent="0.2">
      <c r="A1274" s="2" t="s">
        <v>59</v>
      </c>
      <c r="B1274" s="3">
        <v>251</v>
      </c>
      <c r="C1274" s="5">
        <v>31</v>
      </c>
      <c r="D1274" s="1" t="s">
        <v>4</v>
      </c>
      <c r="E1274" s="1" t="s">
        <v>2</v>
      </c>
      <c r="F1274" s="1" t="s">
        <v>3</v>
      </c>
      <c r="G1274" s="1">
        <v>2006</v>
      </c>
      <c r="H1274" s="5" t="s">
        <v>78</v>
      </c>
      <c r="Q1274" s="1"/>
      <c r="Z1274" s="1"/>
      <c r="AF1274" s="1"/>
      <c r="AQ1274" s="1" t="str">
        <f t="shared" si="88"/>
        <v>D01_251_31</v>
      </c>
    </row>
    <row r="1275" spans="1:43" ht="12.75" x14ac:dyDescent="0.2">
      <c r="A1275" s="2" t="s">
        <v>59</v>
      </c>
      <c r="B1275" s="3">
        <v>251</v>
      </c>
      <c r="C1275" s="5">
        <v>31</v>
      </c>
      <c r="D1275" s="1" t="s">
        <v>4</v>
      </c>
      <c r="E1275" s="1" t="s">
        <v>2</v>
      </c>
      <c r="F1275" s="1" t="s">
        <v>3</v>
      </c>
      <c r="G1275" s="1">
        <v>2007</v>
      </c>
      <c r="H1275" s="5" t="s">
        <v>78</v>
      </c>
      <c r="Q1275" s="1"/>
      <c r="Z1275" s="1"/>
      <c r="AF1275" s="1"/>
      <c r="AQ1275" s="1" t="str">
        <f t="shared" si="88"/>
        <v>D01_251_31</v>
      </c>
    </row>
    <row r="1276" spans="1:43" ht="12.75" x14ac:dyDescent="0.2">
      <c r="A1276" s="2" t="s">
        <v>59</v>
      </c>
      <c r="B1276" s="3">
        <v>251</v>
      </c>
      <c r="C1276" s="5">
        <v>31</v>
      </c>
      <c r="D1276" s="1" t="s">
        <v>4</v>
      </c>
      <c r="E1276" s="1" t="s">
        <v>2</v>
      </c>
      <c r="F1276" s="1" t="s">
        <v>3</v>
      </c>
      <c r="G1276" s="1">
        <v>2008</v>
      </c>
      <c r="H1276" s="5" t="s">
        <v>78</v>
      </c>
      <c r="Q1276" s="1"/>
      <c r="Z1276" s="1"/>
      <c r="AF1276" s="1"/>
      <c r="AQ1276" s="1" t="str">
        <f t="shared" si="88"/>
        <v>D01_251_31</v>
      </c>
    </row>
    <row r="1277" spans="1:43" s="22" customFormat="1" ht="12.75" x14ac:dyDescent="0.2">
      <c r="A1277" s="20" t="s">
        <v>59</v>
      </c>
      <c r="B1277" s="21">
        <v>252</v>
      </c>
      <c r="C1277" s="24">
        <v>31</v>
      </c>
      <c r="D1277" s="22" t="s">
        <v>4</v>
      </c>
      <c r="E1277" s="22" t="s">
        <v>2</v>
      </c>
      <c r="F1277" s="22" t="s">
        <v>3</v>
      </c>
      <c r="G1277" s="22">
        <v>2004</v>
      </c>
      <c r="H1277" s="24" t="s">
        <v>78</v>
      </c>
      <c r="I1277" s="24"/>
      <c r="W1277" s="23"/>
      <c r="AA1277" s="24"/>
      <c r="AQ1277" s="1" t="str">
        <f t="shared" si="88"/>
        <v>D01_252_31</v>
      </c>
    </row>
    <row r="1278" spans="1:43" ht="12.75" x14ac:dyDescent="0.2">
      <c r="A1278" s="2" t="s">
        <v>59</v>
      </c>
      <c r="B1278" s="3">
        <v>252</v>
      </c>
      <c r="C1278" s="5">
        <v>31</v>
      </c>
      <c r="D1278" s="1" t="s">
        <v>4</v>
      </c>
      <c r="E1278" s="1" t="s">
        <v>2</v>
      </c>
      <c r="F1278" s="1" t="s">
        <v>3</v>
      </c>
      <c r="G1278" s="1">
        <v>2005</v>
      </c>
      <c r="H1278" s="5" t="s">
        <v>78</v>
      </c>
      <c r="Q1278" s="1"/>
      <c r="Z1278" s="1"/>
      <c r="AF1278" s="1"/>
      <c r="AQ1278" s="1" t="str">
        <f t="shared" si="88"/>
        <v>D01_252_31</v>
      </c>
    </row>
    <row r="1279" spans="1:43" ht="12.75" x14ac:dyDescent="0.2">
      <c r="A1279" s="2" t="s">
        <v>59</v>
      </c>
      <c r="B1279" s="3">
        <v>252</v>
      </c>
      <c r="C1279" s="5">
        <v>31</v>
      </c>
      <c r="D1279" s="1" t="s">
        <v>4</v>
      </c>
      <c r="E1279" s="1" t="s">
        <v>2</v>
      </c>
      <c r="F1279" s="1" t="s">
        <v>3</v>
      </c>
      <c r="G1279" s="1">
        <v>2006</v>
      </c>
      <c r="H1279" s="5" t="s">
        <v>78</v>
      </c>
      <c r="Q1279" s="1"/>
      <c r="Z1279" s="1"/>
      <c r="AF1279" s="1"/>
      <c r="AQ1279" s="1" t="str">
        <f t="shared" si="88"/>
        <v>D01_252_31</v>
      </c>
    </row>
    <row r="1280" spans="1:43" ht="12.75" x14ac:dyDescent="0.2">
      <c r="A1280" s="2" t="s">
        <v>59</v>
      </c>
      <c r="B1280" s="3">
        <v>252</v>
      </c>
      <c r="C1280" s="5">
        <v>31</v>
      </c>
      <c r="D1280" s="1" t="s">
        <v>4</v>
      </c>
      <c r="E1280" s="1" t="s">
        <v>2</v>
      </c>
      <c r="F1280" s="1" t="s">
        <v>3</v>
      </c>
      <c r="G1280" s="1">
        <v>2007</v>
      </c>
      <c r="H1280" s="5" t="s">
        <v>78</v>
      </c>
      <c r="Q1280" s="1"/>
      <c r="Z1280" s="1"/>
      <c r="AF1280" s="1"/>
      <c r="AQ1280" s="1" t="str">
        <f t="shared" si="88"/>
        <v>D01_252_31</v>
      </c>
    </row>
    <row r="1281" spans="1:43" ht="12.75" x14ac:dyDescent="0.2">
      <c r="A1281" s="2" t="s">
        <v>59</v>
      </c>
      <c r="B1281" s="3">
        <v>252</v>
      </c>
      <c r="C1281" s="5">
        <v>31</v>
      </c>
      <c r="D1281" s="1" t="s">
        <v>4</v>
      </c>
      <c r="E1281" s="1" t="s">
        <v>2</v>
      </c>
      <c r="F1281" s="1" t="s">
        <v>3</v>
      </c>
      <c r="G1281" s="1">
        <v>2008</v>
      </c>
      <c r="H1281" s="5" t="s">
        <v>78</v>
      </c>
      <c r="Q1281" s="1"/>
      <c r="Z1281" s="1"/>
      <c r="AF1281" s="1"/>
      <c r="AQ1281" s="1" t="str">
        <f t="shared" si="88"/>
        <v>D01_252_31</v>
      </c>
    </row>
    <row r="1282" spans="1:43" s="22" customFormat="1" ht="12.75" x14ac:dyDescent="0.2">
      <c r="A1282" s="20" t="s">
        <v>59</v>
      </c>
      <c r="B1282" s="21">
        <v>253</v>
      </c>
      <c r="C1282" s="24">
        <v>31</v>
      </c>
      <c r="D1282" s="22" t="s">
        <v>4</v>
      </c>
      <c r="E1282" s="22" t="s">
        <v>2</v>
      </c>
      <c r="F1282" s="22" t="s">
        <v>3</v>
      </c>
      <c r="G1282" s="22">
        <v>2004</v>
      </c>
      <c r="H1282" s="24" t="s">
        <v>80</v>
      </c>
      <c r="I1282" s="24"/>
      <c r="J1282" s="22">
        <v>36</v>
      </c>
      <c r="K1282" s="22">
        <f>J1282-22</f>
        <v>14</v>
      </c>
      <c r="L1282" s="22">
        <f>J1282-46</f>
        <v>-10</v>
      </c>
      <c r="M1282" s="22">
        <f>J1282-71</f>
        <v>-35</v>
      </c>
      <c r="N1282" s="22">
        <f>J1282-87</f>
        <v>-51</v>
      </c>
      <c r="O1282" s="22">
        <v>3</v>
      </c>
      <c r="S1282" s="22">
        <v>2</v>
      </c>
      <c r="T1282" s="22">
        <v>228</v>
      </c>
      <c r="U1282" s="22">
        <v>25</v>
      </c>
      <c r="V1282" s="22">
        <v>124</v>
      </c>
      <c r="W1282" s="23">
        <f t="shared" ref="W1282:W1285" si="103">(V1282+(Z1282*AB1282))/U1282</f>
        <v>5.0643478260869559</v>
      </c>
      <c r="X1282" s="22">
        <v>4</v>
      </c>
      <c r="Y1282" s="22">
        <v>30</v>
      </c>
      <c r="Z1282" s="23">
        <f>Y1282/(U1282-AB1282)</f>
        <v>1.3043478260869565</v>
      </c>
      <c r="AA1282" s="24">
        <f t="shared" ref="AA1282:AA1285" si="104">Z1282*100/W1282</f>
        <v>25.755494505494511</v>
      </c>
      <c r="AB1282" s="22">
        <v>2</v>
      </c>
      <c r="AC1282" s="22">
        <f t="shared" ref="AC1282:AC1285" si="105">AB1282*100/U1282</f>
        <v>8</v>
      </c>
      <c r="AD1282" s="22">
        <v>0</v>
      </c>
      <c r="AE1282" s="22">
        <f t="shared" ref="AE1282:AE1285" si="106">AD1282*100/U1282</f>
        <v>0</v>
      </c>
      <c r="AF1282" s="25">
        <v>0</v>
      </c>
      <c r="AG1282" s="22">
        <f>AF1282*100/U1282</f>
        <v>0</v>
      </c>
      <c r="AH1282" s="22">
        <v>0</v>
      </c>
      <c r="AI1282" s="22">
        <v>7</v>
      </c>
      <c r="AJ1282" s="22">
        <v>3</v>
      </c>
      <c r="AK1282" s="22">
        <v>2</v>
      </c>
      <c r="AL1282" s="22">
        <v>2</v>
      </c>
      <c r="AM1282" s="22">
        <v>3</v>
      </c>
      <c r="AN1282" s="22">
        <v>3</v>
      </c>
      <c r="AQ1282" s="1" t="str">
        <f t="shared" si="88"/>
        <v>D01_253_31</v>
      </c>
    </row>
    <row r="1283" spans="1:43" ht="12.75" x14ac:dyDescent="0.2">
      <c r="A1283" s="2" t="s">
        <v>59</v>
      </c>
      <c r="B1283" s="3">
        <v>253</v>
      </c>
      <c r="C1283" s="5">
        <v>31</v>
      </c>
      <c r="D1283" s="1" t="s">
        <v>4</v>
      </c>
      <c r="E1283" s="1" t="s">
        <v>2</v>
      </c>
      <c r="F1283" s="1" t="s">
        <v>3</v>
      </c>
      <c r="G1283" s="1">
        <v>2005</v>
      </c>
      <c r="H1283" s="5" t="s">
        <v>80</v>
      </c>
      <c r="J1283" s="1">
        <v>48</v>
      </c>
      <c r="K1283" s="1">
        <f>J1283-30</f>
        <v>18</v>
      </c>
      <c r="L1283" s="1">
        <f>J1283-60</f>
        <v>-12</v>
      </c>
      <c r="M1283" s="1">
        <f>J1283-82</f>
        <v>-34</v>
      </c>
      <c r="N1283" s="1">
        <f>J1283-91</f>
        <v>-43</v>
      </c>
      <c r="O1283" s="1">
        <v>2</v>
      </c>
      <c r="Q1283" s="1"/>
      <c r="S1283" s="1">
        <v>2</v>
      </c>
      <c r="T1283" s="1">
        <v>212</v>
      </c>
      <c r="U1283" s="1">
        <v>25</v>
      </c>
      <c r="V1283" s="1">
        <v>151</v>
      </c>
      <c r="W1283" s="4">
        <f t="shared" si="103"/>
        <v>6.04</v>
      </c>
      <c r="X1283" s="1">
        <v>5</v>
      </c>
      <c r="Y1283" s="1">
        <v>32</v>
      </c>
      <c r="Z1283" s="4">
        <f>Y1283/(U1283-AB1283)</f>
        <v>1.28</v>
      </c>
      <c r="AA1283" s="5">
        <f t="shared" si="104"/>
        <v>21.192052980132452</v>
      </c>
      <c r="AB1283" s="1">
        <v>0</v>
      </c>
      <c r="AC1283" s="1">
        <f t="shared" si="105"/>
        <v>0</v>
      </c>
      <c r="AD1283" s="1">
        <v>1</v>
      </c>
      <c r="AE1283" s="1">
        <f t="shared" si="106"/>
        <v>4</v>
      </c>
      <c r="AF1283" s="6">
        <v>2</v>
      </c>
      <c r="AG1283" s="1">
        <f>AF1283*100/U1283</f>
        <v>8</v>
      </c>
      <c r="AH1283" s="1">
        <v>1</v>
      </c>
      <c r="AI1283" s="1">
        <v>7</v>
      </c>
      <c r="AJ1283" s="1">
        <v>3</v>
      </c>
      <c r="AK1283" s="1">
        <v>2</v>
      </c>
      <c r="AL1283" s="1">
        <v>3</v>
      </c>
      <c r="AM1283" s="1">
        <v>3</v>
      </c>
      <c r="AN1283" s="1">
        <v>3</v>
      </c>
      <c r="AQ1283" s="1" t="str">
        <f t="shared" ref="AQ1283:AQ1346" si="107">CONCATENATE(LEFT(A1283,1),CONCATENATE(RIGHT(A1283,2),"_",CONCATENATE(B1283),"_",CONCATENATE(C1283)))</f>
        <v>D01_253_31</v>
      </c>
    </row>
    <row r="1284" spans="1:43" ht="12.75" x14ac:dyDescent="0.2">
      <c r="A1284" s="2" t="s">
        <v>59</v>
      </c>
      <c r="B1284" s="3">
        <v>253</v>
      </c>
      <c r="C1284" s="5">
        <v>31</v>
      </c>
      <c r="D1284" s="1" t="s">
        <v>4</v>
      </c>
      <c r="E1284" s="1" t="s">
        <v>2</v>
      </c>
      <c r="F1284" s="1" t="s">
        <v>3</v>
      </c>
      <c r="G1284" s="1">
        <v>2006</v>
      </c>
      <c r="H1284" s="5" t="s">
        <v>80</v>
      </c>
      <c r="J1284" s="1">
        <v>49</v>
      </c>
      <c r="K1284" s="1">
        <f>J1284-34</f>
        <v>15</v>
      </c>
      <c r="L1284" s="1">
        <f>J1284-61</f>
        <v>-12</v>
      </c>
      <c r="M1284" s="1">
        <f>J1284-72</f>
        <v>-23</v>
      </c>
      <c r="N1284" s="1">
        <f>J1284-82</f>
        <v>-33</v>
      </c>
      <c r="O1284" s="1">
        <v>4</v>
      </c>
      <c r="Q1284" s="1"/>
      <c r="S1284" s="1">
        <v>4</v>
      </c>
      <c r="T1284" s="1">
        <v>216</v>
      </c>
      <c r="U1284" s="1">
        <v>25</v>
      </c>
      <c r="V1284" s="1">
        <v>109</v>
      </c>
      <c r="W1284" s="4">
        <f t="shared" si="103"/>
        <v>4.3600000000000003</v>
      </c>
      <c r="X1284" s="1">
        <v>4</v>
      </c>
      <c r="Y1284" s="1">
        <v>28</v>
      </c>
      <c r="Z1284" s="4">
        <f>Y1284/(U1284-AB1284)</f>
        <v>1.1200000000000001</v>
      </c>
      <c r="AA1284" s="5">
        <f t="shared" si="104"/>
        <v>25.688073394495415</v>
      </c>
      <c r="AB1284" s="1">
        <v>0</v>
      </c>
      <c r="AC1284" s="1">
        <f t="shared" si="105"/>
        <v>0</v>
      </c>
      <c r="AD1284" s="1">
        <v>0</v>
      </c>
      <c r="AE1284" s="1">
        <f t="shared" si="106"/>
        <v>0</v>
      </c>
      <c r="AF1284" s="6">
        <v>0</v>
      </c>
      <c r="AG1284" s="1">
        <f>AF1284*100/U1284</f>
        <v>0</v>
      </c>
      <c r="AI1284" s="1">
        <v>7</v>
      </c>
      <c r="AJ1284" s="1">
        <v>3</v>
      </c>
      <c r="AK1284" s="1">
        <v>2</v>
      </c>
      <c r="AL1284" s="1">
        <v>3</v>
      </c>
      <c r="AM1284" s="1">
        <v>3</v>
      </c>
      <c r="AN1284" s="1">
        <v>4</v>
      </c>
      <c r="AQ1284" s="1" t="str">
        <f t="shared" si="107"/>
        <v>D01_253_31</v>
      </c>
    </row>
    <row r="1285" spans="1:43" ht="12.75" x14ac:dyDescent="0.2">
      <c r="A1285" s="2" t="s">
        <v>59</v>
      </c>
      <c r="B1285" s="3">
        <v>253</v>
      </c>
      <c r="C1285" s="5">
        <v>31</v>
      </c>
      <c r="D1285" s="1" t="s">
        <v>4</v>
      </c>
      <c r="E1285" s="1" t="s">
        <v>2</v>
      </c>
      <c r="F1285" s="1" t="s">
        <v>3</v>
      </c>
      <c r="G1285" s="1">
        <v>2007</v>
      </c>
      <c r="H1285" s="5" t="s">
        <v>80</v>
      </c>
      <c r="J1285" s="1">
        <v>46</v>
      </c>
      <c r="K1285" s="1">
        <f>J1285-36</f>
        <v>10</v>
      </c>
      <c r="L1285" s="1">
        <f>J1285-53</f>
        <v>-7</v>
      </c>
      <c r="M1285" s="1">
        <f>J1285-67</f>
        <v>-21</v>
      </c>
      <c r="N1285" s="1">
        <f>J1285-82</f>
        <v>-36</v>
      </c>
      <c r="O1285" s="1">
        <v>2</v>
      </c>
      <c r="P1285" s="1" t="s">
        <v>156</v>
      </c>
      <c r="Q1285" s="1"/>
      <c r="R1285" s="1" t="s">
        <v>165</v>
      </c>
      <c r="S1285" s="1">
        <v>2</v>
      </c>
      <c r="T1285" s="1">
        <v>225</v>
      </c>
      <c r="U1285" s="1">
        <v>25</v>
      </c>
      <c r="V1285" s="1">
        <v>168</v>
      </c>
      <c r="W1285" s="4">
        <f t="shared" si="103"/>
        <v>6.72</v>
      </c>
      <c r="X1285" s="1">
        <v>4</v>
      </c>
      <c r="Y1285" s="1">
        <v>36</v>
      </c>
      <c r="Z1285" s="4">
        <f>Y1285/(U1285-AB1285)</f>
        <v>1.44</v>
      </c>
      <c r="AA1285" s="5">
        <f t="shared" si="104"/>
        <v>21.428571428571431</v>
      </c>
      <c r="AB1285" s="1">
        <v>0</v>
      </c>
      <c r="AC1285" s="1">
        <f t="shared" si="105"/>
        <v>0</v>
      </c>
      <c r="AD1285" s="1">
        <v>0</v>
      </c>
      <c r="AE1285" s="1">
        <f t="shared" si="106"/>
        <v>0</v>
      </c>
      <c r="AF1285" s="6">
        <v>0</v>
      </c>
      <c r="AG1285" s="1">
        <f>AF1285*100/U1285</f>
        <v>0</v>
      </c>
      <c r="AI1285" s="1">
        <v>7</v>
      </c>
      <c r="AJ1285" s="1">
        <v>3</v>
      </c>
      <c r="AK1285" s="1">
        <v>3</v>
      </c>
      <c r="AL1285" s="1">
        <v>3</v>
      </c>
      <c r="AM1285" s="1">
        <v>3</v>
      </c>
      <c r="AN1285" s="1">
        <v>5</v>
      </c>
      <c r="AQ1285" s="1" t="str">
        <f t="shared" si="107"/>
        <v>D01_253_31</v>
      </c>
    </row>
    <row r="1286" spans="1:43" ht="12.75" x14ac:dyDescent="0.2">
      <c r="A1286" s="2" t="s">
        <v>59</v>
      </c>
      <c r="B1286" s="3">
        <v>253</v>
      </c>
      <c r="C1286" s="5">
        <v>31</v>
      </c>
      <c r="D1286" s="1" t="s">
        <v>4</v>
      </c>
      <c r="E1286" s="1" t="s">
        <v>2</v>
      </c>
      <c r="F1286" s="1" t="s">
        <v>3</v>
      </c>
      <c r="G1286" s="1">
        <v>2008</v>
      </c>
      <c r="H1286" s="5" t="s">
        <v>80</v>
      </c>
      <c r="J1286" s="1">
        <v>37</v>
      </c>
      <c r="K1286" s="1">
        <f>J1286-22</f>
        <v>15</v>
      </c>
      <c r="L1286" s="1">
        <f>J1286-49</f>
        <v>-12</v>
      </c>
      <c r="M1286" s="1">
        <f>J1286-67</f>
        <v>-30</v>
      </c>
      <c r="N1286" s="1">
        <f>J1286-82</f>
        <v>-45</v>
      </c>
      <c r="O1286" s="1">
        <v>4</v>
      </c>
      <c r="P1286" s="1" t="s">
        <v>184</v>
      </c>
      <c r="Q1286" s="1"/>
      <c r="R1286" s="1" t="s">
        <v>165</v>
      </c>
      <c r="S1286" s="1">
        <v>4</v>
      </c>
      <c r="T1286" s="1">
        <v>219</v>
      </c>
      <c r="U1286" s="1" t="s">
        <v>200</v>
      </c>
      <c r="Z1286" s="1"/>
      <c r="AO1286" s="1">
        <v>2</v>
      </c>
      <c r="AQ1286" s="1" t="str">
        <f t="shared" si="107"/>
        <v>D01_253_31</v>
      </c>
    </row>
    <row r="1287" spans="1:43" ht="12.75" x14ac:dyDescent="0.2">
      <c r="A1287" s="2" t="s">
        <v>59</v>
      </c>
      <c r="B1287" s="3">
        <v>253</v>
      </c>
      <c r="C1287" s="5">
        <v>31</v>
      </c>
      <c r="D1287" s="1" t="s">
        <v>4</v>
      </c>
      <c r="E1287" s="1" t="s">
        <v>2</v>
      </c>
      <c r="F1287" s="1" t="s">
        <v>3</v>
      </c>
      <c r="G1287" s="1">
        <v>2009</v>
      </c>
      <c r="H1287" s="5" t="s">
        <v>80</v>
      </c>
      <c r="J1287" s="1">
        <v>35</v>
      </c>
      <c r="K1287" s="1">
        <f>J1287-26</f>
        <v>9</v>
      </c>
      <c r="L1287" s="1">
        <f>J1287-50</f>
        <v>-15</v>
      </c>
      <c r="M1287" s="1">
        <f>J1287-66</f>
        <v>-31</v>
      </c>
      <c r="N1287" s="1">
        <f>J1287-82</f>
        <v>-47</v>
      </c>
      <c r="O1287" s="1">
        <v>2</v>
      </c>
      <c r="P1287" s="1" t="s">
        <v>158</v>
      </c>
      <c r="Q1287" s="1"/>
      <c r="S1287" s="1">
        <v>3</v>
      </c>
      <c r="T1287" s="1">
        <v>213</v>
      </c>
      <c r="U1287" s="1">
        <v>25</v>
      </c>
      <c r="V1287" s="1">
        <v>137</v>
      </c>
      <c r="W1287" s="4">
        <f t="shared" ref="W1287:W1288" si="108">(V1287+(Z1287*AB1287))/U1287</f>
        <v>5.5316666666666663</v>
      </c>
      <c r="X1287" s="1">
        <v>4</v>
      </c>
      <c r="Y1287" s="1">
        <v>31</v>
      </c>
      <c r="Z1287" s="4">
        <f>Y1287/(U1287-AB1287)</f>
        <v>1.2916666666666667</v>
      </c>
      <c r="AA1287" s="5">
        <f t="shared" ref="AA1287:AA1288" si="109">Z1287*100/W1287</f>
        <v>23.350406749020795</v>
      </c>
      <c r="AB1287" s="1">
        <v>1</v>
      </c>
      <c r="AC1287" s="1">
        <f t="shared" ref="AC1287:AC1288" si="110">AB1287*100/U1287</f>
        <v>4</v>
      </c>
      <c r="AD1287" s="1">
        <v>0</v>
      </c>
      <c r="AE1287" s="1">
        <f t="shared" ref="AE1287:AE1288" si="111">AD1287*100/U1287</f>
        <v>0</v>
      </c>
      <c r="AF1287" s="6" t="s">
        <v>177</v>
      </c>
      <c r="AI1287" s="1">
        <v>7</v>
      </c>
      <c r="AJ1287" s="1">
        <v>3</v>
      </c>
      <c r="AK1287" s="1">
        <v>2</v>
      </c>
      <c r="AL1287" s="1">
        <v>3</v>
      </c>
      <c r="AM1287" s="1">
        <v>3</v>
      </c>
      <c r="AN1287" s="1">
        <v>4</v>
      </c>
      <c r="AO1287" s="1">
        <v>1</v>
      </c>
      <c r="AQ1287" s="1" t="str">
        <f t="shared" si="107"/>
        <v>D01_253_31</v>
      </c>
    </row>
    <row r="1288" spans="1:43" ht="12.75" x14ac:dyDescent="0.2">
      <c r="A1288" s="2" t="s">
        <v>59</v>
      </c>
      <c r="B1288" s="3">
        <v>253</v>
      </c>
      <c r="C1288" s="5">
        <v>31</v>
      </c>
      <c r="D1288" s="1" t="s">
        <v>4</v>
      </c>
      <c r="E1288" s="1" t="s">
        <v>2</v>
      </c>
      <c r="F1288" s="1" t="s">
        <v>3</v>
      </c>
      <c r="G1288" s="1">
        <v>2010</v>
      </c>
      <c r="H1288" s="5" t="s">
        <v>80</v>
      </c>
      <c r="J1288" s="1" t="s">
        <v>53</v>
      </c>
      <c r="O1288" s="1">
        <v>4</v>
      </c>
      <c r="P1288" s="1" t="s">
        <v>224</v>
      </c>
      <c r="Q1288" s="1"/>
      <c r="S1288" s="1">
        <v>3</v>
      </c>
      <c r="T1288" s="1">
        <v>232</v>
      </c>
      <c r="U1288" s="1">
        <v>25</v>
      </c>
      <c r="V1288" s="1">
        <v>128</v>
      </c>
      <c r="W1288" s="4">
        <f t="shared" si="108"/>
        <v>5.12</v>
      </c>
      <c r="X1288" s="1">
        <v>4</v>
      </c>
      <c r="Y1288" s="1">
        <v>32</v>
      </c>
      <c r="Z1288" s="4">
        <f>Y1288/(U1288-AB1288)</f>
        <v>1.28</v>
      </c>
      <c r="AA1288" s="5">
        <f t="shared" si="109"/>
        <v>25</v>
      </c>
      <c r="AB1288" s="1">
        <v>0</v>
      </c>
      <c r="AC1288" s="1">
        <f t="shared" si="110"/>
        <v>0</v>
      </c>
      <c r="AD1288" s="1">
        <v>0</v>
      </c>
      <c r="AE1288" s="1">
        <f t="shared" si="111"/>
        <v>0</v>
      </c>
      <c r="AF1288" s="6" t="s">
        <v>177</v>
      </c>
      <c r="AI1288" s="1">
        <v>7</v>
      </c>
      <c r="AJ1288" s="1">
        <v>3</v>
      </c>
      <c r="AK1288" s="1">
        <v>3</v>
      </c>
      <c r="AL1288" s="1">
        <v>4</v>
      </c>
      <c r="AM1288" s="1">
        <v>3</v>
      </c>
      <c r="AN1288" s="1">
        <v>4</v>
      </c>
      <c r="AO1288" s="1">
        <v>3</v>
      </c>
      <c r="AQ1288" s="1" t="str">
        <f t="shared" si="107"/>
        <v>D01_253_31</v>
      </c>
    </row>
    <row r="1289" spans="1:43" ht="12.75" x14ac:dyDescent="0.2">
      <c r="A1289" s="2" t="s">
        <v>59</v>
      </c>
      <c r="B1289" s="3">
        <v>253</v>
      </c>
      <c r="C1289" s="5">
        <v>31</v>
      </c>
      <c r="D1289" s="1" t="s">
        <v>4</v>
      </c>
      <c r="E1289" s="1" t="s">
        <v>2</v>
      </c>
      <c r="F1289" s="1" t="s">
        <v>3</v>
      </c>
      <c r="G1289" s="1">
        <v>2011</v>
      </c>
      <c r="H1289" s="5" t="s">
        <v>80</v>
      </c>
      <c r="J1289" s="1">
        <v>41</v>
      </c>
      <c r="K1289" s="1">
        <f>J1289-31</f>
        <v>10</v>
      </c>
      <c r="L1289" s="1">
        <f>J1289-53</f>
        <v>-12</v>
      </c>
      <c r="M1289" s="1">
        <f>J1289-70</f>
        <v>-29</v>
      </c>
      <c r="N1289" s="1">
        <f>J1289-85</f>
        <v>-44</v>
      </c>
      <c r="O1289" s="1">
        <v>2</v>
      </c>
      <c r="P1289" s="1" t="s">
        <v>231</v>
      </c>
      <c r="Q1289" s="1"/>
      <c r="S1289" s="1">
        <v>2</v>
      </c>
      <c r="Z1289" s="1"/>
      <c r="AO1289" s="1">
        <v>4</v>
      </c>
      <c r="AQ1289" s="1" t="str">
        <f t="shared" si="107"/>
        <v>D01_253_31</v>
      </c>
    </row>
    <row r="1290" spans="1:43" ht="12.75" x14ac:dyDescent="0.2">
      <c r="A1290" s="2" t="s">
        <v>59</v>
      </c>
      <c r="B1290" s="3">
        <v>253</v>
      </c>
      <c r="C1290" s="5">
        <v>31</v>
      </c>
      <c r="D1290" s="1" t="s">
        <v>4</v>
      </c>
      <c r="E1290" s="1" t="s">
        <v>2</v>
      </c>
      <c r="F1290" s="1" t="s">
        <v>3</v>
      </c>
      <c r="G1290" s="1">
        <v>2012</v>
      </c>
      <c r="H1290" s="5" t="s">
        <v>80</v>
      </c>
      <c r="Q1290" s="1"/>
      <c r="Z1290" s="1"/>
      <c r="AQ1290" s="1" t="str">
        <f t="shared" si="107"/>
        <v>D01_253_31</v>
      </c>
    </row>
    <row r="1291" spans="1:43" ht="15" customHeight="1" x14ac:dyDescent="0.2">
      <c r="A1291" s="2" t="s">
        <v>59</v>
      </c>
      <c r="B1291" s="3">
        <v>253</v>
      </c>
      <c r="C1291" s="5">
        <v>31</v>
      </c>
      <c r="D1291" s="1" t="s">
        <v>4</v>
      </c>
      <c r="E1291" s="1" t="s">
        <v>2</v>
      </c>
      <c r="F1291" s="1" t="s">
        <v>3</v>
      </c>
      <c r="G1291" s="1">
        <v>2013</v>
      </c>
      <c r="H1291" s="5" t="s">
        <v>80</v>
      </c>
      <c r="Q1291" s="1"/>
      <c r="Z1291" s="1"/>
      <c r="AQ1291" s="1" t="str">
        <f t="shared" si="107"/>
        <v>D01_253_31</v>
      </c>
    </row>
    <row r="1292" spans="1:43" s="22" customFormat="1" ht="12.75" x14ac:dyDescent="0.2">
      <c r="A1292" s="20" t="s">
        <v>59</v>
      </c>
      <c r="B1292" s="21">
        <v>254</v>
      </c>
      <c r="C1292" s="24">
        <v>31</v>
      </c>
      <c r="D1292" s="22" t="s">
        <v>4</v>
      </c>
      <c r="E1292" s="22" t="s">
        <v>2</v>
      </c>
      <c r="F1292" s="22" t="s">
        <v>3</v>
      </c>
      <c r="G1292" s="22">
        <v>2004</v>
      </c>
      <c r="H1292" s="24" t="s">
        <v>78</v>
      </c>
      <c r="I1292" s="24"/>
      <c r="W1292" s="23"/>
      <c r="AA1292" s="24"/>
      <c r="AQ1292" s="1" t="str">
        <f t="shared" si="107"/>
        <v>D01_254_31</v>
      </c>
    </row>
    <row r="1293" spans="1:43" ht="12.75" x14ac:dyDescent="0.2">
      <c r="A1293" s="2" t="s">
        <v>59</v>
      </c>
      <c r="B1293" s="3">
        <v>254</v>
      </c>
      <c r="C1293" s="5">
        <v>31</v>
      </c>
      <c r="D1293" s="1" t="s">
        <v>4</v>
      </c>
      <c r="E1293" s="1" t="s">
        <v>2</v>
      </c>
      <c r="F1293" s="1" t="s">
        <v>3</v>
      </c>
      <c r="G1293" s="1">
        <v>2005</v>
      </c>
      <c r="H1293" s="5" t="s">
        <v>78</v>
      </c>
      <c r="Q1293" s="1"/>
      <c r="Z1293" s="1"/>
      <c r="AF1293" s="1"/>
      <c r="AQ1293" s="1" t="str">
        <f t="shared" si="107"/>
        <v>D01_254_31</v>
      </c>
    </row>
    <row r="1294" spans="1:43" ht="12.75" x14ac:dyDescent="0.2">
      <c r="A1294" s="2" t="s">
        <v>59</v>
      </c>
      <c r="B1294" s="3">
        <v>254</v>
      </c>
      <c r="C1294" s="5">
        <v>31</v>
      </c>
      <c r="D1294" s="1" t="s">
        <v>4</v>
      </c>
      <c r="E1294" s="1" t="s">
        <v>2</v>
      </c>
      <c r="F1294" s="1" t="s">
        <v>3</v>
      </c>
      <c r="G1294" s="1">
        <v>2006</v>
      </c>
      <c r="H1294" s="5" t="s">
        <v>78</v>
      </c>
      <c r="Q1294" s="1"/>
      <c r="Z1294" s="1"/>
      <c r="AF1294" s="1"/>
      <c r="AQ1294" s="1" t="str">
        <f t="shared" si="107"/>
        <v>D01_254_31</v>
      </c>
    </row>
    <row r="1295" spans="1:43" ht="12.75" x14ac:dyDescent="0.2">
      <c r="A1295" s="2" t="s">
        <v>59</v>
      </c>
      <c r="B1295" s="3">
        <v>254</v>
      </c>
      <c r="C1295" s="5">
        <v>31</v>
      </c>
      <c r="D1295" s="1" t="s">
        <v>4</v>
      </c>
      <c r="E1295" s="1" t="s">
        <v>2</v>
      </c>
      <c r="F1295" s="1" t="s">
        <v>3</v>
      </c>
      <c r="G1295" s="1">
        <v>2007</v>
      </c>
      <c r="H1295" s="5" t="s">
        <v>78</v>
      </c>
      <c r="Q1295" s="1"/>
      <c r="Z1295" s="1"/>
      <c r="AF1295" s="1"/>
      <c r="AQ1295" s="1" t="str">
        <f t="shared" si="107"/>
        <v>D01_254_31</v>
      </c>
    </row>
    <row r="1296" spans="1:43" ht="12.75" x14ac:dyDescent="0.2">
      <c r="A1296" s="2" t="s">
        <v>59</v>
      </c>
      <c r="B1296" s="3">
        <v>254</v>
      </c>
      <c r="C1296" s="5">
        <v>31</v>
      </c>
      <c r="D1296" s="1" t="s">
        <v>4</v>
      </c>
      <c r="E1296" s="1" t="s">
        <v>2</v>
      </c>
      <c r="F1296" s="1" t="s">
        <v>3</v>
      </c>
      <c r="G1296" s="1">
        <v>2008</v>
      </c>
      <c r="H1296" s="5" t="s">
        <v>78</v>
      </c>
      <c r="Q1296" s="1"/>
      <c r="Z1296" s="1"/>
      <c r="AF1296" s="1"/>
      <c r="AQ1296" s="1" t="str">
        <f t="shared" si="107"/>
        <v>D01_254_31</v>
      </c>
    </row>
    <row r="1297" spans="1:43" s="22" customFormat="1" ht="12.75" x14ac:dyDescent="0.2">
      <c r="A1297" s="20" t="s">
        <v>59</v>
      </c>
      <c r="B1297" s="21">
        <v>255</v>
      </c>
      <c r="C1297" s="24">
        <v>31</v>
      </c>
      <c r="D1297" s="22" t="s">
        <v>4</v>
      </c>
      <c r="E1297" s="22" t="s">
        <v>2</v>
      </c>
      <c r="F1297" s="22" t="s">
        <v>3</v>
      </c>
      <c r="G1297" s="22">
        <v>2004</v>
      </c>
      <c r="H1297" s="24" t="s">
        <v>78</v>
      </c>
      <c r="I1297" s="24"/>
      <c r="W1297" s="23"/>
      <c r="AA1297" s="24"/>
      <c r="AQ1297" s="1" t="str">
        <f t="shared" si="107"/>
        <v>D01_255_31</v>
      </c>
    </row>
    <row r="1298" spans="1:43" ht="12.75" x14ac:dyDescent="0.2">
      <c r="A1298" s="2" t="s">
        <v>59</v>
      </c>
      <c r="B1298" s="3">
        <v>255</v>
      </c>
      <c r="C1298" s="5">
        <v>31</v>
      </c>
      <c r="D1298" s="1" t="s">
        <v>4</v>
      </c>
      <c r="E1298" s="1" t="s">
        <v>2</v>
      </c>
      <c r="F1298" s="1" t="s">
        <v>3</v>
      </c>
      <c r="G1298" s="1">
        <v>2005</v>
      </c>
      <c r="H1298" s="5" t="s">
        <v>78</v>
      </c>
      <c r="Q1298" s="1"/>
      <c r="Z1298" s="1"/>
      <c r="AF1298" s="1"/>
      <c r="AQ1298" s="1" t="str">
        <f t="shared" si="107"/>
        <v>D01_255_31</v>
      </c>
    </row>
    <row r="1299" spans="1:43" ht="12.75" x14ac:dyDescent="0.2">
      <c r="A1299" s="2" t="s">
        <v>59</v>
      </c>
      <c r="B1299" s="3">
        <v>255</v>
      </c>
      <c r="C1299" s="5">
        <v>31</v>
      </c>
      <c r="D1299" s="1" t="s">
        <v>4</v>
      </c>
      <c r="E1299" s="1" t="s">
        <v>2</v>
      </c>
      <c r="F1299" s="1" t="s">
        <v>3</v>
      </c>
      <c r="G1299" s="1">
        <v>2006</v>
      </c>
      <c r="H1299" s="5" t="s">
        <v>78</v>
      </c>
      <c r="Q1299" s="1"/>
      <c r="Z1299" s="1"/>
      <c r="AF1299" s="1"/>
      <c r="AQ1299" s="1" t="str">
        <f t="shared" si="107"/>
        <v>D01_255_31</v>
      </c>
    </row>
    <row r="1300" spans="1:43" ht="12.75" x14ac:dyDescent="0.2">
      <c r="A1300" s="2" t="s">
        <v>59</v>
      </c>
      <c r="B1300" s="3">
        <v>255</v>
      </c>
      <c r="C1300" s="5">
        <v>31</v>
      </c>
      <c r="D1300" s="1" t="s">
        <v>4</v>
      </c>
      <c r="E1300" s="1" t="s">
        <v>2</v>
      </c>
      <c r="F1300" s="1" t="s">
        <v>3</v>
      </c>
      <c r="G1300" s="1">
        <v>2007</v>
      </c>
      <c r="H1300" s="5" t="s">
        <v>78</v>
      </c>
      <c r="Q1300" s="1"/>
      <c r="Z1300" s="1"/>
      <c r="AF1300" s="1"/>
      <c r="AQ1300" s="1" t="str">
        <f t="shared" si="107"/>
        <v>D01_255_31</v>
      </c>
    </row>
    <row r="1301" spans="1:43" ht="15" customHeight="1" x14ac:dyDescent="0.2">
      <c r="A1301" s="2" t="s">
        <v>59</v>
      </c>
      <c r="B1301" s="3">
        <v>255</v>
      </c>
      <c r="C1301" s="5">
        <v>31</v>
      </c>
      <c r="D1301" s="1" t="s">
        <v>4</v>
      </c>
      <c r="E1301" s="1" t="s">
        <v>2</v>
      </c>
      <c r="F1301" s="1" t="s">
        <v>3</v>
      </c>
      <c r="G1301" s="1">
        <v>2008</v>
      </c>
      <c r="H1301" s="5" t="s">
        <v>78</v>
      </c>
      <c r="Q1301" s="1"/>
      <c r="Z1301" s="1"/>
      <c r="AF1301" s="1"/>
      <c r="AQ1301" s="1" t="str">
        <f t="shared" si="107"/>
        <v>D01_255_31</v>
      </c>
    </row>
    <row r="1302" spans="1:43" s="22" customFormat="1" ht="12.75" x14ac:dyDescent="0.2">
      <c r="A1302" s="20" t="s">
        <v>59</v>
      </c>
      <c r="B1302" s="21">
        <v>256</v>
      </c>
      <c r="C1302" s="24">
        <v>31</v>
      </c>
      <c r="D1302" s="22" t="s">
        <v>4</v>
      </c>
      <c r="E1302" s="22" t="s">
        <v>2</v>
      </c>
      <c r="F1302" s="22" t="s">
        <v>3</v>
      </c>
      <c r="G1302" s="22">
        <v>2004</v>
      </c>
      <c r="H1302" s="24" t="s">
        <v>78</v>
      </c>
      <c r="I1302" s="24"/>
      <c r="W1302" s="23"/>
      <c r="AA1302" s="24"/>
      <c r="AQ1302" s="1" t="str">
        <f t="shared" si="107"/>
        <v>D01_256_31</v>
      </c>
    </row>
    <row r="1303" spans="1:43" ht="12.75" x14ac:dyDescent="0.2">
      <c r="A1303" s="2" t="s">
        <v>59</v>
      </c>
      <c r="B1303" s="3">
        <v>256</v>
      </c>
      <c r="C1303" s="5">
        <v>31</v>
      </c>
      <c r="D1303" s="1" t="s">
        <v>4</v>
      </c>
      <c r="E1303" s="1" t="s">
        <v>2</v>
      </c>
      <c r="F1303" s="1" t="s">
        <v>3</v>
      </c>
      <c r="G1303" s="1">
        <v>2005</v>
      </c>
      <c r="H1303" s="5" t="s">
        <v>78</v>
      </c>
      <c r="Q1303" s="1"/>
      <c r="Z1303" s="1"/>
      <c r="AF1303" s="1"/>
      <c r="AQ1303" s="1" t="str">
        <f t="shared" si="107"/>
        <v>D01_256_31</v>
      </c>
    </row>
    <row r="1304" spans="1:43" ht="12.75" x14ac:dyDescent="0.2">
      <c r="A1304" s="2" t="s">
        <v>59</v>
      </c>
      <c r="B1304" s="3">
        <v>256</v>
      </c>
      <c r="C1304" s="5">
        <v>31</v>
      </c>
      <c r="D1304" s="1" t="s">
        <v>4</v>
      </c>
      <c r="E1304" s="1" t="s">
        <v>2</v>
      </c>
      <c r="F1304" s="1" t="s">
        <v>3</v>
      </c>
      <c r="G1304" s="1">
        <v>2006</v>
      </c>
      <c r="H1304" s="5" t="s">
        <v>78</v>
      </c>
      <c r="Q1304" s="1"/>
      <c r="Z1304" s="1"/>
      <c r="AF1304" s="1"/>
      <c r="AQ1304" s="1" t="str">
        <f t="shared" si="107"/>
        <v>D01_256_31</v>
      </c>
    </row>
    <row r="1305" spans="1:43" ht="12.75" x14ac:dyDescent="0.2">
      <c r="A1305" s="2" t="s">
        <v>59</v>
      </c>
      <c r="B1305" s="3">
        <v>256</v>
      </c>
      <c r="C1305" s="5">
        <v>31</v>
      </c>
      <c r="D1305" s="1" t="s">
        <v>4</v>
      </c>
      <c r="E1305" s="1" t="s">
        <v>2</v>
      </c>
      <c r="F1305" s="1" t="s">
        <v>3</v>
      </c>
      <c r="G1305" s="1">
        <v>2007</v>
      </c>
      <c r="H1305" s="5" t="s">
        <v>78</v>
      </c>
      <c r="Q1305" s="1"/>
      <c r="Z1305" s="1"/>
      <c r="AF1305" s="1"/>
      <c r="AQ1305" s="1" t="str">
        <f t="shared" si="107"/>
        <v>D01_256_31</v>
      </c>
    </row>
    <row r="1306" spans="1:43" ht="12.75" x14ac:dyDescent="0.2">
      <c r="A1306" s="2" t="s">
        <v>59</v>
      </c>
      <c r="B1306" s="3">
        <v>256</v>
      </c>
      <c r="C1306" s="5">
        <v>31</v>
      </c>
      <c r="D1306" s="1" t="s">
        <v>4</v>
      </c>
      <c r="E1306" s="1" t="s">
        <v>2</v>
      </c>
      <c r="F1306" s="1" t="s">
        <v>3</v>
      </c>
      <c r="G1306" s="1">
        <v>2008</v>
      </c>
      <c r="H1306" s="5" t="s">
        <v>78</v>
      </c>
      <c r="Q1306" s="1"/>
      <c r="Z1306" s="1"/>
      <c r="AF1306" s="1"/>
      <c r="AQ1306" s="1" t="str">
        <f t="shared" si="107"/>
        <v>D01_256_31</v>
      </c>
    </row>
    <row r="1307" spans="1:43" s="22" customFormat="1" ht="12.75" x14ac:dyDescent="0.2">
      <c r="A1307" s="20" t="s">
        <v>59</v>
      </c>
      <c r="B1307" s="21">
        <v>257</v>
      </c>
      <c r="C1307" s="24">
        <v>31</v>
      </c>
      <c r="D1307" s="22" t="s">
        <v>4</v>
      </c>
      <c r="E1307" s="22" t="s">
        <v>2</v>
      </c>
      <c r="F1307" s="22" t="s">
        <v>3</v>
      </c>
      <c r="G1307" s="22">
        <v>2004</v>
      </c>
      <c r="H1307" s="24" t="s">
        <v>78</v>
      </c>
      <c r="I1307" s="24"/>
      <c r="W1307" s="23"/>
      <c r="AA1307" s="24"/>
      <c r="AQ1307" s="1" t="str">
        <f t="shared" si="107"/>
        <v>D01_257_31</v>
      </c>
    </row>
    <row r="1308" spans="1:43" ht="12.75" x14ac:dyDescent="0.2">
      <c r="A1308" s="2" t="s">
        <v>59</v>
      </c>
      <c r="B1308" s="3">
        <v>257</v>
      </c>
      <c r="C1308" s="5">
        <v>31</v>
      </c>
      <c r="D1308" s="1" t="s">
        <v>4</v>
      </c>
      <c r="E1308" s="1" t="s">
        <v>2</v>
      </c>
      <c r="F1308" s="1" t="s">
        <v>3</v>
      </c>
      <c r="G1308" s="1">
        <v>2005</v>
      </c>
      <c r="H1308" s="5" t="s">
        <v>78</v>
      </c>
      <c r="Q1308" s="1"/>
      <c r="Z1308" s="1"/>
      <c r="AF1308" s="1"/>
      <c r="AQ1308" s="1" t="str">
        <f t="shared" si="107"/>
        <v>D01_257_31</v>
      </c>
    </row>
    <row r="1309" spans="1:43" ht="12.75" x14ac:dyDescent="0.2">
      <c r="A1309" s="2" t="s">
        <v>59</v>
      </c>
      <c r="B1309" s="3">
        <v>257</v>
      </c>
      <c r="C1309" s="5">
        <v>31</v>
      </c>
      <c r="D1309" s="1" t="s">
        <v>4</v>
      </c>
      <c r="E1309" s="1" t="s">
        <v>2</v>
      </c>
      <c r="F1309" s="1" t="s">
        <v>3</v>
      </c>
      <c r="G1309" s="1">
        <v>2006</v>
      </c>
      <c r="H1309" s="5" t="s">
        <v>78</v>
      </c>
      <c r="Q1309" s="1"/>
      <c r="Z1309" s="1"/>
      <c r="AF1309" s="1"/>
      <c r="AQ1309" s="1" t="str">
        <f t="shared" si="107"/>
        <v>D01_257_31</v>
      </c>
    </row>
    <row r="1310" spans="1:43" ht="12.75" x14ac:dyDescent="0.2">
      <c r="A1310" s="2" t="s">
        <v>59</v>
      </c>
      <c r="B1310" s="3">
        <v>257</v>
      </c>
      <c r="C1310" s="5">
        <v>31</v>
      </c>
      <c r="D1310" s="1" t="s">
        <v>4</v>
      </c>
      <c r="E1310" s="1" t="s">
        <v>2</v>
      </c>
      <c r="F1310" s="1" t="s">
        <v>3</v>
      </c>
      <c r="G1310" s="1">
        <v>2007</v>
      </c>
      <c r="H1310" s="5" t="s">
        <v>78</v>
      </c>
      <c r="Q1310" s="1"/>
      <c r="Z1310" s="1"/>
      <c r="AF1310" s="1"/>
      <c r="AQ1310" s="1" t="str">
        <f t="shared" si="107"/>
        <v>D01_257_31</v>
      </c>
    </row>
    <row r="1311" spans="1:43" ht="12.75" x14ac:dyDescent="0.2">
      <c r="A1311" s="2" t="s">
        <v>59</v>
      </c>
      <c r="B1311" s="3">
        <v>257</v>
      </c>
      <c r="C1311" s="5">
        <v>31</v>
      </c>
      <c r="D1311" s="1" t="s">
        <v>4</v>
      </c>
      <c r="E1311" s="1" t="s">
        <v>2</v>
      </c>
      <c r="F1311" s="1" t="s">
        <v>3</v>
      </c>
      <c r="G1311" s="1">
        <v>2008</v>
      </c>
      <c r="H1311" s="5" t="s">
        <v>78</v>
      </c>
      <c r="Q1311" s="1"/>
      <c r="Z1311" s="1"/>
      <c r="AF1311" s="1"/>
      <c r="AQ1311" s="1" t="str">
        <f t="shared" si="107"/>
        <v>D01_257_31</v>
      </c>
    </row>
    <row r="1312" spans="1:43" s="22" customFormat="1" ht="12.75" x14ac:dyDescent="0.2">
      <c r="A1312" s="20" t="s">
        <v>59</v>
      </c>
      <c r="B1312" s="21">
        <v>258</v>
      </c>
      <c r="C1312" s="24">
        <v>31</v>
      </c>
      <c r="D1312" s="22" t="s">
        <v>4</v>
      </c>
      <c r="E1312" s="22" t="s">
        <v>2</v>
      </c>
      <c r="F1312" s="22" t="s">
        <v>3</v>
      </c>
      <c r="G1312" s="22">
        <v>2004</v>
      </c>
      <c r="H1312" s="24" t="s">
        <v>78</v>
      </c>
      <c r="I1312" s="24"/>
      <c r="J1312" s="22">
        <v>38</v>
      </c>
      <c r="K1312" s="22">
        <f>J1312-22</f>
        <v>16</v>
      </c>
      <c r="L1312" s="22">
        <f>J1312-46</f>
        <v>-8</v>
      </c>
      <c r="M1312" s="22">
        <f>J1312-71</f>
        <v>-33</v>
      </c>
      <c r="N1312" s="22">
        <f>J1312-87</f>
        <v>-49</v>
      </c>
      <c r="O1312" s="22">
        <v>4</v>
      </c>
      <c r="S1312" s="22">
        <v>2</v>
      </c>
      <c r="T1312" s="22">
        <v>233</v>
      </c>
      <c r="U1312" s="22">
        <v>25</v>
      </c>
      <c r="V1312" s="22">
        <v>55</v>
      </c>
      <c r="W1312" s="23">
        <f t="shared" ref="W1312" si="112">(V1312+(Z1312*AB1312))/U1312</f>
        <v>2.5764705882352938</v>
      </c>
      <c r="X1312" s="22">
        <v>3</v>
      </c>
      <c r="Y1312" s="22">
        <v>20</v>
      </c>
      <c r="Z1312" s="23">
        <f>Y1312/(U1312-AB1312)</f>
        <v>1.1764705882352942</v>
      </c>
      <c r="AA1312" s="24">
        <f>Z1312*100/W1312</f>
        <v>45.662100456621012</v>
      </c>
      <c r="AB1312" s="22">
        <v>8</v>
      </c>
      <c r="AC1312" s="22">
        <f t="shared" ref="AC1312" si="113">AB1312*100/U1312</f>
        <v>32</v>
      </c>
      <c r="AD1312" s="22">
        <v>0</v>
      </c>
      <c r="AE1312" s="22">
        <f>AD1312*100/U1312</f>
        <v>0</v>
      </c>
      <c r="AF1312" s="22">
        <v>2</v>
      </c>
      <c r="AG1312" s="22">
        <f>AF1312*100/U1312</f>
        <v>8</v>
      </c>
      <c r="AH1312" s="22" t="s">
        <v>64</v>
      </c>
      <c r="AI1312" s="22">
        <v>7</v>
      </c>
      <c r="AJ1312" s="22">
        <v>3</v>
      </c>
      <c r="AK1312" s="22">
        <v>1</v>
      </c>
      <c r="AL1312" s="22">
        <v>1</v>
      </c>
      <c r="AM1312" s="22">
        <v>3</v>
      </c>
      <c r="AN1312" s="22">
        <v>3</v>
      </c>
      <c r="AQ1312" s="1" t="str">
        <f t="shared" si="107"/>
        <v>D01_258_31</v>
      </c>
    </row>
    <row r="1313" spans="1:43" ht="12.75" x14ac:dyDescent="0.2">
      <c r="A1313" s="2" t="s">
        <v>59</v>
      </c>
      <c r="B1313" s="3">
        <v>258</v>
      </c>
      <c r="C1313" s="5">
        <v>31</v>
      </c>
      <c r="D1313" s="1" t="s">
        <v>4</v>
      </c>
      <c r="E1313" s="1" t="s">
        <v>2</v>
      </c>
      <c r="F1313" s="1" t="s">
        <v>3</v>
      </c>
      <c r="G1313" s="1">
        <v>2005</v>
      </c>
      <c r="H1313" s="5" t="s">
        <v>78</v>
      </c>
      <c r="Q1313" s="1"/>
      <c r="Z1313" s="1"/>
      <c r="AF1313" s="1"/>
      <c r="AQ1313" s="1" t="str">
        <f t="shared" si="107"/>
        <v>D01_258_31</v>
      </c>
    </row>
    <row r="1314" spans="1:43" ht="12.75" x14ac:dyDescent="0.2">
      <c r="A1314" s="2" t="s">
        <v>59</v>
      </c>
      <c r="B1314" s="3">
        <v>258</v>
      </c>
      <c r="C1314" s="5">
        <v>31</v>
      </c>
      <c r="D1314" s="1" t="s">
        <v>4</v>
      </c>
      <c r="E1314" s="1" t="s">
        <v>2</v>
      </c>
      <c r="F1314" s="1" t="s">
        <v>3</v>
      </c>
      <c r="G1314" s="1">
        <v>2006</v>
      </c>
      <c r="H1314" s="5" t="s">
        <v>78</v>
      </c>
      <c r="Q1314" s="1"/>
      <c r="Z1314" s="1"/>
      <c r="AF1314" s="1"/>
      <c r="AQ1314" s="1" t="str">
        <f t="shared" si="107"/>
        <v>D01_258_31</v>
      </c>
    </row>
    <row r="1315" spans="1:43" ht="12.75" x14ac:dyDescent="0.2">
      <c r="A1315" s="2" t="s">
        <v>59</v>
      </c>
      <c r="B1315" s="3">
        <v>258</v>
      </c>
      <c r="C1315" s="5">
        <v>31</v>
      </c>
      <c r="D1315" s="1" t="s">
        <v>4</v>
      </c>
      <c r="E1315" s="1" t="s">
        <v>2</v>
      </c>
      <c r="F1315" s="1" t="s">
        <v>3</v>
      </c>
      <c r="G1315" s="1">
        <v>2007</v>
      </c>
      <c r="H1315" s="5" t="s">
        <v>78</v>
      </c>
      <c r="Q1315" s="1"/>
      <c r="Z1315" s="1"/>
      <c r="AF1315" s="1"/>
      <c r="AQ1315" s="1" t="str">
        <f t="shared" si="107"/>
        <v>D01_258_31</v>
      </c>
    </row>
    <row r="1316" spans="1:43" ht="12.75" x14ac:dyDescent="0.2">
      <c r="A1316" s="2" t="s">
        <v>59</v>
      </c>
      <c r="B1316" s="3">
        <v>258</v>
      </c>
      <c r="C1316" s="5">
        <v>31</v>
      </c>
      <c r="D1316" s="1" t="s">
        <v>4</v>
      </c>
      <c r="E1316" s="1" t="s">
        <v>2</v>
      </c>
      <c r="F1316" s="1" t="s">
        <v>3</v>
      </c>
      <c r="G1316" s="1">
        <v>2008</v>
      </c>
      <c r="H1316" s="5" t="s">
        <v>78</v>
      </c>
      <c r="Q1316" s="1"/>
      <c r="Z1316" s="1"/>
      <c r="AF1316" s="1"/>
      <c r="AQ1316" s="1" t="str">
        <f t="shared" si="107"/>
        <v>D01_258_31</v>
      </c>
    </row>
    <row r="1317" spans="1:43" s="22" customFormat="1" ht="15" customHeight="1" x14ac:dyDescent="0.2">
      <c r="A1317" s="20" t="s">
        <v>59</v>
      </c>
      <c r="B1317" s="21">
        <v>259</v>
      </c>
      <c r="C1317" s="24">
        <v>31</v>
      </c>
      <c r="D1317" s="22" t="s">
        <v>4</v>
      </c>
      <c r="E1317" s="22" t="s">
        <v>2</v>
      </c>
      <c r="F1317" s="22" t="s">
        <v>3</v>
      </c>
      <c r="G1317" s="22">
        <v>2004</v>
      </c>
      <c r="H1317" s="24" t="s">
        <v>78</v>
      </c>
      <c r="I1317" s="24"/>
      <c r="W1317" s="23"/>
      <c r="AA1317" s="24"/>
      <c r="AQ1317" s="1" t="str">
        <f t="shared" si="107"/>
        <v>D01_259_31</v>
      </c>
    </row>
    <row r="1318" spans="1:43" ht="12.75" x14ac:dyDescent="0.2">
      <c r="A1318" s="2" t="s">
        <v>59</v>
      </c>
      <c r="B1318" s="3">
        <v>259</v>
      </c>
      <c r="C1318" s="5">
        <v>31</v>
      </c>
      <c r="D1318" s="1" t="s">
        <v>4</v>
      </c>
      <c r="E1318" s="1" t="s">
        <v>2</v>
      </c>
      <c r="F1318" s="1" t="s">
        <v>3</v>
      </c>
      <c r="G1318" s="1">
        <v>2005</v>
      </c>
      <c r="H1318" s="5" t="s">
        <v>78</v>
      </c>
      <c r="Q1318" s="1"/>
      <c r="Z1318" s="1"/>
      <c r="AF1318" s="1"/>
      <c r="AQ1318" s="1" t="str">
        <f t="shared" si="107"/>
        <v>D01_259_31</v>
      </c>
    </row>
    <row r="1319" spans="1:43" ht="12.75" x14ac:dyDescent="0.2">
      <c r="A1319" s="2" t="s">
        <v>59</v>
      </c>
      <c r="B1319" s="3">
        <v>259</v>
      </c>
      <c r="C1319" s="5">
        <v>31</v>
      </c>
      <c r="D1319" s="1" t="s">
        <v>4</v>
      </c>
      <c r="E1319" s="1" t="s">
        <v>2</v>
      </c>
      <c r="F1319" s="1" t="s">
        <v>3</v>
      </c>
      <c r="G1319" s="1">
        <v>2006</v>
      </c>
      <c r="H1319" s="5" t="s">
        <v>78</v>
      </c>
      <c r="Q1319" s="1"/>
      <c r="Z1319" s="1"/>
      <c r="AF1319" s="1"/>
      <c r="AQ1319" s="1" t="str">
        <f t="shared" si="107"/>
        <v>D01_259_31</v>
      </c>
    </row>
    <row r="1320" spans="1:43" ht="15" customHeight="1" x14ac:dyDescent="0.2">
      <c r="A1320" s="2" t="s">
        <v>59</v>
      </c>
      <c r="B1320" s="3">
        <v>259</v>
      </c>
      <c r="C1320" s="5">
        <v>31</v>
      </c>
      <c r="D1320" s="1" t="s">
        <v>4</v>
      </c>
      <c r="E1320" s="1" t="s">
        <v>2</v>
      </c>
      <c r="F1320" s="1" t="s">
        <v>3</v>
      </c>
      <c r="G1320" s="1">
        <v>2007</v>
      </c>
      <c r="H1320" s="5" t="s">
        <v>78</v>
      </c>
      <c r="Q1320" s="1"/>
      <c r="Z1320" s="1"/>
      <c r="AF1320" s="1"/>
      <c r="AQ1320" s="1" t="str">
        <f t="shared" si="107"/>
        <v>D01_259_31</v>
      </c>
    </row>
    <row r="1321" spans="1:43" ht="12.75" x14ac:dyDescent="0.2">
      <c r="A1321" s="2" t="s">
        <v>59</v>
      </c>
      <c r="B1321" s="3">
        <v>259</v>
      </c>
      <c r="C1321" s="5">
        <v>31</v>
      </c>
      <c r="D1321" s="1" t="s">
        <v>4</v>
      </c>
      <c r="E1321" s="1" t="s">
        <v>2</v>
      </c>
      <c r="F1321" s="1" t="s">
        <v>3</v>
      </c>
      <c r="G1321" s="1">
        <v>2008</v>
      </c>
      <c r="H1321" s="5" t="s">
        <v>78</v>
      </c>
      <c r="Q1321" s="1"/>
      <c r="Z1321" s="1"/>
      <c r="AF1321" s="1"/>
      <c r="AQ1321" s="1" t="str">
        <f t="shared" si="107"/>
        <v>D01_259_31</v>
      </c>
    </row>
    <row r="1322" spans="1:43" s="22" customFormat="1" ht="12.75" x14ac:dyDescent="0.2">
      <c r="A1322" s="20" t="s">
        <v>59</v>
      </c>
      <c r="B1322" s="21">
        <v>260</v>
      </c>
      <c r="C1322" s="24">
        <v>31</v>
      </c>
      <c r="D1322" s="22" t="s">
        <v>4</v>
      </c>
      <c r="E1322" s="22" t="s">
        <v>2</v>
      </c>
      <c r="F1322" s="22" t="s">
        <v>3</v>
      </c>
      <c r="G1322" s="22">
        <v>2004</v>
      </c>
      <c r="H1322" s="24" t="s">
        <v>78</v>
      </c>
      <c r="I1322" s="24"/>
      <c r="J1322" s="22">
        <v>40</v>
      </c>
      <c r="K1322" s="22">
        <f>J1322-22</f>
        <v>18</v>
      </c>
      <c r="L1322" s="22">
        <f>J1322-46</f>
        <v>-6</v>
      </c>
      <c r="M1322" s="22">
        <f>J1322-71</f>
        <v>-31</v>
      </c>
      <c r="N1322" s="22">
        <f>J1322-87</f>
        <v>-47</v>
      </c>
      <c r="O1322" s="22">
        <v>3</v>
      </c>
      <c r="S1322" s="22">
        <v>2</v>
      </c>
      <c r="T1322" s="22">
        <v>234</v>
      </c>
      <c r="U1322" s="22">
        <v>25</v>
      </c>
      <c r="V1322" s="22">
        <v>63</v>
      </c>
      <c r="W1322" s="23">
        <f t="shared" ref="W1322" si="114">(V1322+(Z1322*AB1322))/U1322</f>
        <v>2.6173913043478261</v>
      </c>
      <c r="X1322" s="22">
        <v>2</v>
      </c>
      <c r="Y1322" s="22">
        <v>28</v>
      </c>
      <c r="Z1322" s="23">
        <f>Y1322/(U1322-AB1322)</f>
        <v>1.2173913043478262</v>
      </c>
      <c r="AA1322" s="24">
        <f>Z1322*100/W1322</f>
        <v>46.511627906976749</v>
      </c>
      <c r="AB1322" s="22">
        <v>2</v>
      </c>
      <c r="AC1322" s="22">
        <f t="shared" ref="AC1322" si="115">AB1322*100/U1322</f>
        <v>8</v>
      </c>
      <c r="AD1322" s="22">
        <v>4</v>
      </c>
      <c r="AE1322" s="22">
        <f>AD1322*100/U1322</f>
        <v>16</v>
      </c>
      <c r="AF1322" s="22">
        <v>2</v>
      </c>
      <c r="AG1322" s="22">
        <f>AF1322*100/U1322</f>
        <v>8</v>
      </c>
      <c r="AH1322" s="22">
        <v>8</v>
      </c>
      <c r="AI1322" s="22">
        <v>7</v>
      </c>
      <c r="AJ1322" s="22">
        <v>3</v>
      </c>
      <c r="AK1322" s="22">
        <v>2</v>
      </c>
      <c r="AL1322" s="22">
        <v>4</v>
      </c>
      <c r="AM1322" s="22">
        <v>3</v>
      </c>
      <c r="AN1322" s="22">
        <v>2</v>
      </c>
      <c r="AQ1322" s="1" t="str">
        <f t="shared" si="107"/>
        <v>D01_260_31</v>
      </c>
    </row>
    <row r="1323" spans="1:43" ht="12.75" x14ac:dyDescent="0.2">
      <c r="A1323" s="2" t="s">
        <v>59</v>
      </c>
      <c r="B1323" s="3">
        <v>260</v>
      </c>
      <c r="C1323" s="5">
        <v>31</v>
      </c>
      <c r="D1323" s="1" t="s">
        <v>4</v>
      </c>
      <c r="E1323" s="1" t="s">
        <v>2</v>
      </c>
      <c r="F1323" s="1" t="s">
        <v>3</v>
      </c>
      <c r="G1323" s="1">
        <v>2005</v>
      </c>
      <c r="H1323" s="5" t="s">
        <v>78</v>
      </c>
      <c r="Q1323" s="1"/>
      <c r="Z1323" s="1"/>
      <c r="AF1323" s="1"/>
      <c r="AQ1323" s="1" t="str">
        <f t="shared" si="107"/>
        <v>D01_260_31</v>
      </c>
    </row>
    <row r="1324" spans="1:43" ht="12.75" x14ac:dyDescent="0.2">
      <c r="A1324" s="2" t="s">
        <v>59</v>
      </c>
      <c r="B1324" s="3">
        <v>260</v>
      </c>
      <c r="C1324" s="5">
        <v>31</v>
      </c>
      <c r="D1324" s="1" t="s">
        <v>4</v>
      </c>
      <c r="E1324" s="1" t="s">
        <v>2</v>
      </c>
      <c r="F1324" s="1" t="s">
        <v>3</v>
      </c>
      <c r="G1324" s="1">
        <v>2006</v>
      </c>
      <c r="H1324" s="5" t="s">
        <v>78</v>
      </c>
      <c r="Q1324" s="1"/>
      <c r="Z1324" s="1"/>
      <c r="AF1324" s="1"/>
      <c r="AQ1324" s="1" t="str">
        <f t="shared" si="107"/>
        <v>D01_260_31</v>
      </c>
    </row>
    <row r="1325" spans="1:43" ht="12.75" x14ac:dyDescent="0.2">
      <c r="A1325" s="2" t="s">
        <v>59</v>
      </c>
      <c r="B1325" s="3">
        <v>260</v>
      </c>
      <c r="C1325" s="5">
        <v>31</v>
      </c>
      <c r="D1325" s="1" t="s">
        <v>4</v>
      </c>
      <c r="E1325" s="1" t="s">
        <v>2</v>
      </c>
      <c r="F1325" s="1" t="s">
        <v>3</v>
      </c>
      <c r="G1325" s="1">
        <v>2007</v>
      </c>
      <c r="H1325" s="5" t="s">
        <v>78</v>
      </c>
      <c r="Q1325" s="1"/>
      <c r="Z1325" s="1"/>
      <c r="AF1325" s="1"/>
      <c r="AQ1325" s="1" t="str">
        <f t="shared" si="107"/>
        <v>D01_260_31</v>
      </c>
    </row>
    <row r="1326" spans="1:43" ht="12.75" x14ac:dyDescent="0.2">
      <c r="A1326" s="2" t="s">
        <v>59</v>
      </c>
      <c r="B1326" s="3">
        <v>260</v>
      </c>
      <c r="C1326" s="5">
        <v>31</v>
      </c>
      <c r="D1326" s="1" t="s">
        <v>4</v>
      </c>
      <c r="E1326" s="1" t="s">
        <v>2</v>
      </c>
      <c r="F1326" s="1" t="s">
        <v>3</v>
      </c>
      <c r="G1326" s="1">
        <v>2008</v>
      </c>
      <c r="H1326" s="5" t="s">
        <v>78</v>
      </c>
      <c r="Q1326" s="1"/>
      <c r="Z1326" s="1"/>
      <c r="AF1326" s="1"/>
      <c r="AQ1326" s="1" t="str">
        <f t="shared" si="107"/>
        <v>D01_260_31</v>
      </c>
    </row>
    <row r="1327" spans="1:43" s="22" customFormat="1" ht="12.75" x14ac:dyDescent="0.2">
      <c r="A1327" s="20" t="s">
        <v>59</v>
      </c>
      <c r="B1327" s="21">
        <v>261</v>
      </c>
      <c r="C1327" s="24">
        <v>31</v>
      </c>
      <c r="D1327" s="22" t="s">
        <v>4</v>
      </c>
      <c r="E1327" s="22" t="s">
        <v>2</v>
      </c>
      <c r="F1327" s="22" t="s">
        <v>3</v>
      </c>
      <c r="G1327" s="22">
        <v>2004</v>
      </c>
      <c r="H1327" s="24" t="s">
        <v>78</v>
      </c>
      <c r="I1327" s="24"/>
      <c r="W1327" s="23"/>
      <c r="AA1327" s="24"/>
      <c r="AQ1327" s="1" t="str">
        <f t="shared" si="107"/>
        <v>D01_261_31</v>
      </c>
    </row>
    <row r="1328" spans="1:43" ht="12.75" x14ac:dyDescent="0.2">
      <c r="A1328" s="2" t="s">
        <v>59</v>
      </c>
      <c r="B1328" s="3">
        <v>261</v>
      </c>
      <c r="C1328" s="5">
        <v>31</v>
      </c>
      <c r="D1328" s="1" t="s">
        <v>4</v>
      </c>
      <c r="E1328" s="1" t="s">
        <v>2</v>
      </c>
      <c r="F1328" s="1" t="s">
        <v>3</v>
      </c>
      <c r="G1328" s="1">
        <v>2005</v>
      </c>
      <c r="H1328" s="5" t="s">
        <v>78</v>
      </c>
      <c r="Q1328" s="1"/>
      <c r="Z1328" s="1"/>
      <c r="AF1328" s="1"/>
      <c r="AQ1328" s="1" t="str">
        <f t="shared" si="107"/>
        <v>D01_261_31</v>
      </c>
    </row>
    <row r="1329" spans="1:43" ht="12.75" x14ac:dyDescent="0.2">
      <c r="A1329" s="2" t="s">
        <v>59</v>
      </c>
      <c r="B1329" s="3">
        <v>261</v>
      </c>
      <c r="C1329" s="5">
        <v>31</v>
      </c>
      <c r="D1329" s="1" t="s">
        <v>4</v>
      </c>
      <c r="E1329" s="1" t="s">
        <v>2</v>
      </c>
      <c r="F1329" s="1" t="s">
        <v>3</v>
      </c>
      <c r="G1329" s="1">
        <v>2006</v>
      </c>
      <c r="H1329" s="5" t="s">
        <v>78</v>
      </c>
      <c r="Q1329" s="1"/>
      <c r="Z1329" s="1"/>
      <c r="AF1329" s="1"/>
      <c r="AQ1329" s="1" t="str">
        <f t="shared" si="107"/>
        <v>D01_261_31</v>
      </c>
    </row>
    <row r="1330" spans="1:43" ht="12.75" x14ac:dyDescent="0.2">
      <c r="A1330" s="2" t="s">
        <v>59</v>
      </c>
      <c r="B1330" s="3">
        <v>261</v>
      </c>
      <c r="C1330" s="5">
        <v>31</v>
      </c>
      <c r="D1330" s="1" t="s">
        <v>4</v>
      </c>
      <c r="E1330" s="1" t="s">
        <v>2</v>
      </c>
      <c r="F1330" s="1" t="s">
        <v>3</v>
      </c>
      <c r="G1330" s="1">
        <v>2007</v>
      </c>
      <c r="H1330" s="5" t="s">
        <v>78</v>
      </c>
      <c r="Q1330" s="1"/>
      <c r="Z1330" s="1"/>
      <c r="AF1330" s="1"/>
      <c r="AQ1330" s="1" t="str">
        <f t="shared" si="107"/>
        <v>D01_261_31</v>
      </c>
    </row>
    <row r="1331" spans="1:43" ht="12.75" x14ac:dyDescent="0.2">
      <c r="A1331" s="2" t="s">
        <v>59</v>
      </c>
      <c r="B1331" s="3">
        <v>261</v>
      </c>
      <c r="C1331" s="5">
        <v>31</v>
      </c>
      <c r="D1331" s="1" t="s">
        <v>4</v>
      </c>
      <c r="E1331" s="1" t="s">
        <v>2</v>
      </c>
      <c r="F1331" s="1" t="s">
        <v>3</v>
      </c>
      <c r="G1331" s="1">
        <v>2008</v>
      </c>
      <c r="H1331" s="5" t="s">
        <v>78</v>
      </c>
      <c r="Q1331" s="1"/>
      <c r="Z1331" s="1"/>
      <c r="AF1331" s="1"/>
      <c r="AQ1331" s="1" t="str">
        <f t="shared" si="107"/>
        <v>D01_261_31</v>
      </c>
    </row>
    <row r="1332" spans="1:43" s="22" customFormat="1" ht="12.75" x14ac:dyDescent="0.2">
      <c r="A1332" s="20" t="s">
        <v>59</v>
      </c>
      <c r="B1332" s="21">
        <v>262</v>
      </c>
      <c r="C1332" s="24">
        <v>31</v>
      </c>
      <c r="D1332" s="22" t="s">
        <v>4</v>
      </c>
      <c r="E1332" s="22" t="s">
        <v>2</v>
      </c>
      <c r="F1332" s="22" t="s">
        <v>3</v>
      </c>
      <c r="G1332" s="22">
        <v>2004</v>
      </c>
      <c r="H1332" s="24" t="s">
        <v>78</v>
      </c>
      <c r="I1332" s="24"/>
      <c r="W1332" s="23"/>
      <c r="AA1332" s="24"/>
      <c r="AQ1332" s="1" t="str">
        <f t="shared" si="107"/>
        <v>D01_262_31</v>
      </c>
    </row>
    <row r="1333" spans="1:43" ht="12.75" x14ac:dyDescent="0.2">
      <c r="A1333" s="2" t="s">
        <v>59</v>
      </c>
      <c r="B1333" s="3">
        <v>262</v>
      </c>
      <c r="C1333" s="5">
        <v>31</v>
      </c>
      <c r="D1333" s="1" t="s">
        <v>4</v>
      </c>
      <c r="E1333" s="1" t="s">
        <v>2</v>
      </c>
      <c r="F1333" s="1" t="s">
        <v>3</v>
      </c>
      <c r="G1333" s="1">
        <v>2005</v>
      </c>
      <c r="H1333" s="5" t="s">
        <v>78</v>
      </c>
      <c r="Q1333" s="1"/>
      <c r="Z1333" s="1"/>
      <c r="AF1333" s="1"/>
      <c r="AQ1333" s="1" t="str">
        <f t="shared" si="107"/>
        <v>D01_262_31</v>
      </c>
    </row>
    <row r="1334" spans="1:43" ht="12.75" x14ac:dyDescent="0.2">
      <c r="A1334" s="2" t="s">
        <v>59</v>
      </c>
      <c r="B1334" s="3">
        <v>262</v>
      </c>
      <c r="C1334" s="5">
        <v>31</v>
      </c>
      <c r="D1334" s="1" t="s">
        <v>4</v>
      </c>
      <c r="E1334" s="1" t="s">
        <v>2</v>
      </c>
      <c r="F1334" s="1" t="s">
        <v>3</v>
      </c>
      <c r="G1334" s="1">
        <v>2006</v>
      </c>
      <c r="H1334" s="5" t="s">
        <v>78</v>
      </c>
      <c r="Q1334" s="1"/>
      <c r="Z1334" s="1"/>
      <c r="AF1334" s="1"/>
      <c r="AQ1334" s="1" t="str">
        <f t="shared" si="107"/>
        <v>D01_262_31</v>
      </c>
    </row>
    <row r="1335" spans="1:43" ht="12.75" x14ac:dyDescent="0.2">
      <c r="A1335" s="2" t="s">
        <v>59</v>
      </c>
      <c r="B1335" s="3">
        <v>262</v>
      </c>
      <c r="C1335" s="5">
        <v>31</v>
      </c>
      <c r="D1335" s="1" t="s">
        <v>4</v>
      </c>
      <c r="E1335" s="1" t="s">
        <v>2</v>
      </c>
      <c r="F1335" s="1" t="s">
        <v>3</v>
      </c>
      <c r="G1335" s="1">
        <v>2007</v>
      </c>
      <c r="H1335" s="5" t="s">
        <v>78</v>
      </c>
      <c r="Q1335" s="1"/>
      <c r="Z1335" s="1"/>
      <c r="AF1335" s="1"/>
      <c r="AQ1335" s="1" t="str">
        <f t="shared" si="107"/>
        <v>D01_262_31</v>
      </c>
    </row>
    <row r="1336" spans="1:43" ht="12.75" x14ac:dyDescent="0.2">
      <c r="A1336" s="2" t="s">
        <v>59</v>
      </c>
      <c r="B1336" s="3">
        <v>262</v>
      </c>
      <c r="C1336" s="5">
        <v>31</v>
      </c>
      <c r="D1336" s="1" t="s">
        <v>4</v>
      </c>
      <c r="E1336" s="1" t="s">
        <v>2</v>
      </c>
      <c r="F1336" s="1" t="s">
        <v>3</v>
      </c>
      <c r="G1336" s="1">
        <v>2008</v>
      </c>
      <c r="H1336" s="5" t="s">
        <v>78</v>
      </c>
      <c r="Q1336" s="1"/>
      <c r="Z1336" s="1"/>
      <c r="AF1336" s="1"/>
      <c r="AQ1336" s="1" t="str">
        <f t="shared" si="107"/>
        <v>D01_262_31</v>
      </c>
    </row>
    <row r="1337" spans="1:43" s="22" customFormat="1" ht="12.75" x14ac:dyDescent="0.2">
      <c r="A1337" s="20" t="s">
        <v>59</v>
      </c>
      <c r="B1337" s="21">
        <v>263</v>
      </c>
      <c r="C1337" s="24">
        <v>31</v>
      </c>
      <c r="D1337" s="22" t="s">
        <v>4</v>
      </c>
      <c r="E1337" s="22" t="s">
        <v>2</v>
      </c>
      <c r="F1337" s="22" t="s">
        <v>3</v>
      </c>
      <c r="G1337" s="22">
        <v>2004</v>
      </c>
      <c r="H1337" s="24" t="s">
        <v>80</v>
      </c>
      <c r="I1337" s="24"/>
      <c r="J1337" s="22">
        <v>39</v>
      </c>
      <c r="K1337" s="22">
        <f>J1337-22</f>
        <v>17</v>
      </c>
      <c r="L1337" s="22">
        <f>J1337-46</f>
        <v>-7</v>
      </c>
      <c r="M1337" s="22">
        <f>J1337-71</f>
        <v>-32</v>
      </c>
      <c r="N1337" s="22">
        <f>J1337-87</f>
        <v>-48</v>
      </c>
      <c r="O1337" s="22">
        <v>3</v>
      </c>
      <c r="P1337" s="31"/>
      <c r="S1337" s="22">
        <v>1</v>
      </c>
      <c r="T1337" s="22">
        <v>250</v>
      </c>
      <c r="U1337" s="22">
        <v>25</v>
      </c>
      <c r="V1337" s="22">
        <v>140</v>
      </c>
      <c r="W1337" s="23">
        <f t="shared" ref="W1337:W1343" si="116">(V1337+(Z1337*AB1337))/U1337</f>
        <v>5.8590476190476188</v>
      </c>
      <c r="X1337" s="22">
        <v>4</v>
      </c>
      <c r="Y1337" s="22">
        <v>34</v>
      </c>
      <c r="Z1337" s="23">
        <f t="shared" ref="Z1337:Z1343" si="117">Y1337/(U1337-AB1337)</f>
        <v>1.6190476190476191</v>
      </c>
      <c r="AA1337" s="24">
        <f t="shared" ref="AA1337:AA1343" si="118">Z1337*100/W1337</f>
        <v>27.6332899869961</v>
      </c>
      <c r="AB1337" s="22">
        <v>4</v>
      </c>
      <c r="AC1337" s="22">
        <f t="shared" ref="AC1337:AC1343" si="119">AB1337*100/U1337</f>
        <v>16</v>
      </c>
      <c r="AD1337" s="22">
        <v>1</v>
      </c>
      <c r="AE1337" s="22">
        <f t="shared" ref="AE1337:AE1343" si="120">AD1337*100/U1337</f>
        <v>4</v>
      </c>
      <c r="AF1337" s="25">
        <v>7</v>
      </c>
      <c r="AG1337" s="22">
        <f>AF1337*100/U1337</f>
        <v>28</v>
      </c>
      <c r="AH1337" s="22" t="s">
        <v>73</v>
      </c>
      <c r="AI1337" s="22">
        <v>11</v>
      </c>
      <c r="AJ1337" s="22">
        <v>2</v>
      </c>
      <c r="AK1337" s="22">
        <v>2</v>
      </c>
      <c r="AL1337" s="22">
        <v>3</v>
      </c>
      <c r="AM1337" s="22">
        <v>3</v>
      </c>
      <c r="AN1337" s="22">
        <v>3</v>
      </c>
      <c r="AQ1337" s="1" t="str">
        <f t="shared" si="107"/>
        <v>D01_263_31</v>
      </c>
    </row>
    <row r="1338" spans="1:43" ht="12.75" x14ac:dyDescent="0.2">
      <c r="A1338" s="2" t="s">
        <v>59</v>
      </c>
      <c r="B1338" s="3">
        <v>263</v>
      </c>
      <c r="C1338" s="5">
        <v>31</v>
      </c>
      <c r="D1338" s="1" t="s">
        <v>4</v>
      </c>
      <c r="E1338" s="1" t="s">
        <v>2</v>
      </c>
      <c r="F1338" s="1" t="s">
        <v>3</v>
      </c>
      <c r="G1338" s="1">
        <v>2005</v>
      </c>
      <c r="H1338" s="5" t="s">
        <v>80</v>
      </c>
      <c r="J1338" s="1">
        <v>54</v>
      </c>
      <c r="K1338" s="1">
        <f>J1338-30</f>
        <v>24</v>
      </c>
      <c r="L1338" s="1">
        <f>J1338-60</f>
        <v>-6</v>
      </c>
      <c r="M1338" s="1">
        <f>J1338-82</f>
        <v>-28</v>
      </c>
      <c r="N1338" s="1">
        <f>J1338-91</f>
        <v>-37</v>
      </c>
      <c r="O1338" s="1">
        <v>3</v>
      </c>
      <c r="P1338" s="29"/>
      <c r="Q1338" s="1"/>
      <c r="S1338" s="1">
        <v>3</v>
      </c>
      <c r="T1338" s="1">
        <v>232</v>
      </c>
      <c r="U1338" s="1">
        <v>25</v>
      </c>
      <c r="V1338" s="1">
        <v>152</v>
      </c>
      <c r="W1338" s="4">
        <f t="shared" si="116"/>
        <v>6.08</v>
      </c>
      <c r="X1338" s="1">
        <v>4</v>
      </c>
      <c r="Y1338" s="1">
        <v>33</v>
      </c>
      <c r="Z1338" s="4">
        <f t="shared" si="117"/>
        <v>1.32</v>
      </c>
      <c r="AA1338" s="5">
        <f t="shared" si="118"/>
        <v>21.710526315789473</v>
      </c>
      <c r="AB1338" s="1">
        <v>0</v>
      </c>
      <c r="AC1338" s="1">
        <f t="shared" si="119"/>
        <v>0</v>
      </c>
      <c r="AD1338" s="1">
        <v>0</v>
      </c>
      <c r="AE1338" s="1">
        <f t="shared" si="120"/>
        <v>0</v>
      </c>
      <c r="AF1338" s="6">
        <v>1</v>
      </c>
      <c r="AG1338" s="1">
        <f>AF1338*100/U1338</f>
        <v>4</v>
      </c>
      <c r="AH1338" s="1">
        <v>4</v>
      </c>
      <c r="AI1338" s="1">
        <v>11</v>
      </c>
      <c r="AJ1338" s="1">
        <v>3</v>
      </c>
      <c r="AK1338" s="1">
        <v>2</v>
      </c>
      <c r="AL1338" s="1">
        <v>3</v>
      </c>
      <c r="AM1338" s="1">
        <v>3</v>
      </c>
      <c r="AN1338" s="1">
        <v>4</v>
      </c>
      <c r="AQ1338" s="1" t="str">
        <f t="shared" si="107"/>
        <v>D01_263_31</v>
      </c>
    </row>
    <row r="1339" spans="1:43" ht="12.75" x14ac:dyDescent="0.2">
      <c r="A1339" s="2" t="s">
        <v>59</v>
      </c>
      <c r="B1339" s="3">
        <v>263</v>
      </c>
      <c r="C1339" s="5">
        <v>31</v>
      </c>
      <c r="D1339" s="1" t="s">
        <v>4</v>
      </c>
      <c r="E1339" s="1" t="s">
        <v>2</v>
      </c>
      <c r="F1339" s="1" t="s">
        <v>3</v>
      </c>
      <c r="G1339" s="1">
        <v>2006</v>
      </c>
      <c r="H1339" s="5" t="s">
        <v>80</v>
      </c>
      <c r="J1339" s="1">
        <v>54</v>
      </c>
      <c r="K1339" s="1">
        <f>J1339-34</f>
        <v>20</v>
      </c>
      <c r="L1339" s="1">
        <f>J1339-61</f>
        <v>-7</v>
      </c>
      <c r="M1339" s="1">
        <f>J1339-72</f>
        <v>-18</v>
      </c>
      <c r="N1339" s="1">
        <f>J1339-82</f>
        <v>-28</v>
      </c>
      <c r="O1339" s="1">
        <v>4</v>
      </c>
      <c r="P1339" s="29"/>
      <c r="Q1339" s="1"/>
      <c r="S1339" s="1" t="s">
        <v>115</v>
      </c>
      <c r="T1339" s="1">
        <v>234</v>
      </c>
      <c r="U1339" s="1">
        <v>25</v>
      </c>
      <c r="V1339" s="1">
        <v>126</v>
      </c>
      <c r="W1339" s="4">
        <f t="shared" si="116"/>
        <v>5.04</v>
      </c>
      <c r="X1339" s="1">
        <v>4</v>
      </c>
      <c r="Y1339" s="1">
        <v>32</v>
      </c>
      <c r="Z1339" s="4">
        <f t="shared" si="117"/>
        <v>1.28</v>
      </c>
      <c r="AA1339" s="5">
        <f t="shared" si="118"/>
        <v>25.396825396825395</v>
      </c>
      <c r="AB1339" s="1">
        <v>0</v>
      </c>
      <c r="AC1339" s="1">
        <f t="shared" si="119"/>
        <v>0</v>
      </c>
      <c r="AD1339" s="1">
        <v>1</v>
      </c>
      <c r="AE1339" s="1">
        <f t="shared" si="120"/>
        <v>4</v>
      </c>
      <c r="AF1339" s="6">
        <v>0</v>
      </c>
      <c r="AG1339" s="1">
        <f>AF1339*100/U1339</f>
        <v>0</v>
      </c>
      <c r="AI1339" s="1">
        <v>7</v>
      </c>
      <c r="AJ1339" s="1">
        <v>2</v>
      </c>
      <c r="AK1339" s="1">
        <v>1</v>
      </c>
      <c r="AL1339" s="1">
        <v>4</v>
      </c>
      <c r="AM1339" s="1">
        <v>3</v>
      </c>
      <c r="AN1339" s="1">
        <v>4</v>
      </c>
      <c r="AQ1339" s="1" t="str">
        <f t="shared" si="107"/>
        <v>D01_263_31</v>
      </c>
    </row>
    <row r="1340" spans="1:43" ht="12.75" x14ac:dyDescent="0.2">
      <c r="A1340" s="2" t="s">
        <v>59</v>
      </c>
      <c r="B1340" s="3">
        <v>263</v>
      </c>
      <c r="C1340" s="5">
        <v>31</v>
      </c>
      <c r="D1340" s="1" t="s">
        <v>4</v>
      </c>
      <c r="E1340" s="1" t="s">
        <v>2</v>
      </c>
      <c r="F1340" s="1" t="s">
        <v>3</v>
      </c>
      <c r="G1340" s="1">
        <v>2007</v>
      </c>
      <c r="H1340" s="5" t="s">
        <v>80</v>
      </c>
      <c r="J1340" s="1">
        <v>48</v>
      </c>
      <c r="K1340" s="1">
        <f>J1340-36</f>
        <v>12</v>
      </c>
      <c r="L1340" s="1">
        <f>J1340-53</f>
        <v>-5</v>
      </c>
      <c r="M1340" s="1">
        <f>J1340-67</f>
        <v>-19</v>
      </c>
      <c r="N1340" s="1">
        <f>J1340-82</f>
        <v>-34</v>
      </c>
      <c r="O1340" s="1">
        <v>3</v>
      </c>
      <c r="P1340" s="29" t="s">
        <v>159</v>
      </c>
      <c r="Q1340" s="1"/>
      <c r="R1340" s="1" t="s">
        <v>165</v>
      </c>
      <c r="S1340" s="1">
        <v>2</v>
      </c>
      <c r="T1340" s="1">
        <v>235</v>
      </c>
      <c r="U1340" s="1">
        <v>25</v>
      </c>
      <c r="V1340" s="1">
        <v>187</v>
      </c>
      <c r="W1340" s="4">
        <f t="shared" si="116"/>
        <v>7.6927272727272724</v>
      </c>
      <c r="X1340" s="1">
        <v>4</v>
      </c>
      <c r="Y1340" s="1">
        <v>39</v>
      </c>
      <c r="Z1340" s="4">
        <f t="shared" si="117"/>
        <v>1.7727272727272727</v>
      </c>
      <c r="AA1340" s="5">
        <f t="shared" si="118"/>
        <v>23.044197589222406</v>
      </c>
      <c r="AB1340" s="1">
        <v>3</v>
      </c>
      <c r="AC1340" s="1">
        <f t="shared" si="119"/>
        <v>12</v>
      </c>
      <c r="AD1340" s="1">
        <v>0</v>
      </c>
      <c r="AE1340" s="1">
        <f t="shared" si="120"/>
        <v>0</v>
      </c>
      <c r="AF1340" s="6">
        <v>1</v>
      </c>
      <c r="AG1340" s="1">
        <f>AF1340*100/U1340</f>
        <v>4</v>
      </c>
      <c r="AH1340" s="1">
        <v>7</v>
      </c>
      <c r="AI1340" s="1">
        <v>8</v>
      </c>
      <c r="AJ1340" s="1">
        <v>2</v>
      </c>
      <c r="AK1340" s="1">
        <v>3</v>
      </c>
      <c r="AL1340" s="1">
        <v>4</v>
      </c>
      <c r="AM1340" s="1">
        <v>3</v>
      </c>
      <c r="AN1340" s="1">
        <v>5</v>
      </c>
      <c r="AQ1340" s="1" t="str">
        <f t="shared" si="107"/>
        <v>D01_263_31</v>
      </c>
    </row>
    <row r="1341" spans="1:43" ht="12.75" x14ac:dyDescent="0.2">
      <c r="A1341" s="2" t="s">
        <v>59</v>
      </c>
      <c r="B1341" s="3">
        <v>263</v>
      </c>
      <c r="C1341" s="5">
        <v>31</v>
      </c>
      <c r="D1341" s="1" t="s">
        <v>4</v>
      </c>
      <c r="E1341" s="1" t="s">
        <v>2</v>
      </c>
      <c r="F1341" s="1" t="s">
        <v>3</v>
      </c>
      <c r="G1341" s="1">
        <v>2008</v>
      </c>
      <c r="H1341" s="5" t="s">
        <v>80</v>
      </c>
      <c r="J1341" s="1">
        <v>45</v>
      </c>
      <c r="K1341" s="1">
        <f>J1341-22</f>
        <v>23</v>
      </c>
      <c r="L1341" s="1">
        <f>J1341-49</f>
        <v>-4</v>
      </c>
      <c r="M1341" s="1">
        <f>J1341-67</f>
        <v>-22</v>
      </c>
      <c r="N1341" s="1">
        <f>J1341-82</f>
        <v>-37</v>
      </c>
      <c r="O1341" s="1">
        <v>4</v>
      </c>
      <c r="P1341" s="29" t="s">
        <v>185</v>
      </c>
      <c r="Q1341" s="1"/>
      <c r="S1341" s="1">
        <v>4</v>
      </c>
      <c r="T1341" s="1">
        <v>237</v>
      </c>
      <c r="U1341" s="1">
        <v>25</v>
      </c>
      <c r="V1341" s="1">
        <v>141</v>
      </c>
      <c r="W1341" s="4">
        <f t="shared" si="116"/>
        <v>5.6983333333333341</v>
      </c>
      <c r="X1341" s="1">
        <v>4</v>
      </c>
      <c r="Y1341" s="1">
        <v>35</v>
      </c>
      <c r="Z1341" s="4">
        <f t="shared" si="117"/>
        <v>1.4583333333333333</v>
      </c>
      <c r="AA1341" s="5">
        <f t="shared" si="118"/>
        <v>25.592278443989464</v>
      </c>
      <c r="AB1341" s="1">
        <v>1</v>
      </c>
      <c r="AC1341" s="1">
        <f t="shared" si="119"/>
        <v>4</v>
      </c>
      <c r="AD1341" s="1">
        <v>0</v>
      </c>
      <c r="AE1341" s="1">
        <f t="shared" si="120"/>
        <v>0</v>
      </c>
      <c r="AF1341" s="6" t="s">
        <v>177</v>
      </c>
      <c r="AG1341" s="1">
        <f>AF1341*100/U1341</f>
        <v>0</v>
      </c>
      <c r="AI1341" s="1">
        <v>5</v>
      </c>
      <c r="AJ1341" s="1">
        <v>3</v>
      </c>
      <c r="AK1341" s="1">
        <v>2</v>
      </c>
      <c r="AL1341" s="1">
        <v>4</v>
      </c>
      <c r="AM1341" s="1">
        <v>3</v>
      </c>
      <c r="AN1341" s="1">
        <v>4</v>
      </c>
      <c r="AO1341" s="1">
        <v>3</v>
      </c>
      <c r="AQ1341" s="1" t="str">
        <f t="shared" si="107"/>
        <v>D01_263_31</v>
      </c>
    </row>
    <row r="1342" spans="1:43" ht="15" customHeight="1" x14ac:dyDescent="0.2">
      <c r="A1342" s="2" t="s">
        <v>59</v>
      </c>
      <c r="B1342" s="3">
        <v>263</v>
      </c>
      <c r="C1342" s="5">
        <v>31</v>
      </c>
      <c r="D1342" s="1" t="s">
        <v>4</v>
      </c>
      <c r="E1342" s="1" t="s">
        <v>2</v>
      </c>
      <c r="F1342" s="1" t="s">
        <v>3</v>
      </c>
      <c r="G1342" s="1">
        <v>2009</v>
      </c>
      <c r="H1342" s="5" t="s">
        <v>80</v>
      </c>
      <c r="J1342" s="1">
        <v>37</v>
      </c>
      <c r="K1342" s="1">
        <f>J1342-26</f>
        <v>11</v>
      </c>
      <c r="L1342" s="1">
        <f>J1342-50</f>
        <v>-13</v>
      </c>
      <c r="M1342" s="1">
        <f>J1342-66</f>
        <v>-29</v>
      </c>
      <c r="N1342" s="1">
        <f>J1342-82</f>
        <v>-45</v>
      </c>
      <c r="O1342" s="1">
        <v>3</v>
      </c>
      <c r="P1342" s="29" t="s">
        <v>198</v>
      </c>
      <c r="Q1342" s="1"/>
      <c r="S1342" s="1">
        <v>2</v>
      </c>
      <c r="T1342" s="1">
        <v>233</v>
      </c>
      <c r="U1342" s="1">
        <v>25</v>
      </c>
      <c r="V1342" s="1">
        <v>207</v>
      </c>
      <c r="W1342" s="4">
        <f t="shared" si="116"/>
        <v>8.3566666666666656</v>
      </c>
      <c r="X1342" s="1">
        <v>4</v>
      </c>
      <c r="Y1342" s="1">
        <v>46</v>
      </c>
      <c r="Z1342" s="4">
        <f t="shared" si="117"/>
        <v>1.9166666666666667</v>
      </c>
      <c r="AA1342" s="5">
        <f t="shared" si="118"/>
        <v>22.935779816513765</v>
      </c>
      <c r="AB1342" s="1">
        <v>1</v>
      </c>
      <c r="AC1342" s="1">
        <f t="shared" si="119"/>
        <v>4</v>
      </c>
      <c r="AD1342" s="1">
        <v>2</v>
      </c>
      <c r="AE1342" s="1">
        <f t="shared" si="120"/>
        <v>8</v>
      </c>
      <c r="AF1342" s="6" t="s">
        <v>177</v>
      </c>
      <c r="AI1342" s="1">
        <v>8</v>
      </c>
      <c r="AJ1342" s="1">
        <v>2</v>
      </c>
      <c r="AK1342" s="1">
        <v>3</v>
      </c>
      <c r="AL1342" s="1">
        <v>3</v>
      </c>
      <c r="AM1342" s="1">
        <v>3</v>
      </c>
      <c r="AN1342" s="1">
        <v>4</v>
      </c>
      <c r="AO1342" s="1">
        <v>4</v>
      </c>
      <c r="AQ1342" s="1" t="str">
        <f t="shared" si="107"/>
        <v>D01_263_31</v>
      </c>
    </row>
    <row r="1343" spans="1:43" ht="12.75" x14ac:dyDescent="0.2">
      <c r="A1343" s="2" t="s">
        <v>59</v>
      </c>
      <c r="B1343" s="3">
        <v>263</v>
      </c>
      <c r="C1343" s="5">
        <v>31</v>
      </c>
      <c r="D1343" s="1" t="s">
        <v>4</v>
      </c>
      <c r="E1343" s="1" t="s">
        <v>2</v>
      </c>
      <c r="F1343" s="1" t="s">
        <v>3</v>
      </c>
      <c r="G1343" s="1">
        <v>2010</v>
      </c>
      <c r="H1343" s="5" t="s">
        <v>80</v>
      </c>
      <c r="J1343" s="1">
        <v>58</v>
      </c>
      <c r="K1343" s="1">
        <f>J1343-40</f>
        <v>18</v>
      </c>
      <c r="L1343" s="1">
        <f>J1343-60</f>
        <v>-2</v>
      </c>
      <c r="M1343" s="1">
        <f>J1343-82</f>
        <v>-24</v>
      </c>
      <c r="N1343" s="1">
        <f>J1343-98</f>
        <v>-40</v>
      </c>
      <c r="O1343" s="1">
        <v>4</v>
      </c>
      <c r="P1343" s="29" t="s">
        <v>225</v>
      </c>
      <c r="Q1343" s="1"/>
      <c r="S1343" s="1">
        <v>4</v>
      </c>
      <c r="T1343" s="1">
        <v>240</v>
      </c>
      <c r="U1343" s="1">
        <v>25</v>
      </c>
      <c r="V1343" s="1">
        <v>122</v>
      </c>
      <c r="W1343" s="4">
        <f t="shared" si="116"/>
        <v>4.88</v>
      </c>
      <c r="X1343" s="1">
        <v>4</v>
      </c>
      <c r="Y1343" s="1">
        <v>30</v>
      </c>
      <c r="Z1343" s="4">
        <f t="shared" si="117"/>
        <v>1.2</v>
      </c>
      <c r="AA1343" s="5">
        <f t="shared" si="118"/>
        <v>24.590163934426229</v>
      </c>
      <c r="AB1343" s="1">
        <v>0</v>
      </c>
      <c r="AC1343" s="1">
        <f t="shared" si="119"/>
        <v>0</v>
      </c>
      <c r="AD1343" s="1">
        <v>0</v>
      </c>
      <c r="AE1343" s="1">
        <f t="shared" si="120"/>
        <v>0</v>
      </c>
      <c r="AF1343" s="6" t="s">
        <v>204</v>
      </c>
      <c r="AI1343" s="1">
        <v>8</v>
      </c>
      <c r="AJ1343" s="1">
        <v>2</v>
      </c>
      <c r="AK1343" s="1">
        <v>2</v>
      </c>
      <c r="AL1343" s="1">
        <v>4</v>
      </c>
      <c r="AM1343" s="1">
        <v>3</v>
      </c>
      <c r="AN1343" s="1">
        <v>4</v>
      </c>
      <c r="AO1343" s="1">
        <v>4</v>
      </c>
      <c r="AQ1343" s="1" t="str">
        <f t="shared" si="107"/>
        <v>D01_263_31</v>
      </c>
    </row>
    <row r="1344" spans="1:43" ht="12.75" x14ac:dyDescent="0.2">
      <c r="A1344" s="2" t="s">
        <v>59</v>
      </c>
      <c r="B1344" s="3">
        <v>263</v>
      </c>
      <c r="C1344" s="5">
        <v>31</v>
      </c>
      <c r="D1344" s="1" t="s">
        <v>4</v>
      </c>
      <c r="E1344" s="1" t="s">
        <v>2</v>
      </c>
      <c r="F1344" s="1" t="s">
        <v>3</v>
      </c>
      <c r="G1344" s="1">
        <v>2011</v>
      </c>
      <c r="H1344" s="5" t="s">
        <v>80</v>
      </c>
      <c r="J1344" s="1">
        <v>47</v>
      </c>
      <c r="K1344" s="1">
        <f>J1344-31</f>
        <v>16</v>
      </c>
      <c r="L1344" s="1">
        <f>J1344-53</f>
        <v>-6</v>
      </c>
      <c r="M1344" s="1">
        <f>J1344-70</f>
        <v>-23</v>
      </c>
      <c r="N1344" s="1">
        <f>J1344-85</f>
        <v>-38</v>
      </c>
      <c r="O1344" s="1">
        <v>3</v>
      </c>
      <c r="P1344" s="29" t="s">
        <v>232</v>
      </c>
      <c r="Q1344" s="1"/>
      <c r="S1344" s="1">
        <v>2</v>
      </c>
      <c r="Z1344" s="1"/>
      <c r="AO1344" s="1">
        <v>4</v>
      </c>
      <c r="AQ1344" s="1" t="str">
        <f t="shared" si="107"/>
        <v>D01_263_31</v>
      </c>
    </row>
    <row r="1345" spans="1:43" ht="12.75" x14ac:dyDescent="0.2">
      <c r="A1345" s="2" t="s">
        <v>59</v>
      </c>
      <c r="B1345" s="3">
        <v>263</v>
      </c>
      <c r="C1345" s="5">
        <v>31</v>
      </c>
      <c r="D1345" s="1" t="s">
        <v>4</v>
      </c>
      <c r="E1345" s="1" t="s">
        <v>2</v>
      </c>
      <c r="F1345" s="1" t="s">
        <v>3</v>
      </c>
      <c r="G1345" s="1">
        <v>2012</v>
      </c>
      <c r="H1345" s="5" t="s">
        <v>80</v>
      </c>
      <c r="Q1345" s="1"/>
      <c r="Z1345" s="1"/>
      <c r="AQ1345" s="1" t="str">
        <f t="shared" si="107"/>
        <v>D01_263_31</v>
      </c>
    </row>
    <row r="1346" spans="1:43" ht="12.75" x14ac:dyDescent="0.2">
      <c r="A1346" s="2" t="s">
        <v>59</v>
      </c>
      <c r="B1346" s="3">
        <v>263</v>
      </c>
      <c r="C1346" s="5">
        <v>31</v>
      </c>
      <c r="D1346" s="1" t="s">
        <v>4</v>
      </c>
      <c r="E1346" s="1" t="s">
        <v>2</v>
      </c>
      <c r="F1346" s="1" t="s">
        <v>3</v>
      </c>
      <c r="G1346" s="1">
        <v>2013</v>
      </c>
      <c r="H1346" s="5" t="s">
        <v>80</v>
      </c>
      <c r="Q1346" s="1"/>
      <c r="Z1346" s="1"/>
      <c r="AQ1346" s="1" t="str">
        <f t="shared" si="107"/>
        <v>D01_263_31</v>
      </c>
    </row>
    <row r="1347" spans="1:43" s="22" customFormat="1" ht="12.75" x14ac:dyDescent="0.2">
      <c r="A1347" s="20" t="s">
        <v>59</v>
      </c>
      <c r="B1347" s="21">
        <v>264</v>
      </c>
      <c r="C1347" s="24">
        <v>31</v>
      </c>
      <c r="D1347" s="22" t="s">
        <v>4</v>
      </c>
      <c r="E1347" s="22" t="s">
        <v>2</v>
      </c>
      <c r="F1347" s="22" t="s">
        <v>3</v>
      </c>
      <c r="G1347" s="22">
        <v>2004</v>
      </c>
      <c r="H1347" s="24" t="s">
        <v>78</v>
      </c>
      <c r="I1347" s="24"/>
      <c r="W1347" s="23"/>
      <c r="AA1347" s="24"/>
      <c r="AQ1347" s="1" t="str">
        <f t="shared" ref="AQ1347:AQ1410" si="121">CONCATENATE(LEFT(A1347,1),CONCATENATE(RIGHT(A1347,2),"_",CONCATENATE(B1347),"_",CONCATENATE(C1347)))</f>
        <v>D01_264_31</v>
      </c>
    </row>
    <row r="1348" spans="1:43" ht="12.75" x14ac:dyDescent="0.2">
      <c r="A1348" s="2" t="s">
        <v>59</v>
      </c>
      <c r="B1348" s="3">
        <v>264</v>
      </c>
      <c r="C1348" s="5">
        <v>31</v>
      </c>
      <c r="D1348" s="1" t="s">
        <v>4</v>
      </c>
      <c r="E1348" s="1" t="s">
        <v>2</v>
      </c>
      <c r="F1348" s="1" t="s">
        <v>3</v>
      </c>
      <c r="G1348" s="1">
        <v>2005</v>
      </c>
      <c r="H1348" s="5" t="s">
        <v>78</v>
      </c>
      <c r="Q1348" s="1"/>
      <c r="Z1348" s="1"/>
      <c r="AF1348" s="1"/>
      <c r="AQ1348" s="1" t="str">
        <f t="shared" si="121"/>
        <v>D01_264_31</v>
      </c>
    </row>
    <row r="1349" spans="1:43" ht="12.75" x14ac:dyDescent="0.2">
      <c r="A1349" s="2" t="s">
        <v>59</v>
      </c>
      <c r="B1349" s="3">
        <v>264</v>
      </c>
      <c r="C1349" s="5">
        <v>31</v>
      </c>
      <c r="D1349" s="1" t="s">
        <v>4</v>
      </c>
      <c r="E1349" s="1" t="s">
        <v>2</v>
      </c>
      <c r="F1349" s="1" t="s">
        <v>3</v>
      </c>
      <c r="G1349" s="1">
        <v>2006</v>
      </c>
      <c r="H1349" s="5" t="s">
        <v>78</v>
      </c>
      <c r="Q1349" s="1"/>
      <c r="Z1349" s="1"/>
      <c r="AF1349" s="1"/>
      <c r="AQ1349" s="1" t="str">
        <f t="shared" si="121"/>
        <v>D01_264_31</v>
      </c>
    </row>
    <row r="1350" spans="1:43" ht="12.75" x14ac:dyDescent="0.2">
      <c r="A1350" s="2" t="s">
        <v>59</v>
      </c>
      <c r="B1350" s="3">
        <v>264</v>
      </c>
      <c r="C1350" s="5">
        <v>31</v>
      </c>
      <c r="D1350" s="1" t="s">
        <v>4</v>
      </c>
      <c r="E1350" s="1" t="s">
        <v>2</v>
      </c>
      <c r="F1350" s="1" t="s">
        <v>3</v>
      </c>
      <c r="G1350" s="1">
        <v>2007</v>
      </c>
      <c r="H1350" s="5" t="s">
        <v>78</v>
      </c>
      <c r="Q1350" s="1"/>
      <c r="Z1350" s="1"/>
      <c r="AF1350" s="1"/>
      <c r="AQ1350" s="1" t="str">
        <f t="shared" si="121"/>
        <v>D01_264_31</v>
      </c>
    </row>
    <row r="1351" spans="1:43" ht="12.75" x14ac:dyDescent="0.2">
      <c r="A1351" s="2" t="s">
        <v>59</v>
      </c>
      <c r="B1351" s="3">
        <v>264</v>
      </c>
      <c r="C1351" s="5">
        <v>31</v>
      </c>
      <c r="D1351" s="1" t="s">
        <v>4</v>
      </c>
      <c r="E1351" s="1" t="s">
        <v>2</v>
      </c>
      <c r="F1351" s="1" t="s">
        <v>3</v>
      </c>
      <c r="G1351" s="1">
        <v>2008</v>
      </c>
      <c r="H1351" s="5" t="s">
        <v>78</v>
      </c>
      <c r="Q1351" s="1"/>
      <c r="Z1351" s="1"/>
      <c r="AF1351" s="1"/>
      <c r="AQ1351" s="1" t="str">
        <f t="shared" si="121"/>
        <v>D01_264_31</v>
      </c>
    </row>
    <row r="1352" spans="1:43" s="22" customFormat="1" ht="15" customHeight="1" x14ac:dyDescent="0.2">
      <c r="A1352" s="20" t="s">
        <v>59</v>
      </c>
      <c r="B1352" s="21">
        <v>265</v>
      </c>
      <c r="C1352" s="24">
        <v>31</v>
      </c>
      <c r="D1352" s="22" t="s">
        <v>4</v>
      </c>
      <c r="E1352" s="22" t="s">
        <v>2</v>
      </c>
      <c r="F1352" s="22" t="s">
        <v>3</v>
      </c>
      <c r="G1352" s="22">
        <v>2004</v>
      </c>
      <c r="H1352" s="24" t="s">
        <v>78</v>
      </c>
      <c r="I1352" s="24"/>
      <c r="W1352" s="23"/>
      <c r="AA1352" s="24"/>
      <c r="AQ1352" s="1" t="str">
        <f t="shared" si="121"/>
        <v>D01_265_31</v>
      </c>
    </row>
    <row r="1353" spans="1:43" ht="12.75" x14ac:dyDescent="0.2">
      <c r="A1353" s="2" t="s">
        <v>59</v>
      </c>
      <c r="B1353" s="3">
        <v>265</v>
      </c>
      <c r="C1353" s="5">
        <v>31</v>
      </c>
      <c r="D1353" s="1" t="s">
        <v>4</v>
      </c>
      <c r="E1353" s="1" t="s">
        <v>2</v>
      </c>
      <c r="F1353" s="1" t="s">
        <v>3</v>
      </c>
      <c r="G1353" s="1">
        <v>2005</v>
      </c>
      <c r="H1353" s="5" t="s">
        <v>78</v>
      </c>
      <c r="Q1353" s="1"/>
      <c r="Z1353" s="1"/>
      <c r="AF1353" s="1"/>
      <c r="AQ1353" s="1" t="str">
        <f t="shared" si="121"/>
        <v>D01_265_31</v>
      </c>
    </row>
    <row r="1354" spans="1:43" ht="12.75" x14ac:dyDescent="0.2">
      <c r="A1354" s="2" t="s">
        <v>59</v>
      </c>
      <c r="B1354" s="3">
        <v>265</v>
      </c>
      <c r="C1354" s="5">
        <v>31</v>
      </c>
      <c r="D1354" s="1" t="s">
        <v>4</v>
      </c>
      <c r="E1354" s="1" t="s">
        <v>2</v>
      </c>
      <c r="F1354" s="1" t="s">
        <v>3</v>
      </c>
      <c r="G1354" s="1">
        <v>2006</v>
      </c>
      <c r="H1354" s="5" t="s">
        <v>78</v>
      </c>
      <c r="Q1354" s="1"/>
      <c r="Z1354" s="1"/>
      <c r="AF1354" s="1"/>
      <c r="AQ1354" s="1" t="str">
        <f t="shared" si="121"/>
        <v>D01_265_31</v>
      </c>
    </row>
    <row r="1355" spans="1:43" ht="12.75" x14ac:dyDescent="0.2">
      <c r="A1355" s="2" t="s">
        <v>59</v>
      </c>
      <c r="B1355" s="3">
        <v>265</v>
      </c>
      <c r="C1355" s="5">
        <v>31</v>
      </c>
      <c r="D1355" s="1" t="s">
        <v>4</v>
      </c>
      <c r="E1355" s="1" t="s">
        <v>2</v>
      </c>
      <c r="F1355" s="1" t="s">
        <v>3</v>
      </c>
      <c r="G1355" s="1">
        <v>2007</v>
      </c>
      <c r="H1355" s="5" t="s">
        <v>78</v>
      </c>
      <c r="Q1355" s="1"/>
      <c r="Z1355" s="1"/>
      <c r="AF1355" s="1"/>
      <c r="AQ1355" s="1" t="str">
        <f t="shared" si="121"/>
        <v>D01_265_31</v>
      </c>
    </row>
    <row r="1356" spans="1:43" ht="12.75" x14ac:dyDescent="0.2">
      <c r="A1356" s="2" t="s">
        <v>59</v>
      </c>
      <c r="B1356" s="3">
        <v>265</v>
      </c>
      <c r="C1356" s="5">
        <v>31</v>
      </c>
      <c r="D1356" s="1" t="s">
        <v>4</v>
      </c>
      <c r="E1356" s="1" t="s">
        <v>2</v>
      </c>
      <c r="F1356" s="1" t="s">
        <v>3</v>
      </c>
      <c r="G1356" s="1">
        <v>2008</v>
      </c>
      <c r="H1356" s="5" t="s">
        <v>78</v>
      </c>
      <c r="Q1356" s="1"/>
      <c r="Z1356" s="1"/>
      <c r="AF1356" s="1"/>
      <c r="AQ1356" s="1" t="str">
        <f t="shared" si="121"/>
        <v>D01_265_31</v>
      </c>
    </row>
    <row r="1357" spans="1:43" s="22" customFormat="1" ht="15" customHeight="1" x14ac:dyDescent="0.2">
      <c r="A1357" s="20" t="s">
        <v>59</v>
      </c>
      <c r="B1357" s="21">
        <v>266</v>
      </c>
      <c r="C1357" s="24">
        <v>29</v>
      </c>
      <c r="D1357" s="22" t="s">
        <v>5</v>
      </c>
      <c r="E1357" s="22" t="s">
        <v>2</v>
      </c>
      <c r="F1357" s="22" t="s">
        <v>3</v>
      </c>
      <c r="G1357" s="22">
        <v>2004</v>
      </c>
      <c r="H1357" s="24" t="s">
        <v>78</v>
      </c>
      <c r="I1357" s="24"/>
      <c r="W1357" s="23"/>
      <c r="AA1357" s="24"/>
      <c r="AQ1357" s="1" t="str">
        <f t="shared" si="121"/>
        <v>D01_266_29</v>
      </c>
    </row>
    <row r="1358" spans="1:43" ht="12.75" x14ac:dyDescent="0.2">
      <c r="A1358" s="2" t="s">
        <v>59</v>
      </c>
      <c r="B1358" s="3">
        <v>266</v>
      </c>
      <c r="C1358" s="5">
        <v>29</v>
      </c>
      <c r="D1358" s="1" t="s">
        <v>5</v>
      </c>
      <c r="E1358" s="1" t="s">
        <v>2</v>
      </c>
      <c r="F1358" s="1" t="s">
        <v>3</v>
      </c>
      <c r="G1358" s="1">
        <v>2005</v>
      </c>
      <c r="H1358" s="5" t="s">
        <v>78</v>
      </c>
      <c r="Q1358" s="1"/>
      <c r="Z1358" s="1"/>
      <c r="AF1358" s="1"/>
      <c r="AQ1358" s="1" t="str">
        <f t="shared" si="121"/>
        <v>D01_266_29</v>
      </c>
    </row>
    <row r="1359" spans="1:43" ht="12.75" x14ac:dyDescent="0.2">
      <c r="A1359" s="2" t="s">
        <v>59</v>
      </c>
      <c r="B1359" s="3">
        <v>266</v>
      </c>
      <c r="C1359" s="5">
        <v>29</v>
      </c>
      <c r="D1359" s="1" t="s">
        <v>5</v>
      </c>
      <c r="E1359" s="1" t="s">
        <v>2</v>
      </c>
      <c r="F1359" s="1" t="s">
        <v>3</v>
      </c>
      <c r="G1359" s="1">
        <v>2006</v>
      </c>
      <c r="H1359" s="5" t="s">
        <v>78</v>
      </c>
      <c r="Q1359" s="1"/>
      <c r="Z1359" s="1"/>
      <c r="AF1359" s="1"/>
      <c r="AQ1359" s="1" t="str">
        <f t="shared" si="121"/>
        <v>D01_266_29</v>
      </c>
    </row>
    <row r="1360" spans="1:43" ht="12.75" x14ac:dyDescent="0.2">
      <c r="A1360" s="2" t="s">
        <v>59</v>
      </c>
      <c r="B1360" s="3">
        <v>266</v>
      </c>
      <c r="C1360" s="5">
        <v>29</v>
      </c>
      <c r="D1360" s="1" t="s">
        <v>5</v>
      </c>
      <c r="E1360" s="1" t="s">
        <v>2</v>
      </c>
      <c r="F1360" s="1" t="s">
        <v>3</v>
      </c>
      <c r="G1360" s="1">
        <v>2007</v>
      </c>
      <c r="H1360" s="5" t="s">
        <v>78</v>
      </c>
      <c r="Q1360" s="1"/>
      <c r="Z1360" s="1"/>
      <c r="AF1360" s="1"/>
      <c r="AQ1360" s="1" t="str">
        <f t="shared" si="121"/>
        <v>D01_266_29</v>
      </c>
    </row>
    <row r="1361" spans="1:43" ht="12.75" x14ac:dyDescent="0.2">
      <c r="A1361" s="2" t="s">
        <v>59</v>
      </c>
      <c r="B1361" s="3">
        <v>266</v>
      </c>
      <c r="C1361" s="5">
        <v>29</v>
      </c>
      <c r="D1361" s="1" t="s">
        <v>5</v>
      </c>
      <c r="E1361" s="1" t="s">
        <v>2</v>
      </c>
      <c r="F1361" s="1" t="s">
        <v>3</v>
      </c>
      <c r="G1361" s="1">
        <v>2008</v>
      </c>
      <c r="H1361" s="5" t="s">
        <v>78</v>
      </c>
      <c r="Q1361" s="1"/>
      <c r="Z1361" s="1"/>
      <c r="AF1361" s="1"/>
      <c r="AQ1361" s="1" t="str">
        <f t="shared" si="121"/>
        <v>D01_266_29</v>
      </c>
    </row>
    <row r="1362" spans="1:43" s="22" customFormat="1" ht="12.75" x14ac:dyDescent="0.2">
      <c r="A1362" s="20" t="s">
        <v>59</v>
      </c>
      <c r="B1362" s="21">
        <v>267</v>
      </c>
      <c r="C1362" s="24">
        <v>29</v>
      </c>
      <c r="D1362" s="22" t="s">
        <v>5</v>
      </c>
      <c r="E1362" s="22" t="s">
        <v>2</v>
      </c>
      <c r="F1362" s="22" t="s">
        <v>3</v>
      </c>
      <c r="G1362" s="22">
        <v>2004</v>
      </c>
      <c r="H1362" s="24" t="s">
        <v>78</v>
      </c>
      <c r="I1362" s="24"/>
      <c r="W1362" s="23"/>
      <c r="AA1362" s="24"/>
      <c r="AQ1362" s="1" t="str">
        <f t="shared" si="121"/>
        <v>D01_267_29</v>
      </c>
    </row>
    <row r="1363" spans="1:43" ht="12.75" x14ac:dyDescent="0.2">
      <c r="A1363" s="2" t="s">
        <v>59</v>
      </c>
      <c r="B1363" s="3">
        <v>267</v>
      </c>
      <c r="C1363" s="5">
        <v>29</v>
      </c>
      <c r="D1363" s="1" t="s">
        <v>5</v>
      </c>
      <c r="E1363" s="1" t="s">
        <v>2</v>
      </c>
      <c r="F1363" s="1" t="s">
        <v>3</v>
      </c>
      <c r="G1363" s="1">
        <v>2005</v>
      </c>
      <c r="H1363" s="5" t="s">
        <v>78</v>
      </c>
      <c r="Q1363" s="1"/>
      <c r="Z1363" s="1"/>
      <c r="AF1363" s="1"/>
      <c r="AQ1363" s="1" t="str">
        <f t="shared" si="121"/>
        <v>D01_267_29</v>
      </c>
    </row>
    <row r="1364" spans="1:43" ht="12.75" x14ac:dyDescent="0.2">
      <c r="A1364" s="2" t="s">
        <v>59</v>
      </c>
      <c r="B1364" s="3">
        <v>267</v>
      </c>
      <c r="C1364" s="5">
        <v>29</v>
      </c>
      <c r="D1364" s="1" t="s">
        <v>5</v>
      </c>
      <c r="E1364" s="1" t="s">
        <v>2</v>
      </c>
      <c r="F1364" s="1" t="s">
        <v>3</v>
      </c>
      <c r="G1364" s="1">
        <v>2006</v>
      </c>
      <c r="H1364" s="5" t="s">
        <v>78</v>
      </c>
      <c r="Q1364" s="1"/>
      <c r="Z1364" s="1"/>
      <c r="AF1364" s="1"/>
      <c r="AQ1364" s="1" t="str">
        <f t="shared" si="121"/>
        <v>D01_267_29</v>
      </c>
    </row>
    <row r="1365" spans="1:43" ht="12.75" x14ac:dyDescent="0.2">
      <c r="A1365" s="2" t="s">
        <v>59</v>
      </c>
      <c r="B1365" s="3">
        <v>267</v>
      </c>
      <c r="C1365" s="5">
        <v>29</v>
      </c>
      <c r="D1365" s="1" t="s">
        <v>5</v>
      </c>
      <c r="E1365" s="1" t="s">
        <v>2</v>
      </c>
      <c r="F1365" s="1" t="s">
        <v>3</v>
      </c>
      <c r="G1365" s="1">
        <v>2007</v>
      </c>
      <c r="H1365" s="5" t="s">
        <v>78</v>
      </c>
      <c r="Q1365" s="1"/>
      <c r="Z1365" s="1"/>
      <c r="AF1365" s="1"/>
      <c r="AQ1365" s="1" t="str">
        <f t="shared" si="121"/>
        <v>D01_267_29</v>
      </c>
    </row>
    <row r="1366" spans="1:43" ht="12.75" x14ac:dyDescent="0.2">
      <c r="A1366" s="2" t="s">
        <v>59</v>
      </c>
      <c r="B1366" s="3">
        <v>267</v>
      </c>
      <c r="C1366" s="5">
        <v>29</v>
      </c>
      <c r="D1366" s="1" t="s">
        <v>5</v>
      </c>
      <c r="E1366" s="1" t="s">
        <v>2</v>
      </c>
      <c r="F1366" s="1" t="s">
        <v>3</v>
      </c>
      <c r="G1366" s="1">
        <v>2008</v>
      </c>
      <c r="H1366" s="5" t="s">
        <v>78</v>
      </c>
      <c r="Q1366" s="1"/>
      <c r="Z1366" s="1"/>
      <c r="AF1366" s="1"/>
      <c r="AQ1366" s="1" t="str">
        <f t="shared" si="121"/>
        <v>D01_267_29</v>
      </c>
    </row>
    <row r="1367" spans="1:43" s="22" customFormat="1" ht="12.75" x14ac:dyDescent="0.2">
      <c r="A1367" s="20" t="s">
        <v>59</v>
      </c>
      <c r="B1367" s="21">
        <v>268</v>
      </c>
      <c r="C1367" s="24">
        <v>29</v>
      </c>
      <c r="D1367" s="22" t="s">
        <v>5</v>
      </c>
      <c r="E1367" s="22" t="s">
        <v>2</v>
      </c>
      <c r="F1367" s="22" t="s">
        <v>3</v>
      </c>
      <c r="G1367" s="22">
        <v>2004</v>
      </c>
      <c r="H1367" s="24" t="s">
        <v>78</v>
      </c>
      <c r="I1367" s="24"/>
      <c r="J1367" s="22">
        <v>36</v>
      </c>
      <c r="K1367" s="22">
        <f>J1367-22</f>
        <v>14</v>
      </c>
      <c r="L1367" s="22">
        <f>J1367-46</f>
        <v>-10</v>
      </c>
      <c r="M1367" s="22">
        <f>J1367-71</f>
        <v>-35</v>
      </c>
      <c r="N1367" s="22">
        <f>J1367-87</f>
        <v>-51</v>
      </c>
      <c r="O1367" s="22">
        <v>4</v>
      </c>
      <c r="S1367" s="22">
        <v>2</v>
      </c>
      <c r="T1367" s="22">
        <v>232</v>
      </c>
      <c r="U1367" s="22">
        <v>25</v>
      </c>
      <c r="V1367" s="22">
        <v>114</v>
      </c>
      <c r="W1367" s="23">
        <f t="shared" ref="W1367" si="122">(V1367+(Z1367*AB1367))/U1367</f>
        <v>4.5599999999999996</v>
      </c>
      <c r="X1367" s="22">
        <v>4</v>
      </c>
      <c r="Y1367" s="22">
        <v>31</v>
      </c>
      <c r="Z1367" s="23">
        <f>Y1367/(U1367-AB1367)</f>
        <v>1.24</v>
      </c>
      <c r="AA1367" s="24">
        <f>Z1367*100/W1367</f>
        <v>27.192982456140353</v>
      </c>
      <c r="AB1367" s="22">
        <v>0</v>
      </c>
      <c r="AC1367" s="22">
        <f t="shared" ref="AC1367" si="123">AB1367*100/U1367</f>
        <v>0</v>
      </c>
      <c r="AD1367" s="22">
        <v>0</v>
      </c>
      <c r="AE1367" s="22">
        <f>AD1367*100/U1367</f>
        <v>0</v>
      </c>
      <c r="AF1367" s="22">
        <v>1</v>
      </c>
      <c r="AG1367" s="22">
        <f>AF1367*100/U1367</f>
        <v>4</v>
      </c>
      <c r="AH1367" s="22">
        <v>1</v>
      </c>
      <c r="AI1367" s="22">
        <v>7</v>
      </c>
      <c r="AJ1367" s="22">
        <v>3</v>
      </c>
      <c r="AK1367" s="22">
        <v>1</v>
      </c>
      <c r="AL1367" s="22">
        <v>4</v>
      </c>
      <c r="AM1367" s="22">
        <v>1</v>
      </c>
      <c r="AN1367" s="22">
        <v>2</v>
      </c>
      <c r="AQ1367" s="1" t="str">
        <f t="shared" si="121"/>
        <v>D01_268_29</v>
      </c>
    </row>
    <row r="1368" spans="1:43" ht="12.75" x14ac:dyDescent="0.2">
      <c r="A1368" s="2" t="s">
        <v>59</v>
      </c>
      <c r="B1368" s="3">
        <v>268</v>
      </c>
      <c r="C1368" s="5">
        <v>29</v>
      </c>
      <c r="D1368" s="1" t="s">
        <v>5</v>
      </c>
      <c r="E1368" s="1" t="s">
        <v>2</v>
      </c>
      <c r="F1368" s="1" t="s">
        <v>3</v>
      </c>
      <c r="G1368" s="1">
        <v>2005</v>
      </c>
      <c r="H1368" s="5" t="s">
        <v>78</v>
      </c>
      <c r="Q1368" s="1"/>
      <c r="Z1368" s="1"/>
      <c r="AF1368" s="1"/>
      <c r="AQ1368" s="1" t="str">
        <f t="shared" si="121"/>
        <v>D01_268_29</v>
      </c>
    </row>
    <row r="1369" spans="1:43" ht="12.75" x14ac:dyDescent="0.2">
      <c r="A1369" s="2" t="s">
        <v>59</v>
      </c>
      <c r="B1369" s="3">
        <v>268</v>
      </c>
      <c r="C1369" s="5">
        <v>29</v>
      </c>
      <c r="D1369" s="1" t="s">
        <v>5</v>
      </c>
      <c r="E1369" s="1" t="s">
        <v>2</v>
      </c>
      <c r="F1369" s="1" t="s">
        <v>3</v>
      </c>
      <c r="G1369" s="1">
        <v>2006</v>
      </c>
      <c r="H1369" s="5" t="s">
        <v>78</v>
      </c>
      <c r="Q1369" s="1"/>
      <c r="Z1369" s="1"/>
      <c r="AF1369" s="1"/>
      <c r="AQ1369" s="1" t="str">
        <f t="shared" si="121"/>
        <v>D01_268_29</v>
      </c>
    </row>
    <row r="1370" spans="1:43" ht="12.75" x14ac:dyDescent="0.2">
      <c r="A1370" s="2" t="s">
        <v>59</v>
      </c>
      <c r="B1370" s="3">
        <v>268</v>
      </c>
      <c r="C1370" s="5">
        <v>29</v>
      </c>
      <c r="D1370" s="1" t="s">
        <v>5</v>
      </c>
      <c r="E1370" s="1" t="s">
        <v>2</v>
      </c>
      <c r="F1370" s="1" t="s">
        <v>3</v>
      </c>
      <c r="G1370" s="1">
        <v>2007</v>
      </c>
      <c r="H1370" s="5" t="s">
        <v>78</v>
      </c>
      <c r="Q1370" s="1"/>
      <c r="Z1370" s="1"/>
      <c r="AF1370" s="1"/>
      <c r="AQ1370" s="1" t="str">
        <f t="shared" si="121"/>
        <v>D01_268_29</v>
      </c>
    </row>
    <row r="1371" spans="1:43" ht="12.75" x14ac:dyDescent="0.2">
      <c r="A1371" s="2" t="s">
        <v>59</v>
      </c>
      <c r="B1371" s="3">
        <v>268</v>
      </c>
      <c r="C1371" s="5">
        <v>29</v>
      </c>
      <c r="D1371" s="1" t="s">
        <v>5</v>
      </c>
      <c r="E1371" s="1" t="s">
        <v>2</v>
      </c>
      <c r="F1371" s="1" t="s">
        <v>3</v>
      </c>
      <c r="G1371" s="1">
        <v>2008</v>
      </c>
      <c r="H1371" s="5" t="s">
        <v>78</v>
      </c>
      <c r="Q1371" s="1"/>
      <c r="Z1371" s="1"/>
      <c r="AF1371" s="1"/>
      <c r="AQ1371" s="1" t="str">
        <f t="shared" si="121"/>
        <v>D01_268_29</v>
      </c>
    </row>
    <row r="1372" spans="1:43" s="22" customFormat="1" ht="12.75" x14ac:dyDescent="0.2">
      <c r="A1372" s="20" t="s">
        <v>59</v>
      </c>
      <c r="B1372" s="21">
        <v>269</v>
      </c>
      <c r="C1372" s="24">
        <v>29</v>
      </c>
      <c r="D1372" s="22" t="s">
        <v>5</v>
      </c>
      <c r="E1372" s="22" t="s">
        <v>2</v>
      </c>
      <c r="F1372" s="22" t="s">
        <v>3</v>
      </c>
      <c r="G1372" s="22">
        <v>2004</v>
      </c>
      <c r="H1372" s="24" t="s">
        <v>78</v>
      </c>
      <c r="I1372" s="24"/>
      <c r="W1372" s="23"/>
      <c r="AA1372" s="24"/>
      <c r="AQ1372" s="1" t="str">
        <f t="shared" si="121"/>
        <v>D01_269_29</v>
      </c>
    </row>
    <row r="1373" spans="1:43" ht="12.75" x14ac:dyDescent="0.2">
      <c r="A1373" s="2" t="s">
        <v>59</v>
      </c>
      <c r="B1373" s="3">
        <v>269</v>
      </c>
      <c r="C1373" s="5">
        <v>29</v>
      </c>
      <c r="D1373" s="1" t="s">
        <v>5</v>
      </c>
      <c r="E1373" s="1" t="s">
        <v>2</v>
      </c>
      <c r="F1373" s="1" t="s">
        <v>3</v>
      </c>
      <c r="G1373" s="1">
        <v>2005</v>
      </c>
      <c r="H1373" s="5" t="s">
        <v>78</v>
      </c>
      <c r="Q1373" s="1"/>
      <c r="Z1373" s="1"/>
      <c r="AF1373" s="1"/>
      <c r="AQ1373" s="1" t="str">
        <f t="shared" si="121"/>
        <v>D01_269_29</v>
      </c>
    </row>
    <row r="1374" spans="1:43" ht="12.75" x14ac:dyDescent="0.2">
      <c r="A1374" s="2" t="s">
        <v>59</v>
      </c>
      <c r="B1374" s="3">
        <v>269</v>
      </c>
      <c r="C1374" s="5">
        <v>29</v>
      </c>
      <c r="D1374" s="1" t="s">
        <v>5</v>
      </c>
      <c r="E1374" s="1" t="s">
        <v>2</v>
      </c>
      <c r="F1374" s="1" t="s">
        <v>3</v>
      </c>
      <c r="G1374" s="1">
        <v>2006</v>
      </c>
      <c r="H1374" s="5" t="s">
        <v>78</v>
      </c>
      <c r="Q1374" s="1"/>
      <c r="Z1374" s="1"/>
      <c r="AF1374" s="1"/>
      <c r="AQ1374" s="1" t="str">
        <f t="shared" si="121"/>
        <v>D01_269_29</v>
      </c>
    </row>
    <row r="1375" spans="1:43" ht="12.75" x14ac:dyDescent="0.2">
      <c r="A1375" s="2" t="s">
        <v>59</v>
      </c>
      <c r="B1375" s="3">
        <v>269</v>
      </c>
      <c r="C1375" s="5">
        <v>29</v>
      </c>
      <c r="D1375" s="1" t="s">
        <v>5</v>
      </c>
      <c r="E1375" s="1" t="s">
        <v>2</v>
      </c>
      <c r="F1375" s="1" t="s">
        <v>3</v>
      </c>
      <c r="G1375" s="1">
        <v>2007</v>
      </c>
      <c r="H1375" s="5" t="s">
        <v>78</v>
      </c>
      <c r="Q1375" s="1"/>
      <c r="Z1375" s="1"/>
      <c r="AF1375" s="1"/>
      <c r="AQ1375" s="1" t="str">
        <f t="shared" si="121"/>
        <v>D01_269_29</v>
      </c>
    </row>
    <row r="1376" spans="1:43" ht="12.75" x14ac:dyDescent="0.2">
      <c r="A1376" s="2" t="s">
        <v>59</v>
      </c>
      <c r="B1376" s="3">
        <v>269</v>
      </c>
      <c r="C1376" s="5">
        <v>29</v>
      </c>
      <c r="D1376" s="1" t="s">
        <v>5</v>
      </c>
      <c r="E1376" s="1" t="s">
        <v>2</v>
      </c>
      <c r="F1376" s="1" t="s">
        <v>3</v>
      </c>
      <c r="G1376" s="1">
        <v>2008</v>
      </c>
      <c r="H1376" s="5" t="s">
        <v>78</v>
      </c>
      <c r="Q1376" s="1"/>
      <c r="Z1376" s="1"/>
      <c r="AF1376" s="1"/>
      <c r="AQ1376" s="1" t="str">
        <f t="shared" si="121"/>
        <v>D01_269_29</v>
      </c>
    </row>
    <row r="1377" spans="1:43" s="22" customFormat="1" ht="12.75" x14ac:dyDescent="0.2">
      <c r="A1377" s="20" t="s">
        <v>59</v>
      </c>
      <c r="B1377" s="21">
        <v>270</v>
      </c>
      <c r="C1377" s="24">
        <v>29</v>
      </c>
      <c r="D1377" s="22" t="s">
        <v>5</v>
      </c>
      <c r="E1377" s="22" t="s">
        <v>2</v>
      </c>
      <c r="F1377" s="22" t="s">
        <v>3</v>
      </c>
      <c r="G1377" s="22">
        <v>2004</v>
      </c>
      <c r="H1377" s="24" t="s">
        <v>78</v>
      </c>
      <c r="I1377" s="24"/>
      <c r="J1377" s="22">
        <v>39</v>
      </c>
      <c r="K1377" s="22">
        <f>J1377-22</f>
        <v>17</v>
      </c>
      <c r="L1377" s="22">
        <f>J1377-46</f>
        <v>-7</v>
      </c>
      <c r="M1377" s="22">
        <f>J1377-71</f>
        <v>-32</v>
      </c>
      <c r="N1377" s="22">
        <f>J1377-87</f>
        <v>-48</v>
      </c>
      <c r="O1377" s="22">
        <v>3</v>
      </c>
      <c r="S1377" s="22">
        <v>2</v>
      </c>
      <c r="T1377" s="22">
        <v>240</v>
      </c>
      <c r="U1377" s="22">
        <v>25</v>
      </c>
      <c r="V1377" s="22">
        <v>122</v>
      </c>
      <c r="W1377" s="23">
        <f t="shared" ref="W1377:W1379" si="124">(V1377+(Z1377*AB1377))/U1377</f>
        <v>4.88</v>
      </c>
      <c r="X1377" s="22">
        <v>4</v>
      </c>
      <c r="Y1377" s="22">
        <v>30</v>
      </c>
      <c r="Z1377" s="23">
        <f>Y1377/(U1377-AB1377)</f>
        <v>1.2</v>
      </c>
      <c r="AA1377" s="24">
        <f t="shared" ref="AA1377:AA1379" si="125">Z1377*100/W1377</f>
        <v>24.590163934426229</v>
      </c>
      <c r="AB1377" s="22">
        <v>0</v>
      </c>
      <c r="AC1377" s="22">
        <f t="shared" ref="AC1377:AC1379" si="126">AB1377*100/U1377</f>
        <v>0</v>
      </c>
      <c r="AD1377" s="22">
        <v>0</v>
      </c>
      <c r="AE1377" s="22">
        <f t="shared" ref="AE1377:AE1379" si="127">AD1377*100/U1377</f>
        <v>0</v>
      </c>
      <c r="AF1377" s="22">
        <v>1</v>
      </c>
      <c r="AG1377" s="22">
        <f>AF1377*100/U1377</f>
        <v>4</v>
      </c>
      <c r="AH1377" s="22">
        <v>3</v>
      </c>
      <c r="AI1377" s="22">
        <v>11</v>
      </c>
      <c r="AJ1377" s="22">
        <v>3</v>
      </c>
      <c r="AK1377" s="22">
        <v>2</v>
      </c>
      <c r="AL1377" s="22">
        <v>3</v>
      </c>
      <c r="AM1377" s="22">
        <v>2</v>
      </c>
      <c r="AN1377" s="22">
        <v>3</v>
      </c>
      <c r="AQ1377" s="1" t="str">
        <f t="shared" si="121"/>
        <v>D01_270_29</v>
      </c>
    </row>
    <row r="1378" spans="1:43" ht="12.75" x14ac:dyDescent="0.2">
      <c r="A1378" s="2" t="s">
        <v>59</v>
      </c>
      <c r="B1378" s="3">
        <v>270</v>
      </c>
      <c r="C1378" s="5">
        <v>29</v>
      </c>
      <c r="D1378" s="1" t="s">
        <v>5</v>
      </c>
      <c r="E1378" s="1" t="s">
        <v>2</v>
      </c>
      <c r="F1378" s="1" t="s">
        <v>3</v>
      </c>
      <c r="G1378" s="1">
        <v>2005</v>
      </c>
      <c r="H1378" s="5" t="s">
        <v>78</v>
      </c>
      <c r="J1378" s="1">
        <v>50</v>
      </c>
      <c r="K1378" s="1">
        <f>J1378-30</f>
        <v>20</v>
      </c>
      <c r="L1378" s="1">
        <f>J1378-60</f>
        <v>-10</v>
      </c>
      <c r="M1378" s="1">
        <f>J1378-82</f>
        <v>-32</v>
      </c>
      <c r="N1378" s="1">
        <f>J1378-91</f>
        <v>-41</v>
      </c>
      <c r="O1378" s="1">
        <v>3</v>
      </c>
      <c r="Q1378" s="1"/>
      <c r="S1378" s="1">
        <v>2</v>
      </c>
      <c r="T1378" s="1">
        <v>225</v>
      </c>
      <c r="U1378" s="1">
        <v>25</v>
      </c>
      <c r="V1378" s="1">
        <v>125</v>
      </c>
      <c r="W1378" s="4">
        <f t="shared" si="124"/>
        <v>5</v>
      </c>
      <c r="X1378" s="1">
        <v>4</v>
      </c>
      <c r="Y1378" s="1">
        <v>30</v>
      </c>
      <c r="Z1378" s="4">
        <f>Y1378/(U1378-AB1378)</f>
        <v>1.2</v>
      </c>
      <c r="AA1378" s="5">
        <f t="shared" si="125"/>
        <v>24</v>
      </c>
      <c r="AB1378" s="1">
        <v>0</v>
      </c>
      <c r="AC1378" s="1">
        <f t="shared" si="126"/>
        <v>0</v>
      </c>
      <c r="AD1378" s="1">
        <v>2</v>
      </c>
      <c r="AE1378" s="1">
        <f t="shared" si="127"/>
        <v>8</v>
      </c>
      <c r="AF1378" s="1">
        <v>0</v>
      </c>
      <c r="AG1378" s="1">
        <f>AF1378*100/U1378</f>
        <v>0</v>
      </c>
      <c r="AH1378" s="1">
        <v>0</v>
      </c>
      <c r="AI1378" s="1">
        <v>8</v>
      </c>
      <c r="AJ1378" s="1">
        <v>2</v>
      </c>
      <c r="AK1378" s="1">
        <v>3</v>
      </c>
      <c r="AL1378" s="1">
        <v>4</v>
      </c>
      <c r="AM1378" s="1">
        <v>2</v>
      </c>
      <c r="AN1378" s="1">
        <v>3</v>
      </c>
      <c r="AQ1378" s="1" t="str">
        <f t="shared" si="121"/>
        <v>D01_270_29</v>
      </c>
    </row>
    <row r="1379" spans="1:43" ht="12.75" x14ac:dyDescent="0.2">
      <c r="A1379" s="2" t="s">
        <v>59</v>
      </c>
      <c r="B1379" s="3">
        <v>270</v>
      </c>
      <c r="C1379" s="5">
        <v>29</v>
      </c>
      <c r="D1379" s="1" t="s">
        <v>5</v>
      </c>
      <c r="E1379" s="1" t="s">
        <v>2</v>
      </c>
      <c r="F1379" s="1" t="s">
        <v>3</v>
      </c>
      <c r="G1379" s="1">
        <v>2006</v>
      </c>
      <c r="H1379" s="5" t="s">
        <v>78</v>
      </c>
      <c r="J1379" s="1">
        <v>52</v>
      </c>
      <c r="K1379" s="1">
        <f>J1379-34</f>
        <v>18</v>
      </c>
      <c r="L1379" s="1">
        <f>J1379-61</f>
        <v>-9</v>
      </c>
      <c r="M1379" s="1">
        <f>J1379-72</f>
        <v>-20</v>
      </c>
      <c r="N1379" s="1">
        <f>J1379-82</f>
        <v>-30</v>
      </c>
      <c r="O1379" s="1">
        <v>3</v>
      </c>
      <c r="Q1379" s="1"/>
      <c r="S1379" s="1">
        <v>3</v>
      </c>
      <c r="T1379" s="1">
        <v>220</v>
      </c>
      <c r="U1379" s="1">
        <v>25</v>
      </c>
      <c r="V1379" s="1">
        <v>114</v>
      </c>
      <c r="W1379" s="4">
        <f t="shared" si="124"/>
        <v>4.5599999999999996</v>
      </c>
      <c r="X1379" s="1">
        <v>4</v>
      </c>
      <c r="Y1379" s="1">
        <v>27</v>
      </c>
      <c r="Z1379" s="4">
        <f>Y1379/(U1379-AB1379)</f>
        <v>1.08</v>
      </c>
      <c r="AA1379" s="5">
        <f t="shared" si="125"/>
        <v>23.684210526315791</v>
      </c>
      <c r="AB1379" s="1">
        <v>0</v>
      </c>
      <c r="AC1379" s="1">
        <f t="shared" si="126"/>
        <v>0</v>
      </c>
      <c r="AD1379" s="1">
        <v>0</v>
      </c>
      <c r="AE1379" s="1">
        <f t="shared" si="127"/>
        <v>0</v>
      </c>
      <c r="AF1379" s="1">
        <v>0</v>
      </c>
      <c r="AG1379" s="1">
        <f>AF1379*100/U1379</f>
        <v>0</v>
      </c>
      <c r="AI1379" s="1">
        <v>5</v>
      </c>
      <c r="AJ1379" s="1">
        <v>2</v>
      </c>
      <c r="AK1379" s="1">
        <v>2</v>
      </c>
      <c r="AL1379" s="1">
        <v>4</v>
      </c>
      <c r="AM1379" s="1">
        <v>3</v>
      </c>
      <c r="AN1379" s="1">
        <v>4</v>
      </c>
      <c r="AQ1379" s="1" t="str">
        <f t="shared" si="121"/>
        <v>D01_270_29</v>
      </c>
    </row>
    <row r="1380" spans="1:43" ht="12.75" x14ac:dyDescent="0.2">
      <c r="A1380" s="2" t="s">
        <v>59</v>
      </c>
      <c r="B1380" s="3">
        <v>270</v>
      </c>
      <c r="C1380" s="5">
        <v>29</v>
      </c>
      <c r="D1380" s="1" t="s">
        <v>5</v>
      </c>
      <c r="E1380" s="1" t="s">
        <v>2</v>
      </c>
      <c r="F1380" s="1" t="s">
        <v>3</v>
      </c>
      <c r="G1380" s="1">
        <v>2007</v>
      </c>
      <c r="H1380" s="5" t="s">
        <v>78</v>
      </c>
      <c r="Q1380" s="1"/>
      <c r="Z1380" s="1"/>
      <c r="AF1380" s="1"/>
      <c r="AQ1380" s="1" t="str">
        <f t="shared" si="121"/>
        <v>D01_270_29</v>
      </c>
    </row>
    <row r="1381" spans="1:43" ht="12.75" x14ac:dyDescent="0.2">
      <c r="A1381" s="2" t="s">
        <v>59</v>
      </c>
      <c r="B1381" s="3">
        <v>270</v>
      </c>
      <c r="C1381" s="5">
        <v>29</v>
      </c>
      <c r="D1381" s="1" t="s">
        <v>5</v>
      </c>
      <c r="E1381" s="1" t="s">
        <v>2</v>
      </c>
      <c r="F1381" s="1" t="s">
        <v>3</v>
      </c>
      <c r="G1381" s="1">
        <v>2008</v>
      </c>
      <c r="H1381" s="5" t="s">
        <v>78</v>
      </c>
      <c r="Q1381" s="1"/>
      <c r="Z1381" s="1"/>
      <c r="AF1381" s="1"/>
      <c r="AQ1381" s="1" t="str">
        <f t="shared" si="121"/>
        <v>D01_270_29</v>
      </c>
    </row>
    <row r="1382" spans="1:43" s="22" customFormat="1" ht="12.75" x14ac:dyDescent="0.2">
      <c r="A1382" s="20" t="s">
        <v>59</v>
      </c>
      <c r="B1382" s="21">
        <v>271</v>
      </c>
      <c r="C1382" s="24">
        <v>29</v>
      </c>
      <c r="D1382" s="22" t="s">
        <v>5</v>
      </c>
      <c r="E1382" s="22" t="s">
        <v>2</v>
      </c>
      <c r="F1382" s="22" t="s">
        <v>3</v>
      </c>
      <c r="G1382" s="22">
        <v>2004</v>
      </c>
      <c r="H1382" s="24" t="s">
        <v>78</v>
      </c>
      <c r="I1382" s="24"/>
      <c r="J1382" s="22">
        <v>37</v>
      </c>
      <c r="K1382" s="22">
        <f>J1382-22</f>
        <v>15</v>
      </c>
      <c r="L1382" s="22">
        <f>J1382-46</f>
        <v>-9</v>
      </c>
      <c r="M1382" s="22">
        <f>J1382-71</f>
        <v>-34</v>
      </c>
      <c r="N1382" s="22">
        <f>J1382-87</f>
        <v>-50</v>
      </c>
      <c r="O1382" s="22">
        <v>3</v>
      </c>
      <c r="S1382" s="22">
        <v>3</v>
      </c>
      <c r="T1382" s="22">
        <v>209</v>
      </c>
      <c r="U1382" s="22">
        <v>25</v>
      </c>
      <c r="V1382" s="22">
        <v>60</v>
      </c>
      <c r="W1382" s="23">
        <f t="shared" ref="W1382" si="128">(V1382+(Z1382*AB1382))/U1382</f>
        <v>2.4</v>
      </c>
      <c r="X1382" s="22">
        <v>4</v>
      </c>
      <c r="Y1382" s="22">
        <v>22</v>
      </c>
      <c r="Z1382" s="23">
        <f>Y1382/(U1382-AB1382)</f>
        <v>0.88</v>
      </c>
      <c r="AA1382" s="24">
        <f>Z1382*100/W1382</f>
        <v>36.666666666666671</v>
      </c>
      <c r="AB1382" s="22">
        <v>0</v>
      </c>
      <c r="AC1382" s="22">
        <f t="shared" ref="AC1382" si="129">AB1382*100/U1382</f>
        <v>0</v>
      </c>
      <c r="AD1382" s="22">
        <v>0</v>
      </c>
      <c r="AE1382" s="22">
        <f>AD1382*100/U1382</f>
        <v>0</v>
      </c>
      <c r="AF1382" s="22">
        <v>3</v>
      </c>
      <c r="AG1382" s="22">
        <f>AF1382*100/U1382</f>
        <v>12</v>
      </c>
      <c r="AH1382" s="22">
        <v>4</v>
      </c>
      <c r="AI1382" s="22">
        <v>7</v>
      </c>
      <c r="AJ1382" s="22">
        <v>3</v>
      </c>
      <c r="AK1382" s="22">
        <v>2</v>
      </c>
      <c r="AL1382" s="22">
        <v>1</v>
      </c>
      <c r="AM1382" s="22">
        <v>1</v>
      </c>
      <c r="AN1382" s="22">
        <v>2</v>
      </c>
      <c r="AQ1382" s="1" t="str">
        <f t="shared" si="121"/>
        <v>D01_271_29</v>
      </c>
    </row>
    <row r="1383" spans="1:43" ht="12.75" x14ac:dyDescent="0.2">
      <c r="A1383" s="2" t="s">
        <v>59</v>
      </c>
      <c r="B1383" s="3">
        <v>271</v>
      </c>
      <c r="C1383" s="5">
        <v>29</v>
      </c>
      <c r="D1383" s="1" t="s">
        <v>5</v>
      </c>
      <c r="E1383" s="1" t="s">
        <v>2</v>
      </c>
      <c r="F1383" s="1" t="s">
        <v>3</v>
      </c>
      <c r="G1383" s="1">
        <v>2005</v>
      </c>
      <c r="H1383" s="5" t="s">
        <v>78</v>
      </c>
      <c r="Q1383" s="1"/>
      <c r="Z1383" s="1"/>
      <c r="AF1383" s="1"/>
      <c r="AQ1383" s="1" t="str">
        <f t="shared" si="121"/>
        <v>D01_271_29</v>
      </c>
    </row>
    <row r="1384" spans="1:43" ht="12.75" x14ac:dyDescent="0.2">
      <c r="A1384" s="2" t="s">
        <v>59</v>
      </c>
      <c r="B1384" s="3">
        <v>271</v>
      </c>
      <c r="C1384" s="5">
        <v>29</v>
      </c>
      <c r="D1384" s="1" t="s">
        <v>5</v>
      </c>
      <c r="E1384" s="1" t="s">
        <v>2</v>
      </c>
      <c r="F1384" s="1" t="s">
        <v>3</v>
      </c>
      <c r="G1384" s="1">
        <v>2006</v>
      </c>
      <c r="H1384" s="5" t="s">
        <v>78</v>
      </c>
      <c r="Q1384" s="1"/>
      <c r="Z1384" s="1"/>
      <c r="AF1384" s="1"/>
      <c r="AQ1384" s="1" t="str">
        <f t="shared" si="121"/>
        <v>D01_271_29</v>
      </c>
    </row>
    <row r="1385" spans="1:43" ht="12.75" x14ac:dyDescent="0.2">
      <c r="A1385" s="2" t="s">
        <v>59</v>
      </c>
      <c r="B1385" s="3">
        <v>271</v>
      </c>
      <c r="C1385" s="5">
        <v>29</v>
      </c>
      <c r="D1385" s="1" t="s">
        <v>5</v>
      </c>
      <c r="E1385" s="1" t="s">
        <v>2</v>
      </c>
      <c r="F1385" s="1" t="s">
        <v>3</v>
      </c>
      <c r="G1385" s="1">
        <v>2007</v>
      </c>
      <c r="H1385" s="5" t="s">
        <v>78</v>
      </c>
      <c r="Q1385" s="1"/>
      <c r="Z1385" s="1"/>
      <c r="AF1385" s="1"/>
      <c r="AQ1385" s="1" t="str">
        <f t="shared" si="121"/>
        <v>D01_271_29</v>
      </c>
    </row>
    <row r="1386" spans="1:43" ht="12.75" x14ac:dyDescent="0.2">
      <c r="A1386" s="2" t="s">
        <v>59</v>
      </c>
      <c r="B1386" s="3">
        <v>271</v>
      </c>
      <c r="C1386" s="5">
        <v>29</v>
      </c>
      <c r="D1386" s="1" t="s">
        <v>5</v>
      </c>
      <c r="E1386" s="1" t="s">
        <v>2</v>
      </c>
      <c r="F1386" s="1" t="s">
        <v>3</v>
      </c>
      <c r="G1386" s="1">
        <v>2008</v>
      </c>
      <c r="H1386" s="5" t="s">
        <v>78</v>
      </c>
      <c r="Q1386" s="1"/>
      <c r="Z1386" s="1"/>
      <c r="AF1386" s="1"/>
      <c r="AQ1386" s="1" t="str">
        <f t="shared" si="121"/>
        <v>D01_271_29</v>
      </c>
    </row>
    <row r="1387" spans="1:43" s="22" customFormat="1" ht="12.75" x14ac:dyDescent="0.2">
      <c r="A1387" s="20" t="s">
        <v>59</v>
      </c>
      <c r="B1387" s="21">
        <v>272</v>
      </c>
      <c r="C1387" s="24">
        <v>29</v>
      </c>
      <c r="D1387" s="22" t="s">
        <v>5</v>
      </c>
      <c r="E1387" s="22" t="s">
        <v>2</v>
      </c>
      <c r="F1387" s="22" t="s">
        <v>3</v>
      </c>
      <c r="G1387" s="22">
        <v>2004</v>
      </c>
      <c r="H1387" s="24" t="s">
        <v>78</v>
      </c>
      <c r="I1387" s="24"/>
      <c r="W1387" s="23"/>
      <c r="AA1387" s="24"/>
      <c r="AQ1387" s="1" t="str">
        <f t="shared" si="121"/>
        <v>D01_272_29</v>
      </c>
    </row>
    <row r="1388" spans="1:43" ht="12.75" x14ac:dyDescent="0.2">
      <c r="A1388" s="2" t="s">
        <v>59</v>
      </c>
      <c r="B1388" s="3">
        <v>272</v>
      </c>
      <c r="C1388" s="5">
        <v>29</v>
      </c>
      <c r="D1388" s="1" t="s">
        <v>5</v>
      </c>
      <c r="E1388" s="1" t="s">
        <v>2</v>
      </c>
      <c r="F1388" s="1" t="s">
        <v>3</v>
      </c>
      <c r="G1388" s="1">
        <v>2005</v>
      </c>
      <c r="H1388" s="5" t="s">
        <v>78</v>
      </c>
      <c r="Q1388" s="1"/>
      <c r="Z1388" s="1"/>
      <c r="AF1388" s="1"/>
      <c r="AQ1388" s="1" t="str">
        <f t="shared" si="121"/>
        <v>D01_272_29</v>
      </c>
    </row>
    <row r="1389" spans="1:43" ht="12.75" x14ac:dyDescent="0.2">
      <c r="A1389" s="2" t="s">
        <v>59</v>
      </c>
      <c r="B1389" s="3">
        <v>272</v>
      </c>
      <c r="C1389" s="5">
        <v>29</v>
      </c>
      <c r="D1389" s="1" t="s">
        <v>5</v>
      </c>
      <c r="E1389" s="1" t="s">
        <v>2</v>
      </c>
      <c r="F1389" s="1" t="s">
        <v>3</v>
      </c>
      <c r="G1389" s="1">
        <v>2006</v>
      </c>
      <c r="H1389" s="5" t="s">
        <v>78</v>
      </c>
      <c r="Q1389" s="1"/>
      <c r="Z1389" s="1"/>
      <c r="AF1389" s="1"/>
      <c r="AQ1389" s="1" t="str">
        <f t="shared" si="121"/>
        <v>D01_272_29</v>
      </c>
    </row>
    <row r="1390" spans="1:43" ht="12.75" x14ac:dyDescent="0.2">
      <c r="A1390" s="2" t="s">
        <v>59</v>
      </c>
      <c r="B1390" s="3">
        <v>272</v>
      </c>
      <c r="C1390" s="5">
        <v>29</v>
      </c>
      <c r="D1390" s="1" t="s">
        <v>5</v>
      </c>
      <c r="E1390" s="1" t="s">
        <v>2</v>
      </c>
      <c r="F1390" s="1" t="s">
        <v>3</v>
      </c>
      <c r="G1390" s="1">
        <v>2007</v>
      </c>
      <c r="H1390" s="5" t="s">
        <v>78</v>
      </c>
      <c r="Q1390" s="1"/>
      <c r="Z1390" s="1"/>
      <c r="AF1390" s="1"/>
      <c r="AQ1390" s="1" t="str">
        <f t="shared" si="121"/>
        <v>D01_272_29</v>
      </c>
    </row>
    <row r="1391" spans="1:43" ht="12.75" x14ac:dyDescent="0.2">
      <c r="A1391" s="2" t="s">
        <v>59</v>
      </c>
      <c r="B1391" s="3">
        <v>272</v>
      </c>
      <c r="C1391" s="5">
        <v>29</v>
      </c>
      <c r="D1391" s="1" t="s">
        <v>5</v>
      </c>
      <c r="E1391" s="1" t="s">
        <v>2</v>
      </c>
      <c r="F1391" s="1" t="s">
        <v>3</v>
      </c>
      <c r="G1391" s="1">
        <v>2008</v>
      </c>
      <c r="H1391" s="5" t="s">
        <v>78</v>
      </c>
      <c r="Q1391" s="1"/>
      <c r="Z1391" s="1"/>
      <c r="AF1391" s="1"/>
      <c r="AQ1391" s="1" t="str">
        <f t="shared" si="121"/>
        <v>D01_272_29</v>
      </c>
    </row>
    <row r="1392" spans="1:43" s="22" customFormat="1" ht="12.75" x14ac:dyDescent="0.2">
      <c r="A1392" s="20" t="s">
        <v>59</v>
      </c>
      <c r="B1392" s="21">
        <v>273</v>
      </c>
      <c r="C1392" s="24">
        <v>29</v>
      </c>
      <c r="D1392" s="22" t="s">
        <v>5</v>
      </c>
      <c r="E1392" s="22" t="s">
        <v>2</v>
      </c>
      <c r="F1392" s="22" t="s">
        <v>3</v>
      </c>
      <c r="G1392" s="22">
        <v>2004</v>
      </c>
      <c r="H1392" s="24" t="s">
        <v>78</v>
      </c>
      <c r="I1392" s="24"/>
      <c r="W1392" s="23"/>
      <c r="AA1392" s="24"/>
      <c r="AQ1392" s="1" t="str">
        <f t="shared" si="121"/>
        <v>D01_273_29</v>
      </c>
    </row>
    <row r="1393" spans="1:43" ht="12.75" x14ac:dyDescent="0.2">
      <c r="A1393" s="2" t="s">
        <v>59</v>
      </c>
      <c r="B1393" s="3">
        <v>273</v>
      </c>
      <c r="C1393" s="5">
        <v>29</v>
      </c>
      <c r="D1393" s="1" t="s">
        <v>5</v>
      </c>
      <c r="E1393" s="1" t="s">
        <v>2</v>
      </c>
      <c r="F1393" s="1" t="s">
        <v>3</v>
      </c>
      <c r="G1393" s="1">
        <v>2005</v>
      </c>
      <c r="H1393" s="5" t="s">
        <v>78</v>
      </c>
      <c r="Q1393" s="1"/>
      <c r="Z1393" s="1"/>
      <c r="AF1393" s="1"/>
      <c r="AQ1393" s="1" t="str">
        <f t="shared" si="121"/>
        <v>D01_273_29</v>
      </c>
    </row>
    <row r="1394" spans="1:43" ht="12.75" x14ac:dyDescent="0.2">
      <c r="A1394" s="2" t="s">
        <v>59</v>
      </c>
      <c r="B1394" s="3">
        <v>273</v>
      </c>
      <c r="C1394" s="5">
        <v>29</v>
      </c>
      <c r="D1394" s="1" t="s">
        <v>5</v>
      </c>
      <c r="E1394" s="1" t="s">
        <v>2</v>
      </c>
      <c r="F1394" s="1" t="s">
        <v>3</v>
      </c>
      <c r="G1394" s="1">
        <v>2006</v>
      </c>
      <c r="H1394" s="5" t="s">
        <v>78</v>
      </c>
      <c r="Q1394" s="1"/>
      <c r="Z1394" s="1"/>
      <c r="AF1394" s="1"/>
      <c r="AQ1394" s="1" t="str">
        <f t="shared" si="121"/>
        <v>D01_273_29</v>
      </c>
    </row>
    <row r="1395" spans="1:43" ht="12.75" x14ac:dyDescent="0.2">
      <c r="A1395" s="2" t="s">
        <v>59</v>
      </c>
      <c r="B1395" s="3">
        <v>273</v>
      </c>
      <c r="C1395" s="5">
        <v>29</v>
      </c>
      <c r="D1395" s="1" t="s">
        <v>5</v>
      </c>
      <c r="E1395" s="1" t="s">
        <v>2</v>
      </c>
      <c r="F1395" s="1" t="s">
        <v>3</v>
      </c>
      <c r="G1395" s="1">
        <v>2007</v>
      </c>
      <c r="H1395" s="5" t="s">
        <v>78</v>
      </c>
      <c r="Q1395" s="1"/>
      <c r="Z1395" s="1"/>
      <c r="AF1395" s="1"/>
      <c r="AQ1395" s="1" t="str">
        <f t="shared" si="121"/>
        <v>D01_273_29</v>
      </c>
    </row>
    <row r="1396" spans="1:43" ht="12.75" x14ac:dyDescent="0.2">
      <c r="A1396" s="2" t="s">
        <v>59</v>
      </c>
      <c r="B1396" s="3">
        <v>273</v>
      </c>
      <c r="C1396" s="5">
        <v>29</v>
      </c>
      <c r="D1396" s="1" t="s">
        <v>5</v>
      </c>
      <c r="E1396" s="1" t="s">
        <v>2</v>
      </c>
      <c r="F1396" s="1" t="s">
        <v>3</v>
      </c>
      <c r="G1396" s="1">
        <v>2008</v>
      </c>
      <c r="H1396" s="5" t="s">
        <v>78</v>
      </c>
      <c r="Q1396" s="1"/>
      <c r="Z1396" s="1"/>
      <c r="AF1396" s="1"/>
      <c r="AQ1396" s="1" t="str">
        <f t="shared" si="121"/>
        <v>D01_273_29</v>
      </c>
    </row>
    <row r="1397" spans="1:43" s="22" customFormat="1" ht="12.75" x14ac:dyDescent="0.2">
      <c r="A1397" s="20" t="s">
        <v>59</v>
      </c>
      <c r="B1397" s="21">
        <v>274</v>
      </c>
      <c r="C1397" s="24">
        <v>29</v>
      </c>
      <c r="D1397" s="22" t="s">
        <v>5</v>
      </c>
      <c r="E1397" s="22" t="s">
        <v>2</v>
      </c>
      <c r="F1397" s="22" t="s">
        <v>3</v>
      </c>
      <c r="G1397" s="22">
        <v>2004</v>
      </c>
      <c r="H1397" s="24" t="s">
        <v>78</v>
      </c>
      <c r="I1397" s="24"/>
      <c r="W1397" s="23"/>
      <c r="AA1397" s="24"/>
      <c r="AQ1397" s="1" t="str">
        <f t="shared" si="121"/>
        <v>D01_274_29</v>
      </c>
    </row>
    <row r="1398" spans="1:43" ht="12.75" x14ac:dyDescent="0.2">
      <c r="A1398" s="2" t="s">
        <v>59</v>
      </c>
      <c r="B1398" s="3">
        <v>274</v>
      </c>
      <c r="C1398" s="5">
        <v>29</v>
      </c>
      <c r="D1398" s="1" t="s">
        <v>5</v>
      </c>
      <c r="E1398" s="1" t="s">
        <v>2</v>
      </c>
      <c r="F1398" s="1" t="s">
        <v>3</v>
      </c>
      <c r="G1398" s="1">
        <v>2005</v>
      </c>
      <c r="H1398" s="5" t="s">
        <v>78</v>
      </c>
      <c r="Q1398" s="1"/>
      <c r="Z1398" s="1"/>
      <c r="AF1398" s="1"/>
      <c r="AQ1398" s="1" t="str">
        <f t="shared" si="121"/>
        <v>D01_274_29</v>
      </c>
    </row>
    <row r="1399" spans="1:43" ht="12.75" x14ac:dyDescent="0.2">
      <c r="A1399" s="2" t="s">
        <v>59</v>
      </c>
      <c r="B1399" s="3">
        <v>274</v>
      </c>
      <c r="C1399" s="5">
        <v>29</v>
      </c>
      <c r="D1399" s="1" t="s">
        <v>5</v>
      </c>
      <c r="E1399" s="1" t="s">
        <v>2</v>
      </c>
      <c r="F1399" s="1" t="s">
        <v>3</v>
      </c>
      <c r="G1399" s="1">
        <v>2006</v>
      </c>
      <c r="H1399" s="5" t="s">
        <v>78</v>
      </c>
      <c r="Q1399" s="1"/>
      <c r="Z1399" s="1"/>
      <c r="AF1399" s="1"/>
      <c r="AQ1399" s="1" t="str">
        <f t="shared" si="121"/>
        <v>D01_274_29</v>
      </c>
    </row>
    <row r="1400" spans="1:43" ht="12.75" x14ac:dyDescent="0.2">
      <c r="A1400" s="2" t="s">
        <v>59</v>
      </c>
      <c r="B1400" s="3">
        <v>274</v>
      </c>
      <c r="C1400" s="5">
        <v>29</v>
      </c>
      <c r="D1400" s="1" t="s">
        <v>5</v>
      </c>
      <c r="E1400" s="1" t="s">
        <v>2</v>
      </c>
      <c r="F1400" s="1" t="s">
        <v>3</v>
      </c>
      <c r="G1400" s="1">
        <v>2007</v>
      </c>
      <c r="H1400" s="5" t="s">
        <v>78</v>
      </c>
      <c r="Q1400" s="1"/>
      <c r="Z1400" s="1"/>
      <c r="AF1400" s="1"/>
      <c r="AQ1400" s="1" t="str">
        <f t="shared" si="121"/>
        <v>D01_274_29</v>
      </c>
    </row>
    <row r="1401" spans="1:43" ht="12.75" x14ac:dyDescent="0.2">
      <c r="A1401" s="2" t="s">
        <v>59</v>
      </c>
      <c r="B1401" s="3">
        <v>274</v>
      </c>
      <c r="C1401" s="5">
        <v>29</v>
      </c>
      <c r="D1401" s="1" t="s">
        <v>5</v>
      </c>
      <c r="E1401" s="1" t="s">
        <v>2</v>
      </c>
      <c r="F1401" s="1" t="s">
        <v>3</v>
      </c>
      <c r="G1401" s="1">
        <v>2008</v>
      </c>
      <c r="H1401" s="5" t="s">
        <v>78</v>
      </c>
      <c r="Q1401" s="1"/>
      <c r="Z1401" s="1"/>
      <c r="AF1401" s="1"/>
      <c r="AQ1401" s="1" t="str">
        <f t="shared" si="121"/>
        <v>D01_274_29</v>
      </c>
    </row>
    <row r="1402" spans="1:43" s="22" customFormat="1" ht="12.75" x14ac:dyDescent="0.2">
      <c r="A1402" s="20" t="s">
        <v>59</v>
      </c>
      <c r="B1402" s="21">
        <v>275</v>
      </c>
      <c r="C1402" s="24">
        <v>29</v>
      </c>
      <c r="D1402" s="22" t="s">
        <v>5</v>
      </c>
      <c r="E1402" s="22" t="s">
        <v>2</v>
      </c>
      <c r="F1402" s="22" t="s">
        <v>3</v>
      </c>
      <c r="G1402" s="22">
        <v>2004</v>
      </c>
      <c r="H1402" s="24" t="s">
        <v>78</v>
      </c>
      <c r="I1402" s="24"/>
      <c r="W1402" s="23"/>
      <c r="AA1402" s="24"/>
      <c r="AQ1402" s="1" t="str">
        <f t="shared" si="121"/>
        <v>D01_275_29</v>
      </c>
    </row>
    <row r="1403" spans="1:43" ht="12.75" x14ac:dyDescent="0.2">
      <c r="A1403" s="2" t="s">
        <v>59</v>
      </c>
      <c r="B1403" s="3">
        <v>275</v>
      </c>
      <c r="C1403" s="5">
        <v>29</v>
      </c>
      <c r="D1403" s="1" t="s">
        <v>5</v>
      </c>
      <c r="E1403" s="1" t="s">
        <v>2</v>
      </c>
      <c r="F1403" s="1" t="s">
        <v>3</v>
      </c>
      <c r="G1403" s="1">
        <v>2005</v>
      </c>
      <c r="H1403" s="5" t="s">
        <v>78</v>
      </c>
      <c r="Q1403" s="1"/>
      <c r="Z1403" s="1"/>
      <c r="AF1403" s="1"/>
      <c r="AQ1403" s="1" t="str">
        <f t="shared" si="121"/>
        <v>D01_275_29</v>
      </c>
    </row>
    <row r="1404" spans="1:43" ht="12.75" x14ac:dyDescent="0.2">
      <c r="A1404" s="2" t="s">
        <v>59</v>
      </c>
      <c r="B1404" s="3">
        <v>275</v>
      </c>
      <c r="C1404" s="5">
        <v>29</v>
      </c>
      <c r="D1404" s="1" t="s">
        <v>5</v>
      </c>
      <c r="E1404" s="1" t="s">
        <v>2</v>
      </c>
      <c r="F1404" s="1" t="s">
        <v>3</v>
      </c>
      <c r="G1404" s="1">
        <v>2006</v>
      </c>
      <c r="H1404" s="5" t="s">
        <v>78</v>
      </c>
      <c r="Q1404" s="1"/>
      <c r="Z1404" s="1"/>
      <c r="AF1404" s="1"/>
      <c r="AQ1404" s="1" t="str">
        <f t="shared" si="121"/>
        <v>D01_275_29</v>
      </c>
    </row>
    <row r="1405" spans="1:43" ht="12.75" x14ac:dyDescent="0.2">
      <c r="A1405" s="2" t="s">
        <v>59</v>
      </c>
      <c r="B1405" s="3">
        <v>275</v>
      </c>
      <c r="C1405" s="5">
        <v>29</v>
      </c>
      <c r="D1405" s="1" t="s">
        <v>5</v>
      </c>
      <c r="E1405" s="1" t="s">
        <v>2</v>
      </c>
      <c r="F1405" s="1" t="s">
        <v>3</v>
      </c>
      <c r="G1405" s="1">
        <v>2007</v>
      </c>
      <c r="H1405" s="5" t="s">
        <v>78</v>
      </c>
      <c r="Q1405" s="1"/>
      <c r="Z1405" s="1"/>
      <c r="AF1405" s="1"/>
      <c r="AQ1405" s="1" t="str">
        <f t="shared" si="121"/>
        <v>D01_275_29</v>
      </c>
    </row>
    <row r="1406" spans="1:43" ht="12.75" x14ac:dyDescent="0.2">
      <c r="A1406" s="2" t="s">
        <v>59</v>
      </c>
      <c r="B1406" s="3">
        <v>275</v>
      </c>
      <c r="C1406" s="5">
        <v>29</v>
      </c>
      <c r="D1406" s="1" t="s">
        <v>5</v>
      </c>
      <c r="E1406" s="1" t="s">
        <v>2</v>
      </c>
      <c r="F1406" s="1" t="s">
        <v>3</v>
      </c>
      <c r="G1406" s="1">
        <v>2008</v>
      </c>
      <c r="H1406" s="5" t="s">
        <v>78</v>
      </c>
      <c r="Q1406" s="1"/>
      <c r="Z1406" s="1"/>
      <c r="AF1406" s="1"/>
      <c r="AQ1406" s="1" t="str">
        <f t="shared" si="121"/>
        <v>D01_275_29</v>
      </c>
    </row>
    <row r="1407" spans="1:43" s="22" customFormat="1" ht="12.75" x14ac:dyDescent="0.2">
      <c r="A1407" s="20" t="s">
        <v>59</v>
      </c>
      <c r="B1407" s="21">
        <v>276</v>
      </c>
      <c r="C1407" s="24">
        <v>29</v>
      </c>
      <c r="D1407" s="22" t="s">
        <v>5</v>
      </c>
      <c r="E1407" s="22" t="s">
        <v>2</v>
      </c>
      <c r="F1407" s="22" t="s">
        <v>3</v>
      </c>
      <c r="G1407" s="22">
        <v>2004</v>
      </c>
      <c r="H1407" s="24" t="s">
        <v>78</v>
      </c>
      <c r="I1407" s="24"/>
      <c r="W1407" s="23"/>
      <c r="AA1407" s="24"/>
      <c r="AQ1407" s="1" t="str">
        <f t="shared" si="121"/>
        <v>D01_276_29</v>
      </c>
    </row>
    <row r="1408" spans="1:43" ht="12.75" x14ac:dyDescent="0.2">
      <c r="A1408" s="2" t="s">
        <v>59</v>
      </c>
      <c r="B1408" s="3">
        <v>276</v>
      </c>
      <c r="C1408" s="5">
        <v>29</v>
      </c>
      <c r="D1408" s="1" t="s">
        <v>5</v>
      </c>
      <c r="E1408" s="1" t="s">
        <v>2</v>
      </c>
      <c r="F1408" s="1" t="s">
        <v>3</v>
      </c>
      <c r="G1408" s="1">
        <v>2005</v>
      </c>
      <c r="H1408" s="5" t="s">
        <v>78</v>
      </c>
      <c r="Q1408" s="1"/>
      <c r="Z1408" s="1"/>
      <c r="AF1408" s="1"/>
      <c r="AQ1408" s="1" t="str">
        <f t="shared" si="121"/>
        <v>D01_276_29</v>
      </c>
    </row>
    <row r="1409" spans="1:43" ht="12.75" x14ac:dyDescent="0.2">
      <c r="A1409" s="2" t="s">
        <v>59</v>
      </c>
      <c r="B1409" s="3">
        <v>276</v>
      </c>
      <c r="C1409" s="5">
        <v>29</v>
      </c>
      <c r="D1409" s="1" t="s">
        <v>5</v>
      </c>
      <c r="E1409" s="1" t="s">
        <v>2</v>
      </c>
      <c r="F1409" s="1" t="s">
        <v>3</v>
      </c>
      <c r="G1409" s="1">
        <v>2006</v>
      </c>
      <c r="H1409" s="5" t="s">
        <v>78</v>
      </c>
      <c r="Q1409" s="1"/>
      <c r="Z1409" s="1"/>
      <c r="AF1409" s="1"/>
      <c r="AQ1409" s="1" t="str">
        <f t="shared" si="121"/>
        <v>D01_276_29</v>
      </c>
    </row>
    <row r="1410" spans="1:43" ht="12.75" x14ac:dyDescent="0.2">
      <c r="A1410" s="2" t="s">
        <v>59</v>
      </c>
      <c r="B1410" s="3">
        <v>276</v>
      </c>
      <c r="C1410" s="5">
        <v>29</v>
      </c>
      <c r="D1410" s="1" t="s">
        <v>5</v>
      </c>
      <c r="E1410" s="1" t="s">
        <v>2</v>
      </c>
      <c r="F1410" s="1" t="s">
        <v>3</v>
      </c>
      <c r="G1410" s="1">
        <v>2007</v>
      </c>
      <c r="H1410" s="5" t="s">
        <v>78</v>
      </c>
      <c r="Q1410" s="1"/>
      <c r="Z1410" s="1"/>
      <c r="AF1410" s="1"/>
      <c r="AQ1410" s="1" t="str">
        <f t="shared" si="121"/>
        <v>D01_276_29</v>
      </c>
    </row>
    <row r="1411" spans="1:43" ht="12.75" x14ac:dyDescent="0.2">
      <c r="A1411" s="2" t="s">
        <v>59</v>
      </c>
      <c r="B1411" s="3">
        <v>276</v>
      </c>
      <c r="C1411" s="5">
        <v>29</v>
      </c>
      <c r="D1411" s="1" t="s">
        <v>5</v>
      </c>
      <c r="E1411" s="1" t="s">
        <v>2</v>
      </c>
      <c r="F1411" s="1" t="s">
        <v>3</v>
      </c>
      <c r="G1411" s="1">
        <v>2008</v>
      </c>
      <c r="H1411" s="5" t="s">
        <v>78</v>
      </c>
      <c r="Q1411" s="1"/>
      <c r="Z1411" s="1"/>
      <c r="AF1411" s="1"/>
      <c r="AQ1411" s="1" t="str">
        <f t="shared" ref="AQ1411:AQ1474" si="130">CONCATENATE(LEFT(A1411,1),CONCATENATE(RIGHT(A1411,2),"_",CONCATENATE(B1411),"_",CONCATENATE(C1411)))</f>
        <v>D01_276_29</v>
      </c>
    </row>
    <row r="1412" spans="1:43" s="22" customFormat="1" ht="12.75" x14ac:dyDescent="0.2">
      <c r="A1412" s="20" t="s">
        <v>59</v>
      </c>
      <c r="B1412" s="21">
        <v>277</v>
      </c>
      <c r="C1412" s="24">
        <v>29</v>
      </c>
      <c r="D1412" s="22" t="s">
        <v>5</v>
      </c>
      <c r="E1412" s="22" t="s">
        <v>2</v>
      </c>
      <c r="F1412" s="22" t="s">
        <v>3</v>
      </c>
      <c r="G1412" s="22">
        <v>2004</v>
      </c>
      <c r="H1412" s="24" t="s">
        <v>78</v>
      </c>
      <c r="I1412" s="24"/>
      <c r="W1412" s="23"/>
      <c r="AA1412" s="24"/>
      <c r="AQ1412" s="1" t="str">
        <f t="shared" si="130"/>
        <v>D01_277_29</v>
      </c>
    </row>
    <row r="1413" spans="1:43" ht="12.75" x14ac:dyDescent="0.2">
      <c r="A1413" s="2" t="s">
        <v>59</v>
      </c>
      <c r="B1413" s="3">
        <v>277</v>
      </c>
      <c r="C1413" s="5">
        <v>29</v>
      </c>
      <c r="D1413" s="1" t="s">
        <v>5</v>
      </c>
      <c r="E1413" s="1" t="s">
        <v>2</v>
      </c>
      <c r="F1413" s="1" t="s">
        <v>3</v>
      </c>
      <c r="G1413" s="1">
        <v>2005</v>
      </c>
      <c r="H1413" s="5" t="s">
        <v>78</v>
      </c>
      <c r="Q1413" s="1"/>
      <c r="Z1413" s="1"/>
      <c r="AF1413" s="1"/>
      <c r="AQ1413" s="1" t="str">
        <f t="shared" si="130"/>
        <v>D01_277_29</v>
      </c>
    </row>
    <row r="1414" spans="1:43" ht="12.75" x14ac:dyDescent="0.2">
      <c r="A1414" s="2" t="s">
        <v>59</v>
      </c>
      <c r="B1414" s="3">
        <v>277</v>
      </c>
      <c r="C1414" s="5">
        <v>29</v>
      </c>
      <c r="D1414" s="1" t="s">
        <v>5</v>
      </c>
      <c r="E1414" s="1" t="s">
        <v>2</v>
      </c>
      <c r="F1414" s="1" t="s">
        <v>3</v>
      </c>
      <c r="G1414" s="1">
        <v>2006</v>
      </c>
      <c r="H1414" s="5" t="s">
        <v>78</v>
      </c>
      <c r="Q1414" s="1"/>
      <c r="Z1414" s="1"/>
      <c r="AF1414" s="1"/>
      <c r="AQ1414" s="1" t="str">
        <f t="shared" si="130"/>
        <v>D01_277_29</v>
      </c>
    </row>
    <row r="1415" spans="1:43" ht="12.75" x14ac:dyDescent="0.2">
      <c r="A1415" s="2" t="s">
        <v>59</v>
      </c>
      <c r="B1415" s="3">
        <v>277</v>
      </c>
      <c r="C1415" s="5">
        <v>29</v>
      </c>
      <c r="D1415" s="1" t="s">
        <v>5</v>
      </c>
      <c r="E1415" s="1" t="s">
        <v>2</v>
      </c>
      <c r="F1415" s="1" t="s">
        <v>3</v>
      </c>
      <c r="G1415" s="1">
        <v>2007</v>
      </c>
      <c r="H1415" s="5" t="s">
        <v>78</v>
      </c>
      <c r="Q1415" s="1"/>
      <c r="Z1415" s="1"/>
      <c r="AF1415" s="1"/>
      <c r="AQ1415" s="1" t="str">
        <f t="shared" si="130"/>
        <v>D01_277_29</v>
      </c>
    </row>
    <row r="1416" spans="1:43" ht="12.75" x14ac:dyDescent="0.2">
      <c r="A1416" s="2" t="s">
        <v>59</v>
      </c>
      <c r="B1416" s="3">
        <v>277</v>
      </c>
      <c r="C1416" s="5">
        <v>29</v>
      </c>
      <c r="D1416" s="1" t="s">
        <v>5</v>
      </c>
      <c r="E1416" s="1" t="s">
        <v>2</v>
      </c>
      <c r="F1416" s="1" t="s">
        <v>3</v>
      </c>
      <c r="G1416" s="1">
        <v>2008</v>
      </c>
      <c r="H1416" s="5" t="s">
        <v>78</v>
      </c>
      <c r="Q1416" s="1"/>
      <c r="Z1416" s="1"/>
      <c r="AF1416" s="1"/>
      <c r="AQ1416" s="1" t="str">
        <f t="shared" si="130"/>
        <v>D01_277_29</v>
      </c>
    </row>
    <row r="1417" spans="1:43" s="22" customFormat="1" ht="12.75" x14ac:dyDescent="0.2">
      <c r="A1417" s="20" t="s">
        <v>59</v>
      </c>
      <c r="B1417" s="21">
        <v>278</v>
      </c>
      <c r="C1417" s="24">
        <v>29</v>
      </c>
      <c r="D1417" s="22" t="s">
        <v>5</v>
      </c>
      <c r="E1417" s="22" t="s">
        <v>2</v>
      </c>
      <c r="F1417" s="22" t="s">
        <v>3</v>
      </c>
      <c r="G1417" s="22">
        <v>2004</v>
      </c>
      <c r="H1417" s="24" t="s">
        <v>78</v>
      </c>
      <c r="I1417" s="24"/>
      <c r="W1417" s="23"/>
      <c r="AA1417" s="24"/>
      <c r="AQ1417" s="1" t="str">
        <f t="shared" si="130"/>
        <v>D01_278_29</v>
      </c>
    </row>
    <row r="1418" spans="1:43" ht="12.75" x14ac:dyDescent="0.2">
      <c r="A1418" s="2" t="s">
        <v>59</v>
      </c>
      <c r="B1418" s="3">
        <v>278</v>
      </c>
      <c r="C1418" s="5">
        <v>29</v>
      </c>
      <c r="D1418" s="1" t="s">
        <v>5</v>
      </c>
      <c r="E1418" s="1" t="s">
        <v>2</v>
      </c>
      <c r="F1418" s="1" t="s">
        <v>3</v>
      </c>
      <c r="G1418" s="1">
        <v>2005</v>
      </c>
      <c r="H1418" s="5" t="s">
        <v>78</v>
      </c>
      <c r="Q1418" s="1"/>
      <c r="Z1418" s="1"/>
      <c r="AF1418" s="1"/>
      <c r="AQ1418" s="1" t="str">
        <f t="shared" si="130"/>
        <v>D01_278_29</v>
      </c>
    </row>
    <row r="1419" spans="1:43" ht="12.75" x14ac:dyDescent="0.2">
      <c r="A1419" s="2" t="s">
        <v>59</v>
      </c>
      <c r="B1419" s="3">
        <v>278</v>
      </c>
      <c r="C1419" s="5">
        <v>29</v>
      </c>
      <c r="D1419" s="1" t="s">
        <v>5</v>
      </c>
      <c r="E1419" s="1" t="s">
        <v>2</v>
      </c>
      <c r="F1419" s="1" t="s">
        <v>3</v>
      </c>
      <c r="G1419" s="1">
        <v>2006</v>
      </c>
      <c r="H1419" s="5" t="s">
        <v>78</v>
      </c>
      <c r="Q1419" s="1"/>
      <c r="Z1419" s="1"/>
      <c r="AF1419" s="1"/>
      <c r="AQ1419" s="1" t="str">
        <f t="shared" si="130"/>
        <v>D01_278_29</v>
      </c>
    </row>
    <row r="1420" spans="1:43" ht="12.75" x14ac:dyDescent="0.2">
      <c r="A1420" s="2" t="s">
        <v>59</v>
      </c>
      <c r="B1420" s="3">
        <v>278</v>
      </c>
      <c r="C1420" s="5">
        <v>29</v>
      </c>
      <c r="D1420" s="1" t="s">
        <v>5</v>
      </c>
      <c r="E1420" s="1" t="s">
        <v>2</v>
      </c>
      <c r="F1420" s="1" t="s">
        <v>3</v>
      </c>
      <c r="G1420" s="1">
        <v>2007</v>
      </c>
      <c r="H1420" s="5" t="s">
        <v>78</v>
      </c>
      <c r="Q1420" s="1"/>
      <c r="Z1420" s="1"/>
      <c r="AF1420" s="1"/>
      <c r="AQ1420" s="1" t="str">
        <f t="shared" si="130"/>
        <v>D01_278_29</v>
      </c>
    </row>
    <row r="1421" spans="1:43" ht="12.75" x14ac:dyDescent="0.2">
      <c r="A1421" s="2" t="s">
        <v>59</v>
      </c>
      <c r="B1421" s="3">
        <v>278</v>
      </c>
      <c r="C1421" s="5">
        <v>29</v>
      </c>
      <c r="D1421" s="1" t="s">
        <v>5</v>
      </c>
      <c r="E1421" s="1" t="s">
        <v>2</v>
      </c>
      <c r="F1421" s="1" t="s">
        <v>3</v>
      </c>
      <c r="G1421" s="1">
        <v>2008</v>
      </c>
      <c r="H1421" s="5" t="s">
        <v>78</v>
      </c>
      <c r="Q1421" s="1"/>
      <c r="Z1421" s="1"/>
      <c r="AF1421" s="1"/>
      <c r="AQ1421" s="1" t="str">
        <f t="shared" si="130"/>
        <v>D01_278_29</v>
      </c>
    </row>
    <row r="1422" spans="1:43" s="22" customFormat="1" ht="12.75" x14ac:dyDescent="0.2">
      <c r="A1422" s="20" t="s">
        <v>59</v>
      </c>
      <c r="B1422" s="21">
        <v>279</v>
      </c>
      <c r="C1422" s="24">
        <v>29</v>
      </c>
      <c r="D1422" s="22" t="s">
        <v>5</v>
      </c>
      <c r="E1422" s="22" t="s">
        <v>2</v>
      </c>
      <c r="F1422" s="22" t="s">
        <v>3</v>
      </c>
      <c r="G1422" s="22">
        <v>2004</v>
      </c>
      <c r="H1422" s="24" t="s">
        <v>78</v>
      </c>
      <c r="I1422" s="24"/>
      <c r="W1422" s="23"/>
      <c r="AA1422" s="24"/>
      <c r="AQ1422" s="1" t="str">
        <f t="shared" si="130"/>
        <v>D01_279_29</v>
      </c>
    </row>
    <row r="1423" spans="1:43" ht="12.75" x14ac:dyDescent="0.2">
      <c r="A1423" s="2" t="s">
        <v>59</v>
      </c>
      <c r="B1423" s="3">
        <v>279</v>
      </c>
      <c r="C1423" s="5">
        <v>29</v>
      </c>
      <c r="D1423" s="1" t="s">
        <v>5</v>
      </c>
      <c r="E1423" s="1" t="s">
        <v>2</v>
      </c>
      <c r="F1423" s="1" t="s">
        <v>3</v>
      </c>
      <c r="G1423" s="1">
        <v>2005</v>
      </c>
      <c r="H1423" s="5" t="s">
        <v>78</v>
      </c>
      <c r="Q1423" s="1"/>
      <c r="Z1423" s="1"/>
      <c r="AF1423" s="1"/>
      <c r="AQ1423" s="1" t="str">
        <f t="shared" si="130"/>
        <v>D01_279_29</v>
      </c>
    </row>
    <row r="1424" spans="1:43" ht="12.75" x14ac:dyDescent="0.2">
      <c r="A1424" s="2" t="s">
        <v>59</v>
      </c>
      <c r="B1424" s="3">
        <v>279</v>
      </c>
      <c r="C1424" s="5">
        <v>29</v>
      </c>
      <c r="D1424" s="1" t="s">
        <v>5</v>
      </c>
      <c r="E1424" s="1" t="s">
        <v>2</v>
      </c>
      <c r="F1424" s="1" t="s">
        <v>3</v>
      </c>
      <c r="G1424" s="1">
        <v>2006</v>
      </c>
      <c r="H1424" s="5" t="s">
        <v>78</v>
      </c>
      <c r="Q1424" s="1"/>
      <c r="Z1424" s="1"/>
      <c r="AF1424" s="1"/>
      <c r="AQ1424" s="1" t="str">
        <f t="shared" si="130"/>
        <v>D01_279_29</v>
      </c>
    </row>
    <row r="1425" spans="1:43" ht="12.75" x14ac:dyDescent="0.2">
      <c r="A1425" s="2" t="s">
        <v>59</v>
      </c>
      <c r="B1425" s="3">
        <v>279</v>
      </c>
      <c r="C1425" s="5">
        <v>29</v>
      </c>
      <c r="D1425" s="1" t="s">
        <v>5</v>
      </c>
      <c r="E1425" s="1" t="s">
        <v>2</v>
      </c>
      <c r="F1425" s="1" t="s">
        <v>3</v>
      </c>
      <c r="G1425" s="1">
        <v>2007</v>
      </c>
      <c r="H1425" s="5" t="s">
        <v>78</v>
      </c>
      <c r="Q1425" s="1"/>
      <c r="Z1425" s="1"/>
      <c r="AF1425" s="1"/>
      <c r="AQ1425" s="1" t="str">
        <f t="shared" si="130"/>
        <v>D01_279_29</v>
      </c>
    </row>
    <row r="1426" spans="1:43" ht="12.75" x14ac:dyDescent="0.2">
      <c r="A1426" s="2" t="s">
        <v>59</v>
      </c>
      <c r="B1426" s="3">
        <v>279</v>
      </c>
      <c r="C1426" s="5">
        <v>29</v>
      </c>
      <c r="D1426" s="1" t="s">
        <v>5</v>
      </c>
      <c r="E1426" s="1" t="s">
        <v>2</v>
      </c>
      <c r="F1426" s="1" t="s">
        <v>3</v>
      </c>
      <c r="G1426" s="1">
        <v>2008</v>
      </c>
      <c r="H1426" s="5" t="s">
        <v>78</v>
      </c>
      <c r="Q1426" s="1"/>
      <c r="Z1426" s="1"/>
      <c r="AF1426" s="1"/>
      <c r="AQ1426" s="1" t="str">
        <f t="shared" si="130"/>
        <v>D01_279_29</v>
      </c>
    </row>
    <row r="1427" spans="1:43" s="22" customFormat="1" ht="12.75" x14ac:dyDescent="0.2">
      <c r="A1427" s="20" t="s">
        <v>59</v>
      </c>
      <c r="B1427" s="21">
        <v>280</v>
      </c>
      <c r="C1427" s="24">
        <v>29</v>
      </c>
      <c r="D1427" s="22" t="s">
        <v>5</v>
      </c>
      <c r="E1427" s="22" t="s">
        <v>2</v>
      </c>
      <c r="F1427" s="22" t="s">
        <v>3</v>
      </c>
      <c r="G1427" s="22">
        <v>2004</v>
      </c>
      <c r="H1427" s="24" t="s">
        <v>78</v>
      </c>
      <c r="I1427" s="24"/>
      <c r="W1427" s="23"/>
      <c r="AA1427" s="24"/>
      <c r="AQ1427" s="1" t="str">
        <f t="shared" si="130"/>
        <v>D01_280_29</v>
      </c>
    </row>
    <row r="1428" spans="1:43" ht="12.75" x14ac:dyDescent="0.2">
      <c r="A1428" s="2" t="s">
        <v>59</v>
      </c>
      <c r="B1428" s="3">
        <v>280</v>
      </c>
      <c r="C1428" s="5">
        <v>29</v>
      </c>
      <c r="D1428" s="1" t="s">
        <v>5</v>
      </c>
      <c r="E1428" s="1" t="s">
        <v>2</v>
      </c>
      <c r="F1428" s="1" t="s">
        <v>3</v>
      </c>
      <c r="G1428" s="1">
        <v>2005</v>
      </c>
      <c r="H1428" s="5" t="s">
        <v>78</v>
      </c>
      <c r="Q1428" s="1"/>
      <c r="Z1428" s="1"/>
      <c r="AF1428" s="1"/>
      <c r="AQ1428" s="1" t="str">
        <f t="shared" si="130"/>
        <v>D01_280_29</v>
      </c>
    </row>
    <row r="1429" spans="1:43" ht="12.75" x14ac:dyDescent="0.2">
      <c r="A1429" s="2" t="s">
        <v>59</v>
      </c>
      <c r="B1429" s="3">
        <v>280</v>
      </c>
      <c r="C1429" s="5">
        <v>29</v>
      </c>
      <c r="D1429" s="1" t="s">
        <v>5</v>
      </c>
      <c r="E1429" s="1" t="s">
        <v>2</v>
      </c>
      <c r="F1429" s="1" t="s">
        <v>3</v>
      </c>
      <c r="G1429" s="1">
        <v>2006</v>
      </c>
      <c r="H1429" s="5" t="s">
        <v>78</v>
      </c>
      <c r="Q1429" s="1"/>
      <c r="Z1429" s="1"/>
      <c r="AF1429" s="1"/>
      <c r="AQ1429" s="1" t="str">
        <f t="shared" si="130"/>
        <v>D01_280_29</v>
      </c>
    </row>
    <row r="1430" spans="1:43" ht="12.75" x14ac:dyDescent="0.2">
      <c r="A1430" s="2" t="s">
        <v>59</v>
      </c>
      <c r="B1430" s="3">
        <v>280</v>
      </c>
      <c r="C1430" s="5">
        <v>29</v>
      </c>
      <c r="D1430" s="1" t="s">
        <v>5</v>
      </c>
      <c r="E1430" s="1" t="s">
        <v>2</v>
      </c>
      <c r="F1430" s="1" t="s">
        <v>3</v>
      </c>
      <c r="G1430" s="1">
        <v>2007</v>
      </c>
      <c r="H1430" s="5" t="s">
        <v>78</v>
      </c>
      <c r="Q1430" s="1"/>
      <c r="Z1430" s="1"/>
      <c r="AF1430" s="1"/>
      <c r="AQ1430" s="1" t="str">
        <f t="shared" si="130"/>
        <v>D01_280_29</v>
      </c>
    </row>
    <row r="1431" spans="1:43" ht="12.75" x14ac:dyDescent="0.2">
      <c r="A1431" s="2" t="s">
        <v>59</v>
      </c>
      <c r="B1431" s="3">
        <v>280</v>
      </c>
      <c r="C1431" s="5">
        <v>29</v>
      </c>
      <c r="D1431" s="1" t="s">
        <v>5</v>
      </c>
      <c r="E1431" s="1" t="s">
        <v>2</v>
      </c>
      <c r="F1431" s="1" t="s">
        <v>3</v>
      </c>
      <c r="G1431" s="1">
        <v>2008</v>
      </c>
      <c r="H1431" s="5" t="s">
        <v>78</v>
      </c>
      <c r="Q1431" s="1"/>
      <c r="Z1431" s="1"/>
      <c r="AF1431" s="1"/>
      <c r="AQ1431" s="1" t="str">
        <f t="shared" si="130"/>
        <v>D01_280_29</v>
      </c>
    </row>
    <row r="1432" spans="1:43" s="22" customFormat="1" ht="12.75" x14ac:dyDescent="0.2">
      <c r="A1432" s="20" t="s">
        <v>59</v>
      </c>
      <c r="B1432" s="21">
        <v>281</v>
      </c>
      <c r="C1432" s="24">
        <v>29</v>
      </c>
      <c r="D1432" s="22" t="s">
        <v>5</v>
      </c>
      <c r="E1432" s="22" t="s">
        <v>2</v>
      </c>
      <c r="F1432" s="22" t="s">
        <v>3</v>
      </c>
      <c r="G1432" s="22">
        <v>2004</v>
      </c>
      <c r="H1432" s="24" t="s">
        <v>78</v>
      </c>
      <c r="I1432" s="24"/>
      <c r="W1432" s="23"/>
      <c r="AA1432" s="24"/>
      <c r="AQ1432" s="1" t="str">
        <f t="shared" si="130"/>
        <v>D01_281_29</v>
      </c>
    </row>
    <row r="1433" spans="1:43" ht="12.75" x14ac:dyDescent="0.2">
      <c r="A1433" s="2" t="s">
        <v>59</v>
      </c>
      <c r="B1433" s="3">
        <v>281</v>
      </c>
      <c r="C1433" s="5">
        <v>29</v>
      </c>
      <c r="D1433" s="1" t="s">
        <v>5</v>
      </c>
      <c r="E1433" s="1" t="s">
        <v>2</v>
      </c>
      <c r="F1433" s="1" t="s">
        <v>3</v>
      </c>
      <c r="G1433" s="1">
        <v>2005</v>
      </c>
      <c r="H1433" s="5" t="s">
        <v>78</v>
      </c>
      <c r="Q1433" s="1"/>
      <c r="Z1433" s="1"/>
      <c r="AF1433" s="1"/>
      <c r="AQ1433" s="1" t="str">
        <f t="shared" si="130"/>
        <v>D01_281_29</v>
      </c>
    </row>
    <row r="1434" spans="1:43" ht="12.75" x14ac:dyDescent="0.2">
      <c r="A1434" s="2" t="s">
        <v>59</v>
      </c>
      <c r="B1434" s="3">
        <v>281</v>
      </c>
      <c r="C1434" s="5">
        <v>29</v>
      </c>
      <c r="D1434" s="1" t="s">
        <v>5</v>
      </c>
      <c r="E1434" s="1" t="s">
        <v>2</v>
      </c>
      <c r="F1434" s="1" t="s">
        <v>3</v>
      </c>
      <c r="G1434" s="1">
        <v>2006</v>
      </c>
      <c r="H1434" s="5" t="s">
        <v>78</v>
      </c>
      <c r="Q1434" s="1"/>
      <c r="Z1434" s="1"/>
      <c r="AF1434" s="1"/>
      <c r="AQ1434" s="1" t="str">
        <f t="shared" si="130"/>
        <v>D01_281_29</v>
      </c>
    </row>
    <row r="1435" spans="1:43" ht="12.75" x14ac:dyDescent="0.2">
      <c r="A1435" s="2" t="s">
        <v>59</v>
      </c>
      <c r="B1435" s="3">
        <v>281</v>
      </c>
      <c r="C1435" s="5">
        <v>29</v>
      </c>
      <c r="D1435" s="1" t="s">
        <v>5</v>
      </c>
      <c r="E1435" s="1" t="s">
        <v>2</v>
      </c>
      <c r="F1435" s="1" t="s">
        <v>3</v>
      </c>
      <c r="G1435" s="1">
        <v>2007</v>
      </c>
      <c r="H1435" s="5" t="s">
        <v>78</v>
      </c>
      <c r="Q1435" s="1"/>
      <c r="Z1435" s="1"/>
      <c r="AF1435" s="1"/>
      <c r="AQ1435" s="1" t="str">
        <f t="shared" si="130"/>
        <v>D01_281_29</v>
      </c>
    </row>
    <row r="1436" spans="1:43" ht="12.75" x14ac:dyDescent="0.2">
      <c r="A1436" s="2" t="s">
        <v>59</v>
      </c>
      <c r="B1436" s="3">
        <v>281</v>
      </c>
      <c r="C1436" s="5">
        <v>29</v>
      </c>
      <c r="D1436" s="1" t="s">
        <v>5</v>
      </c>
      <c r="E1436" s="1" t="s">
        <v>2</v>
      </c>
      <c r="F1436" s="1" t="s">
        <v>3</v>
      </c>
      <c r="G1436" s="1">
        <v>2008</v>
      </c>
      <c r="H1436" s="5" t="s">
        <v>78</v>
      </c>
      <c r="Q1436" s="1"/>
      <c r="Z1436" s="1"/>
      <c r="AF1436" s="1"/>
      <c r="AQ1436" s="1" t="str">
        <f t="shared" si="130"/>
        <v>D01_281_29</v>
      </c>
    </row>
    <row r="1437" spans="1:43" s="22" customFormat="1" ht="12.75" x14ac:dyDescent="0.2">
      <c r="A1437" s="20" t="s">
        <v>59</v>
      </c>
      <c r="B1437" s="21">
        <v>282</v>
      </c>
      <c r="C1437" s="24">
        <v>29</v>
      </c>
      <c r="D1437" s="22" t="s">
        <v>5</v>
      </c>
      <c r="E1437" s="22" t="s">
        <v>2</v>
      </c>
      <c r="F1437" s="22" t="s">
        <v>3</v>
      </c>
      <c r="G1437" s="22">
        <v>2004</v>
      </c>
      <c r="H1437" s="24" t="s">
        <v>78</v>
      </c>
      <c r="I1437" s="24"/>
      <c r="W1437" s="23"/>
      <c r="AA1437" s="24"/>
      <c r="AQ1437" s="1" t="str">
        <f t="shared" si="130"/>
        <v>D01_282_29</v>
      </c>
    </row>
    <row r="1438" spans="1:43" ht="12.75" x14ac:dyDescent="0.2">
      <c r="A1438" s="2" t="s">
        <v>59</v>
      </c>
      <c r="B1438" s="3">
        <v>282</v>
      </c>
      <c r="C1438" s="5">
        <v>29</v>
      </c>
      <c r="D1438" s="1" t="s">
        <v>5</v>
      </c>
      <c r="E1438" s="1" t="s">
        <v>2</v>
      </c>
      <c r="F1438" s="1" t="s">
        <v>3</v>
      </c>
      <c r="G1438" s="1">
        <v>2005</v>
      </c>
      <c r="H1438" s="5" t="s">
        <v>78</v>
      </c>
      <c r="Q1438" s="1"/>
      <c r="Z1438" s="1"/>
      <c r="AF1438" s="1"/>
      <c r="AQ1438" s="1" t="str">
        <f t="shared" si="130"/>
        <v>D01_282_29</v>
      </c>
    </row>
    <row r="1439" spans="1:43" ht="12.75" x14ac:dyDescent="0.2">
      <c r="A1439" s="2" t="s">
        <v>59</v>
      </c>
      <c r="B1439" s="3">
        <v>282</v>
      </c>
      <c r="C1439" s="5">
        <v>29</v>
      </c>
      <c r="D1439" s="1" t="s">
        <v>5</v>
      </c>
      <c r="E1439" s="1" t="s">
        <v>2</v>
      </c>
      <c r="F1439" s="1" t="s">
        <v>3</v>
      </c>
      <c r="G1439" s="1">
        <v>2006</v>
      </c>
      <c r="H1439" s="5" t="s">
        <v>78</v>
      </c>
      <c r="Q1439" s="1"/>
      <c r="Z1439" s="1"/>
      <c r="AF1439" s="1"/>
      <c r="AQ1439" s="1" t="str">
        <f t="shared" si="130"/>
        <v>D01_282_29</v>
      </c>
    </row>
    <row r="1440" spans="1:43" ht="12.75" x14ac:dyDescent="0.2">
      <c r="A1440" s="2" t="s">
        <v>59</v>
      </c>
      <c r="B1440" s="3">
        <v>282</v>
      </c>
      <c r="C1440" s="5">
        <v>29</v>
      </c>
      <c r="D1440" s="1" t="s">
        <v>5</v>
      </c>
      <c r="E1440" s="1" t="s">
        <v>2</v>
      </c>
      <c r="F1440" s="1" t="s">
        <v>3</v>
      </c>
      <c r="G1440" s="1">
        <v>2007</v>
      </c>
      <c r="H1440" s="5" t="s">
        <v>78</v>
      </c>
      <c r="Q1440" s="1"/>
      <c r="Z1440" s="1"/>
      <c r="AF1440" s="1"/>
      <c r="AQ1440" s="1" t="str">
        <f t="shared" si="130"/>
        <v>D01_282_29</v>
      </c>
    </row>
    <row r="1441" spans="1:43" ht="12.75" x14ac:dyDescent="0.2">
      <c r="A1441" s="2" t="s">
        <v>59</v>
      </c>
      <c r="B1441" s="3">
        <v>282</v>
      </c>
      <c r="C1441" s="5">
        <v>29</v>
      </c>
      <c r="D1441" s="1" t="s">
        <v>5</v>
      </c>
      <c r="E1441" s="1" t="s">
        <v>2</v>
      </c>
      <c r="F1441" s="1" t="s">
        <v>3</v>
      </c>
      <c r="G1441" s="1">
        <v>2008</v>
      </c>
      <c r="H1441" s="5" t="s">
        <v>78</v>
      </c>
      <c r="Q1441" s="1"/>
      <c r="Z1441" s="1"/>
      <c r="AF1441" s="1"/>
      <c r="AQ1441" s="1" t="str">
        <f t="shared" si="130"/>
        <v>D01_282_29</v>
      </c>
    </row>
    <row r="1442" spans="1:43" s="22" customFormat="1" ht="12.75" x14ac:dyDescent="0.2">
      <c r="A1442" s="20" t="s">
        <v>59</v>
      </c>
      <c r="B1442" s="21">
        <v>283</v>
      </c>
      <c r="C1442" s="24">
        <v>29</v>
      </c>
      <c r="D1442" s="22" t="s">
        <v>5</v>
      </c>
      <c r="E1442" s="22" t="s">
        <v>2</v>
      </c>
      <c r="F1442" s="22" t="s">
        <v>3</v>
      </c>
      <c r="G1442" s="22">
        <v>2004</v>
      </c>
      <c r="H1442" s="24" t="s">
        <v>78</v>
      </c>
      <c r="I1442" s="24"/>
      <c r="W1442" s="23"/>
      <c r="AA1442" s="24"/>
      <c r="AQ1442" s="1" t="str">
        <f t="shared" si="130"/>
        <v>D01_283_29</v>
      </c>
    </row>
    <row r="1443" spans="1:43" ht="12.75" x14ac:dyDescent="0.2">
      <c r="A1443" s="2" t="s">
        <v>59</v>
      </c>
      <c r="B1443" s="3">
        <v>283</v>
      </c>
      <c r="C1443" s="5">
        <v>29</v>
      </c>
      <c r="D1443" s="1" t="s">
        <v>5</v>
      </c>
      <c r="E1443" s="1" t="s">
        <v>2</v>
      </c>
      <c r="F1443" s="1" t="s">
        <v>3</v>
      </c>
      <c r="G1443" s="1">
        <v>2005</v>
      </c>
      <c r="H1443" s="5" t="s">
        <v>78</v>
      </c>
      <c r="Q1443" s="1"/>
      <c r="Z1443" s="1"/>
      <c r="AF1443" s="1"/>
      <c r="AQ1443" s="1" t="str">
        <f t="shared" si="130"/>
        <v>D01_283_29</v>
      </c>
    </row>
    <row r="1444" spans="1:43" ht="12.75" x14ac:dyDescent="0.2">
      <c r="A1444" s="2" t="s">
        <v>59</v>
      </c>
      <c r="B1444" s="3">
        <v>283</v>
      </c>
      <c r="C1444" s="5">
        <v>29</v>
      </c>
      <c r="D1444" s="1" t="s">
        <v>5</v>
      </c>
      <c r="E1444" s="1" t="s">
        <v>2</v>
      </c>
      <c r="F1444" s="1" t="s">
        <v>3</v>
      </c>
      <c r="G1444" s="1">
        <v>2006</v>
      </c>
      <c r="H1444" s="5" t="s">
        <v>78</v>
      </c>
      <c r="Q1444" s="1"/>
      <c r="Z1444" s="1"/>
      <c r="AF1444" s="1"/>
      <c r="AQ1444" s="1" t="str">
        <f t="shared" si="130"/>
        <v>D01_283_29</v>
      </c>
    </row>
    <row r="1445" spans="1:43" ht="12.75" x14ac:dyDescent="0.2">
      <c r="A1445" s="2" t="s">
        <v>59</v>
      </c>
      <c r="B1445" s="3">
        <v>283</v>
      </c>
      <c r="C1445" s="5">
        <v>29</v>
      </c>
      <c r="D1445" s="1" t="s">
        <v>5</v>
      </c>
      <c r="E1445" s="1" t="s">
        <v>2</v>
      </c>
      <c r="F1445" s="1" t="s">
        <v>3</v>
      </c>
      <c r="G1445" s="1">
        <v>2007</v>
      </c>
      <c r="H1445" s="5" t="s">
        <v>78</v>
      </c>
      <c r="Q1445" s="1"/>
      <c r="Z1445" s="1"/>
      <c r="AF1445" s="1"/>
      <c r="AQ1445" s="1" t="str">
        <f t="shared" si="130"/>
        <v>D01_283_29</v>
      </c>
    </row>
    <row r="1446" spans="1:43" ht="12.75" x14ac:dyDescent="0.2">
      <c r="A1446" s="2" t="s">
        <v>59</v>
      </c>
      <c r="B1446" s="3">
        <v>283</v>
      </c>
      <c r="C1446" s="5">
        <v>29</v>
      </c>
      <c r="D1446" s="1" t="s">
        <v>5</v>
      </c>
      <c r="E1446" s="1" t="s">
        <v>2</v>
      </c>
      <c r="F1446" s="1" t="s">
        <v>3</v>
      </c>
      <c r="G1446" s="1">
        <v>2008</v>
      </c>
      <c r="H1446" s="5" t="s">
        <v>78</v>
      </c>
      <c r="Q1446" s="1"/>
      <c r="Z1446" s="1"/>
      <c r="AF1446" s="1"/>
      <c r="AQ1446" s="1" t="str">
        <f t="shared" si="130"/>
        <v>D01_283_29</v>
      </c>
    </row>
    <row r="1447" spans="1:43" s="22" customFormat="1" ht="12.75" x14ac:dyDescent="0.2">
      <c r="A1447" s="20" t="s">
        <v>59</v>
      </c>
      <c r="B1447" s="21">
        <v>284</v>
      </c>
      <c r="C1447" s="24">
        <v>29</v>
      </c>
      <c r="D1447" s="22" t="s">
        <v>5</v>
      </c>
      <c r="E1447" s="22" t="s">
        <v>2</v>
      </c>
      <c r="F1447" s="22" t="s">
        <v>3</v>
      </c>
      <c r="G1447" s="22">
        <v>2004</v>
      </c>
      <c r="H1447" s="24" t="s">
        <v>78</v>
      </c>
      <c r="I1447" s="24"/>
      <c r="W1447" s="23"/>
      <c r="AA1447" s="24"/>
      <c r="AQ1447" s="1" t="str">
        <f t="shared" si="130"/>
        <v>D01_284_29</v>
      </c>
    </row>
    <row r="1448" spans="1:43" ht="12.75" x14ac:dyDescent="0.2">
      <c r="A1448" s="2" t="s">
        <v>59</v>
      </c>
      <c r="B1448" s="3">
        <v>284</v>
      </c>
      <c r="C1448" s="5">
        <v>29</v>
      </c>
      <c r="D1448" s="1" t="s">
        <v>5</v>
      </c>
      <c r="E1448" s="1" t="s">
        <v>2</v>
      </c>
      <c r="F1448" s="1" t="s">
        <v>3</v>
      </c>
      <c r="G1448" s="1">
        <v>2005</v>
      </c>
      <c r="H1448" s="5" t="s">
        <v>78</v>
      </c>
      <c r="Q1448" s="1"/>
      <c r="Z1448" s="1"/>
      <c r="AF1448" s="1"/>
      <c r="AQ1448" s="1" t="str">
        <f t="shared" si="130"/>
        <v>D01_284_29</v>
      </c>
    </row>
    <row r="1449" spans="1:43" ht="12.75" x14ac:dyDescent="0.2">
      <c r="A1449" s="2" t="s">
        <v>59</v>
      </c>
      <c r="B1449" s="3">
        <v>284</v>
      </c>
      <c r="C1449" s="5">
        <v>29</v>
      </c>
      <c r="D1449" s="1" t="s">
        <v>5</v>
      </c>
      <c r="E1449" s="1" t="s">
        <v>2</v>
      </c>
      <c r="F1449" s="1" t="s">
        <v>3</v>
      </c>
      <c r="G1449" s="1">
        <v>2006</v>
      </c>
      <c r="H1449" s="5" t="s">
        <v>78</v>
      </c>
      <c r="Q1449" s="1"/>
      <c r="Z1449" s="1"/>
      <c r="AF1449" s="1"/>
      <c r="AQ1449" s="1" t="str">
        <f t="shared" si="130"/>
        <v>D01_284_29</v>
      </c>
    </row>
    <row r="1450" spans="1:43" ht="12.75" x14ac:dyDescent="0.2">
      <c r="A1450" s="2" t="s">
        <v>59</v>
      </c>
      <c r="B1450" s="3">
        <v>284</v>
      </c>
      <c r="C1450" s="5">
        <v>29</v>
      </c>
      <c r="D1450" s="1" t="s">
        <v>5</v>
      </c>
      <c r="E1450" s="1" t="s">
        <v>2</v>
      </c>
      <c r="F1450" s="1" t="s">
        <v>3</v>
      </c>
      <c r="G1450" s="1">
        <v>2007</v>
      </c>
      <c r="H1450" s="5" t="s">
        <v>78</v>
      </c>
      <c r="Q1450" s="1"/>
      <c r="Z1450" s="1"/>
      <c r="AF1450" s="1"/>
      <c r="AQ1450" s="1" t="str">
        <f t="shared" si="130"/>
        <v>D01_284_29</v>
      </c>
    </row>
    <row r="1451" spans="1:43" ht="12.75" x14ac:dyDescent="0.2">
      <c r="A1451" s="2" t="s">
        <v>59</v>
      </c>
      <c r="B1451" s="3">
        <v>284</v>
      </c>
      <c r="C1451" s="5">
        <v>29</v>
      </c>
      <c r="D1451" s="1" t="s">
        <v>5</v>
      </c>
      <c r="E1451" s="1" t="s">
        <v>2</v>
      </c>
      <c r="F1451" s="1" t="s">
        <v>3</v>
      </c>
      <c r="G1451" s="1">
        <v>2008</v>
      </c>
      <c r="H1451" s="5" t="s">
        <v>78</v>
      </c>
      <c r="Q1451" s="1"/>
      <c r="Z1451" s="1"/>
      <c r="AF1451" s="1"/>
      <c r="AQ1451" s="1" t="str">
        <f t="shared" si="130"/>
        <v>D01_284_29</v>
      </c>
    </row>
    <row r="1452" spans="1:43" s="22" customFormat="1" ht="12.75" x14ac:dyDescent="0.2">
      <c r="A1452" s="20" t="s">
        <v>59</v>
      </c>
      <c r="B1452" s="21">
        <v>285</v>
      </c>
      <c r="C1452" s="24">
        <v>29</v>
      </c>
      <c r="D1452" s="22" t="s">
        <v>5</v>
      </c>
      <c r="E1452" s="22" t="s">
        <v>2</v>
      </c>
      <c r="F1452" s="22" t="s">
        <v>3</v>
      </c>
      <c r="G1452" s="22">
        <v>2004</v>
      </c>
      <c r="H1452" s="24" t="s">
        <v>78</v>
      </c>
      <c r="I1452" s="24"/>
      <c r="W1452" s="23"/>
      <c r="AA1452" s="24"/>
      <c r="AQ1452" s="1" t="str">
        <f t="shared" si="130"/>
        <v>D01_285_29</v>
      </c>
    </row>
    <row r="1453" spans="1:43" ht="12.75" x14ac:dyDescent="0.2">
      <c r="A1453" s="2" t="s">
        <v>59</v>
      </c>
      <c r="B1453" s="3">
        <v>285</v>
      </c>
      <c r="C1453" s="5">
        <v>29</v>
      </c>
      <c r="D1453" s="1" t="s">
        <v>5</v>
      </c>
      <c r="E1453" s="1" t="s">
        <v>2</v>
      </c>
      <c r="F1453" s="1" t="s">
        <v>3</v>
      </c>
      <c r="G1453" s="1">
        <v>2005</v>
      </c>
      <c r="H1453" s="5" t="s">
        <v>78</v>
      </c>
      <c r="Q1453" s="1"/>
      <c r="Z1453" s="1"/>
      <c r="AF1453" s="1"/>
      <c r="AQ1453" s="1" t="str">
        <f t="shared" si="130"/>
        <v>D01_285_29</v>
      </c>
    </row>
    <row r="1454" spans="1:43" ht="12.75" x14ac:dyDescent="0.2">
      <c r="A1454" s="2" t="s">
        <v>59</v>
      </c>
      <c r="B1454" s="3">
        <v>285</v>
      </c>
      <c r="C1454" s="5">
        <v>29</v>
      </c>
      <c r="D1454" s="1" t="s">
        <v>5</v>
      </c>
      <c r="E1454" s="1" t="s">
        <v>2</v>
      </c>
      <c r="F1454" s="1" t="s">
        <v>3</v>
      </c>
      <c r="G1454" s="1">
        <v>2006</v>
      </c>
      <c r="H1454" s="5" t="s">
        <v>78</v>
      </c>
      <c r="Q1454" s="1"/>
      <c r="Z1454" s="1"/>
      <c r="AF1454" s="1"/>
      <c r="AQ1454" s="1" t="str">
        <f t="shared" si="130"/>
        <v>D01_285_29</v>
      </c>
    </row>
    <row r="1455" spans="1:43" ht="12.75" x14ac:dyDescent="0.2">
      <c r="A1455" s="2" t="s">
        <v>59</v>
      </c>
      <c r="B1455" s="3">
        <v>285</v>
      </c>
      <c r="C1455" s="5">
        <v>29</v>
      </c>
      <c r="D1455" s="1" t="s">
        <v>5</v>
      </c>
      <c r="E1455" s="1" t="s">
        <v>2</v>
      </c>
      <c r="F1455" s="1" t="s">
        <v>3</v>
      </c>
      <c r="G1455" s="1">
        <v>2007</v>
      </c>
      <c r="H1455" s="5" t="s">
        <v>78</v>
      </c>
      <c r="Q1455" s="1"/>
      <c r="Z1455" s="1"/>
      <c r="AF1455" s="1"/>
      <c r="AQ1455" s="1" t="str">
        <f t="shared" si="130"/>
        <v>D01_285_29</v>
      </c>
    </row>
    <row r="1456" spans="1:43" ht="12.75" x14ac:dyDescent="0.2">
      <c r="A1456" s="2" t="s">
        <v>59</v>
      </c>
      <c r="B1456" s="3">
        <v>285</v>
      </c>
      <c r="C1456" s="5">
        <v>29</v>
      </c>
      <c r="D1456" s="1" t="s">
        <v>5</v>
      </c>
      <c r="E1456" s="1" t="s">
        <v>2</v>
      </c>
      <c r="F1456" s="1" t="s">
        <v>3</v>
      </c>
      <c r="G1456" s="1">
        <v>2008</v>
      </c>
      <c r="H1456" s="5" t="s">
        <v>78</v>
      </c>
      <c r="Q1456" s="1"/>
      <c r="Z1456" s="1"/>
      <c r="AF1456" s="1"/>
      <c r="AQ1456" s="1" t="str">
        <f t="shared" si="130"/>
        <v>D01_285_29</v>
      </c>
    </row>
    <row r="1457" spans="1:43" s="22" customFormat="1" ht="12.75" x14ac:dyDescent="0.2">
      <c r="A1457" s="20" t="s">
        <v>59</v>
      </c>
      <c r="B1457" s="21">
        <v>286</v>
      </c>
      <c r="C1457" s="24">
        <v>29</v>
      </c>
      <c r="D1457" s="22" t="s">
        <v>5</v>
      </c>
      <c r="E1457" s="22" t="s">
        <v>2</v>
      </c>
      <c r="F1457" s="22" t="s">
        <v>3</v>
      </c>
      <c r="G1457" s="22">
        <v>2004</v>
      </c>
      <c r="H1457" s="24" t="s">
        <v>78</v>
      </c>
      <c r="I1457" s="24"/>
      <c r="W1457" s="23"/>
      <c r="AA1457" s="24"/>
      <c r="AQ1457" s="1" t="str">
        <f t="shared" si="130"/>
        <v>D01_286_29</v>
      </c>
    </row>
    <row r="1458" spans="1:43" ht="12.75" x14ac:dyDescent="0.2">
      <c r="A1458" s="2" t="s">
        <v>59</v>
      </c>
      <c r="B1458" s="3">
        <v>286</v>
      </c>
      <c r="C1458" s="5">
        <v>29</v>
      </c>
      <c r="D1458" s="1" t="s">
        <v>5</v>
      </c>
      <c r="E1458" s="1" t="s">
        <v>2</v>
      </c>
      <c r="F1458" s="1" t="s">
        <v>3</v>
      </c>
      <c r="G1458" s="1">
        <v>2005</v>
      </c>
      <c r="H1458" s="5" t="s">
        <v>78</v>
      </c>
      <c r="Q1458" s="1"/>
      <c r="Z1458" s="1"/>
      <c r="AF1458" s="1"/>
      <c r="AQ1458" s="1" t="str">
        <f t="shared" si="130"/>
        <v>D01_286_29</v>
      </c>
    </row>
    <row r="1459" spans="1:43" ht="12.75" x14ac:dyDescent="0.2">
      <c r="A1459" s="2" t="s">
        <v>59</v>
      </c>
      <c r="B1459" s="3">
        <v>286</v>
      </c>
      <c r="C1459" s="5">
        <v>29</v>
      </c>
      <c r="D1459" s="1" t="s">
        <v>5</v>
      </c>
      <c r="E1459" s="1" t="s">
        <v>2</v>
      </c>
      <c r="F1459" s="1" t="s">
        <v>3</v>
      </c>
      <c r="G1459" s="1">
        <v>2006</v>
      </c>
      <c r="H1459" s="5" t="s">
        <v>78</v>
      </c>
      <c r="Q1459" s="1"/>
      <c r="Z1459" s="1"/>
      <c r="AF1459" s="1"/>
      <c r="AQ1459" s="1" t="str">
        <f t="shared" si="130"/>
        <v>D01_286_29</v>
      </c>
    </row>
    <row r="1460" spans="1:43" ht="12.75" x14ac:dyDescent="0.2">
      <c r="A1460" s="2" t="s">
        <v>59</v>
      </c>
      <c r="B1460" s="3">
        <v>286</v>
      </c>
      <c r="C1460" s="5">
        <v>29</v>
      </c>
      <c r="D1460" s="1" t="s">
        <v>5</v>
      </c>
      <c r="E1460" s="1" t="s">
        <v>2</v>
      </c>
      <c r="F1460" s="1" t="s">
        <v>3</v>
      </c>
      <c r="G1460" s="1">
        <v>2007</v>
      </c>
      <c r="H1460" s="5" t="s">
        <v>78</v>
      </c>
      <c r="Q1460" s="1"/>
      <c r="Z1460" s="1"/>
      <c r="AF1460" s="1"/>
      <c r="AQ1460" s="1" t="str">
        <f t="shared" si="130"/>
        <v>D01_286_29</v>
      </c>
    </row>
    <row r="1461" spans="1:43" ht="12.75" x14ac:dyDescent="0.2">
      <c r="A1461" s="2" t="s">
        <v>59</v>
      </c>
      <c r="B1461" s="3">
        <v>286</v>
      </c>
      <c r="C1461" s="5">
        <v>29</v>
      </c>
      <c r="D1461" s="1" t="s">
        <v>5</v>
      </c>
      <c r="E1461" s="1" t="s">
        <v>2</v>
      </c>
      <c r="F1461" s="1" t="s">
        <v>3</v>
      </c>
      <c r="G1461" s="1">
        <v>2008</v>
      </c>
      <c r="H1461" s="5" t="s">
        <v>78</v>
      </c>
      <c r="Q1461" s="1"/>
      <c r="Z1461" s="1"/>
      <c r="AF1461" s="1"/>
      <c r="AQ1461" s="1" t="str">
        <f t="shared" si="130"/>
        <v>D01_286_29</v>
      </c>
    </row>
    <row r="1462" spans="1:43" s="22" customFormat="1" ht="12.75" x14ac:dyDescent="0.2">
      <c r="A1462" s="20" t="s">
        <v>59</v>
      </c>
      <c r="B1462" s="21">
        <v>287</v>
      </c>
      <c r="C1462" s="24">
        <v>29</v>
      </c>
      <c r="D1462" s="22" t="s">
        <v>5</v>
      </c>
      <c r="E1462" s="22" t="s">
        <v>2</v>
      </c>
      <c r="F1462" s="22" t="s">
        <v>3</v>
      </c>
      <c r="G1462" s="22">
        <v>2004</v>
      </c>
      <c r="H1462" s="24" t="s">
        <v>78</v>
      </c>
      <c r="I1462" s="24"/>
      <c r="W1462" s="23"/>
      <c r="AA1462" s="24"/>
      <c r="AQ1462" s="1" t="str">
        <f t="shared" si="130"/>
        <v>D01_287_29</v>
      </c>
    </row>
    <row r="1463" spans="1:43" ht="12.75" x14ac:dyDescent="0.2">
      <c r="A1463" s="2" t="s">
        <v>59</v>
      </c>
      <c r="B1463" s="3">
        <v>287</v>
      </c>
      <c r="C1463" s="5">
        <v>29</v>
      </c>
      <c r="D1463" s="1" t="s">
        <v>5</v>
      </c>
      <c r="E1463" s="1" t="s">
        <v>2</v>
      </c>
      <c r="F1463" s="1" t="s">
        <v>3</v>
      </c>
      <c r="G1463" s="1">
        <v>2005</v>
      </c>
      <c r="H1463" s="5" t="s">
        <v>78</v>
      </c>
      <c r="Q1463" s="1"/>
      <c r="Z1463" s="1"/>
      <c r="AF1463" s="1"/>
      <c r="AQ1463" s="1" t="str">
        <f t="shared" si="130"/>
        <v>D01_287_29</v>
      </c>
    </row>
    <row r="1464" spans="1:43" ht="12.75" x14ac:dyDescent="0.2">
      <c r="A1464" s="2" t="s">
        <v>59</v>
      </c>
      <c r="B1464" s="3">
        <v>287</v>
      </c>
      <c r="C1464" s="5">
        <v>29</v>
      </c>
      <c r="D1464" s="1" t="s">
        <v>5</v>
      </c>
      <c r="E1464" s="1" t="s">
        <v>2</v>
      </c>
      <c r="F1464" s="1" t="s">
        <v>3</v>
      </c>
      <c r="G1464" s="1">
        <v>2006</v>
      </c>
      <c r="H1464" s="5" t="s">
        <v>78</v>
      </c>
      <c r="Q1464" s="1"/>
      <c r="Z1464" s="1"/>
      <c r="AF1464" s="1"/>
      <c r="AQ1464" s="1" t="str">
        <f t="shared" si="130"/>
        <v>D01_287_29</v>
      </c>
    </row>
    <row r="1465" spans="1:43" ht="12.75" x14ac:dyDescent="0.2">
      <c r="A1465" s="2" t="s">
        <v>59</v>
      </c>
      <c r="B1465" s="3">
        <v>287</v>
      </c>
      <c r="C1465" s="5">
        <v>29</v>
      </c>
      <c r="D1465" s="1" t="s">
        <v>5</v>
      </c>
      <c r="E1465" s="1" t="s">
        <v>2</v>
      </c>
      <c r="F1465" s="1" t="s">
        <v>3</v>
      </c>
      <c r="G1465" s="1">
        <v>2007</v>
      </c>
      <c r="H1465" s="5" t="s">
        <v>78</v>
      </c>
      <c r="Q1465" s="1"/>
      <c r="Z1465" s="1"/>
      <c r="AF1465" s="1"/>
      <c r="AQ1465" s="1" t="str">
        <f t="shared" si="130"/>
        <v>D01_287_29</v>
      </c>
    </row>
    <row r="1466" spans="1:43" ht="12.75" x14ac:dyDescent="0.2">
      <c r="A1466" s="2" t="s">
        <v>59</v>
      </c>
      <c r="B1466" s="3">
        <v>287</v>
      </c>
      <c r="C1466" s="5">
        <v>29</v>
      </c>
      <c r="D1466" s="1" t="s">
        <v>5</v>
      </c>
      <c r="E1466" s="1" t="s">
        <v>2</v>
      </c>
      <c r="F1466" s="1" t="s">
        <v>3</v>
      </c>
      <c r="G1466" s="1">
        <v>2008</v>
      </c>
      <c r="H1466" s="5" t="s">
        <v>78</v>
      </c>
      <c r="Q1466" s="1"/>
      <c r="Z1466" s="1"/>
      <c r="AF1466" s="1"/>
      <c r="AQ1466" s="1" t="str">
        <f t="shared" si="130"/>
        <v>D01_287_29</v>
      </c>
    </row>
    <row r="1467" spans="1:43" s="22" customFormat="1" ht="12.75" x14ac:dyDescent="0.2">
      <c r="A1467" s="20" t="s">
        <v>59</v>
      </c>
      <c r="B1467" s="21">
        <v>288</v>
      </c>
      <c r="C1467" s="24">
        <v>29</v>
      </c>
      <c r="D1467" s="22" t="s">
        <v>5</v>
      </c>
      <c r="E1467" s="22" t="s">
        <v>2</v>
      </c>
      <c r="F1467" s="22" t="s">
        <v>3</v>
      </c>
      <c r="G1467" s="22">
        <v>2004</v>
      </c>
      <c r="H1467" s="24" t="s">
        <v>78</v>
      </c>
      <c r="I1467" s="24"/>
      <c r="W1467" s="23"/>
      <c r="AA1467" s="24"/>
      <c r="AQ1467" s="1" t="str">
        <f t="shared" si="130"/>
        <v>D01_288_29</v>
      </c>
    </row>
    <row r="1468" spans="1:43" ht="12.75" x14ac:dyDescent="0.2">
      <c r="A1468" s="2" t="s">
        <v>59</v>
      </c>
      <c r="B1468" s="3">
        <v>288</v>
      </c>
      <c r="C1468" s="5">
        <v>29</v>
      </c>
      <c r="D1468" s="1" t="s">
        <v>5</v>
      </c>
      <c r="E1468" s="1" t="s">
        <v>2</v>
      </c>
      <c r="F1468" s="1" t="s">
        <v>3</v>
      </c>
      <c r="G1468" s="1">
        <v>2005</v>
      </c>
      <c r="H1468" s="5" t="s">
        <v>78</v>
      </c>
      <c r="Q1468" s="1"/>
      <c r="Z1468" s="1"/>
      <c r="AF1468" s="1"/>
      <c r="AQ1468" s="1" t="str">
        <f t="shared" si="130"/>
        <v>D01_288_29</v>
      </c>
    </row>
    <row r="1469" spans="1:43" ht="12.75" x14ac:dyDescent="0.2">
      <c r="A1469" s="2" t="s">
        <v>59</v>
      </c>
      <c r="B1469" s="3">
        <v>288</v>
      </c>
      <c r="C1469" s="5">
        <v>29</v>
      </c>
      <c r="D1469" s="1" t="s">
        <v>5</v>
      </c>
      <c r="E1469" s="1" t="s">
        <v>2</v>
      </c>
      <c r="F1469" s="1" t="s">
        <v>3</v>
      </c>
      <c r="G1469" s="1">
        <v>2006</v>
      </c>
      <c r="H1469" s="5" t="s">
        <v>78</v>
      </c>
      <c r="Q1469" s="1"/>
      <c r="Z1469" s="1"/>
      <c r="AF1469" s="1"/>
      <c r="AQ1469" s="1" t="str">
        <f t="shared" si="130"/>
        <v>D01_288_29</v>
      </c>
    </row>
    <row r="1470" spans="1:43" ht="12.75" x14ac:dyDescent="0.2">
      <c r="A1470" s="2" t="s">
        <v>59</v>
      </c>
      <c r="B1470" s="3">
        <v>288</v>
      </c>
      <c r="C1470" s="5">
        <v>29</v>
      </c>
      <c r="D1470" s="1" t="s">
        <v>5</v>
      </c>
      <c r="E1470" s="1" t="s">
        <v>2</v>
      </c>
      <c r="F1470" s="1" t="s">
        <v>3</v>
      </c>
      <c r="G1470" s="1">
        <v>2007</v>
      </c>
      <c r="H1470" s="5" t="s">
        <v>78</v>
      </c>
      <c r="Q1470" s="1"/>
      <c r="Z1470" s="1"/>
      <c r="AF1470" s="1"/>
      <c r="AQ1470" s="1" t="str">
        <f t="shared" si="130"/>
        <v>D01_288_29</v>
      </c>
    </row>
    <row r="1471" spans="1:43" ht="12.75" x14ac:dyDescent="0.2">
      <c r="A1471" s="2" t="s">
        <v>59</v>
      </c>
      <c r="B1471" s="3">
        <v>288</v>
      </c>
      <c r="C1471" s="5">
        <v>29</v>
      </c>
      <c r="D1471" s="1" t="s">
        <v>5</v>
      </c>
      <c r="E1471" s="1" t="s">
        <v>2</v>
      </c>
      <c r="F1471" s="1" t="s">
        <v>3</v>
      </c>
      <c r="G1471" s="1">
        <v>2008</v>
      </c>
      <c r="H1471" s="5" t="s">
        <v>78</v>
      </c>
      <c r="Q1471" s="1"/>
      <c r="Z1471" s="1"/>
      <c r="AF1471" s="1"/>
      <c r="AQ1471" s="1" t="str">
        <f t="shared" si="130"/>
        <v>D01_288_29</v>
      </c>
    </row>
    <row r="1472" spans="1:43" s="22" customFormat="1" ht="15" customHeight="1" x14ac:dyDescent="0.2">
      <c r="A1472" s="20" t="s">
        <v>59</v>
      </c>
      <c r="B1472" s="21">
        <v>289</v>
      </c>
      <c r="C1472" s="24">
        <v>29</v>
      </c>
      <c r="D1472" s="22" t="s">
        <v>5</v>
      </c>
      <c r="E1472" s="22" t="s">
        <v>2</v>
      </c>
      <c r="F1472" s="22" t="s">
        <v>3</v>
      </c>
      <c r="G1472" s="22">
        <v>2004</v>
      </c>
      <c r="H1472" s="24" t="s">
        <v>78</v>
      </c>
      <c r="I1472" s="24"/>
      <c r="W1472" s="23"/>
      <c r="AA1472" s="24"/>
      <c r="AQ1472" s="1" t="str">
        <f t="shared" si="130"/>
        <v>D01_289_29</v>
      </c>
    </row>
    <row r="1473" spans="1:43" ht="12.75" x14ac:dyDescent="0.2">
      <c r="A1473" s="2" t="s">
        <v>59</v>
      </c>
      <c r="B1473" s="3">
        <v>289</v>
      </c>
      <c r="C1473" s="5">
        <v>29</v>
      </c>
      <c r="D1473" s="1" t="s">
        <v>5</v>
      </c>
      <c r="E1473" s="1" t="s">
        <v>2</v>
      </c>
      <c r="F1473" s="1" t="s">
        <v>3</v>
      </c>
      <c r="G1473" s="1">
        <v>2005</v>
      </c>
      <c r="H1473" s="5" t="s">
        <v>78</v>
      </c>
      <c r="Q1473" s="1"/>
      <c r="Z1473" s="1"/>
      <c r="AF1473" s="1"/>
      <c r="AQ1473" s="1" t="str">
        <f t="shared" si="130"/>
        <v>D01_289_29</v>
      </c>
    </row>
    <row r="1474" spans="1:43" ht="12.75" x14ac:dyDescent="0.2">
      <c r="A1474" s="2" t="s">
        <v>59</v>
      </c>
      <c r="B1474" s="3">
        <v>289</v>
      </c>
      <c r="C1474" s="5">
        <v>29</v>
      </c>
      <c r="D1474" s="1" t="s">
        <v>5</v>
      </c>
      <c r="E1474" s="1" t="s">
        <v>2</v>
      </c>
      <c r="F1474" s="1" t="s">
        <v>3</v>
      </c>
      <c r="G1474" s="1">
        <v>2006</v>
      </c>
      <c r="H1474" s="5" t="s">
        <v>78</v>
      </c>
      <c r="Q1474" s="1"/>
      <c r="Z1474" s="1"/>
      <c r="AF1474" s="1"/>
      <c r="AQ1474" s="1" t="str">
        <f t="shared" si="130"/>
        <v>D01_289_29</v>
      </c>
    </row>
    <row r="1475" spans="1:43" ht="12.75" x14ac:dyDescent="0.2">
      <c r="A1475" s="2" t="s">
        <v>59</v>
      </c>
      <c r="B1475" s="3">
        <v>289</v>
      </c>
      <c r="C1475" s="5">
        <v>29</v>
      </c>
      <c r="D1475" s="1" t="s">
        <v>5</v>
      </c>
      <c r="E1475" s="1" t="s">
        <v>2</v>
      </c>
      <c r="F1475" s="1" t="s">
        <v>3</v>
      </c>
      <c r="G1475" s="1">
        <v>2007</v>
      </c>
      <c r="H1475" s="5" t="s">
        <v>78</v>
      </c>
      <c r="Q1475" s="1"/>
      <c r="Z1475" s="1"/>
      <c r="AF1475" s="1"/>
      <c r="AQ1475" s="1" t="str">
        <f t="shared" ref="AQ1475:AQ1538" si="131">CONCATENATE(LEFT(A1475,1),CONCATENATE(RIGHT(A1475,2),"_",CONCATENATE(B1475),"_",CONCATENATE(C1475)))</f>
        <v>D01_289_29</v>
      </c>
    </row>
    <row r="1476" spans="1:43" ht="12.75" x14ac:dyDescent="0.2">
      <c r="A1476" s="2" t="s">
        <v>59</v>
      </c>
      <c r="B1476" s="3">
        <v>289</v>
      </c>
      <c r="C1476" s="5">
        <v>29</v>
      </c>
      <c r="D1476" s="1" t="s">
        <v>5</v>
      </c>
      <c r="E1476" s="1" t="s">
        <v>2</v>
      </c>
      <c r="F1476" s="1" t="s">
        <v>3</v>
      </c>
      <c r="G1476" s="1">
        <v>2008</v>
      </c>
      <c r="H1476" s="5" t="s">
        <v>78</v>
      </c>
      <c r="Q1476" s="1"/>
      <c r="Z1476" s="1"/>
      <c r="AF1476" s="1"/>
      <c r="AQ1476" s="1" t="str">
        <f t="shared" si="131"/>
        <v>D01_289_29</v>
      </c>
    </row>
    <row r="1477" spans="1:43" s="22" customFormat="1" ht="12.75" x14ac:dyDescent="0.2">
      <c r="A1477" s="20" t="s">
        <v>59</v>
      </c>
      <c r="B1477" s="21">
        <v>290</v>
      </c>
      <c r="C1477" s="24">
        <v>29</v>
      </c>
      <c r="D1477" s="22" t="s">
        <v>5</v>
      </c>
      <c r="E1477" s="22" t="s">
        <v>2</v>
      </c>
      <c r="F1477" s="22" t="s">
        <v>3</v>
      </c>
      <c r="G1477" s="22">
        <v>2004</v>
      </c>
      <c r="H1477" s="24" t="s">
        <v>78</v>
      </c>
      <c r="I1477" s="24"/>
      <c r="W1477" s="23"/>
      <c r="AA1477" s="24"/>
      <c r="AQ1477" s="1" t="str">
        <f t="shared" si="131"/>
        <v>D01_290_29</v>
      </c>
    </row>
    <row r="1478" spans="1:43" ht="12.75" x14ac:dyDescent="0.2">
      <c r="A1478" s="2" t="s">
        <v>59</v>
      </c>
      <c r="B1478" s="3">
        <v>290</v>
      </c>
      <c r="C1478" s="5">
        <v>29</v>
      </c>
      <c r="D1478" s="1" t="s">
        <v>5</v>
      </c>
      <c r="E1478" s="1" t="s">
        <v>2</v>
      </c>
      <c r="F1478" s="1" t="s">
        <v>3</v>
      </c>
      <c r="G1478" s="1">
        <v>2005</v>
      </c>
      <c r="H1478" s="5" t="s">
        <v>78</v>
      </c>
      <c r="Q1478" s="1"/>
      <c r="Z1478" s="1"/>
      <c r="AF1478" s="1"/>
      <c r="AQ1478" s="1" t="str">
        <f t="shared" si="131"/>
        <v>D01_290_29</v>
      </c>
    </row>
    <row r="1479" spans="1:43" ht="12.75" x14ac:dyDescent="0.2">
      <c r="A1479" s="2" t="s">
        <v>59</v>
      </c>
      <c r="B1479" s="3">
        <v>290</v>
      </c>
      <c r="C1479" s="5">
        <v>29</v>
      </c>
      <c r="D1479" s="1" t="s">
        <v>5</v>
      </c>
      <c r="E1479" s="1" t="s">
        <v>2</v>
      </c>
      <c r="F1479" s="1" t="s">
        <v>3</v>
      </c>
      <c r="G1479" s="1">
        <v>2006</v>
      </c>
      <c r="H1479" s="5" t="s">
        <v>78</v>
      </c>
      <c r="Q1479" s="1"/>
      <c r="Z1479" s="1"/>
      <c r="AF1479" s="1"/>
      <c r="AQ1479" s="1" t="str">
        <f t="shared" si="131"/>
        <v>D01_290_29</v>
      </c>
    </row>
    <row r="1480" spans="1:43" ht="12.75" x14ac:dyDescent="0.2">
      <c r="A1480" s="2" t="s">
        <v>59</v>
      </c>
      <c r="B1480" s="3">
        <v>290</v>
      </c>
      <c r="C1480" s="5">
        <v>29</v>
      </c>
      <c r="D1480" s="1" t="s">
        <v>5</v>
      </c>
      <c r="E1480" s="1" t="s">
        <v>2</v>
      </c>
      <c r="F1480" s="1" t="s">
        <v>3</v>
      </c>
      <c r="G1480" s="1">
        <v>2007</v>
      </c>
      <c r="H1480" s="5" t="s">
        <v>78</v>
      </c>
      <c r="Q1480" s="1"/>
      <c r="Z1480" s="1"/>
      <c r="AF1480" s="1"/>
      <c r="AQ1480" s="1" t="str">
        <f t="shared" si="131"/>
        <v>D01_290_29</v>
      </c>
    </row>
    <row r="1481" spans="1:43" ht="12.75" x14ac:dyDescent="0.2">
      <c r="A1481" s="2" t="s">
        <v>59</v>
      </c>
      <c r="B1481" s="3">
        <v>290</v>
      </c>
      <c r="C1481" s="5">
        <v>29</v>
      </c>
      <c r="D1481" s="1" t="s">
        <v>5</v>
      </c>
      <c r="E1481" s="1" t="s">
        <v>2</v>
      </c>
      <c r="F1481" s="1" t="s">
        <v>3</v>
      </c>
      <c r="G1481" s="1">
        <v>2008</v>
      </c>
      <c r="H1481" s="5" t="s">
        <v>78</v>
      </c>
      <c r="Q1481" s="1"/>
      <c r="Z1481" s="1"/>
      <c r="AF1481" s="1"/>
      <c r="AQ1481" s="1" t="str">
        <f t="shared" si="131"/>
        <v>D01_290_29</v>
      </c>
    </row>
    <row r="1482" spans="1:43" s="22" customFormat="1" ht="12.75" x14ac:dyDescent="0.2">
      <c r="A1482" s="20" t="s">
        <v>59</v>
      </c>
      <c r="B1482" s="21">
        <v>291</v>
      </c>
      <c r="C1482" s="24">
        <v>29</v>
      </c>
      <c r="D1482" s="22" t="s">
        <v>5</v>
      </c>
      <c r="E1482" s="22" t="s">
        <v>2</v>
      </c>
      <c r="F1482" s="22" t="s">
        <v>3</v>
      </c>
      <c r="G1482" s="22">
        <v>2004</v>
      </c>
      <c r="H1482" s="24" t="s">
        <v>78</v>
      </c>
      <c r="I1482" s="24"/>
      <c r="W1482" s="23"/>
      <c r="AA1482" s="24"/>
      <c r="AQ1482" s="1" t="str">
        <f t="shared" si="131"/>
        <v>D01_291_29</v>
      </c>
    </row>
    <row r="1483" spans="1:43" ht="12.75" x14ac:dyDescent="0.2">
      <c r="A1483" s="2" t="s">
        <v>59</v>
      </c>
      <c r="B1483" s="3">
        <v>291</v>
      </c>
      <c r="C1483" s="5">
        <v>29</v>
      </c>
      <c r="D1483" s="1" t="s">
        <v>5</v>
      </c>
      <c r="E1483" s="1" t="s">
        <v>2</v>
      </c>
      <c r="F1483" s="1" t="s">
        <v>3</v>
      </c>
      <c r="G1483" s="1">
        <v>2005</v>
      </c>
      <c r="H1483" s="5" t="s">
        <v>78</v>
      </c>
      <c r="Q1483" s="1"/>
      <c r="Z1483" s="1"/>
      <c r="AF1483" s="1"/>
      <c r="AQ1483" s="1" t="str">
        <f t="shared" si="131"/>
        <v>D01_291_29</v>
      </c>
    </row>
    <row r="1484" spans="1:43" ht="12.75" x14ac:dyDescent="0.2">
      <c r="A1484" s="2" t="s">
        <v>59</v>
      </c>
      <c r="B1484" s="3">
        <v>291</v>
      </c>
      <c r="C1484" s="5">
        <v>29</v>
      </c>
      <c r="D1484" s="1" t="s">
        <v>5</v>
      </c>
      <c r="E1484" s="1" t="s">
        <v>2</v>
      </c>
      <c r="F1484" s="1" t="s">
        <v>3</v>
      </c>
      <c r="G1484" s="1">
        <v>2006</v>
      </c>
      <c r="H1484" s="5" t="s">
        <v>78</v>
      </c>
      <c r="Q1484" s="1"/>
      <c r="Z1484" s="1"/>
      <c r="AF1484" s="1"/>
      <c r="AQ1484" s="1" t="str">
        <f t="shared" si="131"/>
        <v>D01_291_29</v>
      </c>
    </row>
    <row r="1485" spans="1:43" ht="12.75" x14ac:dyDescent="0.2">
      <c r="A1485" s="2" t="s">
        <v>59</v>
      </c>
      <c r="B1485" s="3">
        <v>291</v>
      </c>
      <c r="C1485" s="5">
        <v>29</v>
      </c>
      <c r="D1485" s="1" t="s">
        <v>5</v>
      </c>
      <c r="E1485" s="1" t="s">
        <v>2</v>
      </c>
      <c r="F1485" s="1" t="s">
        <v>3</v>
      </c>
      <c r="G1485" s="1">
        <v>2007</v>
      </c>
      <c r="H1485" s="5" t="s">
        <v>78</v>
      </c>
      <c r="Q1485" s="1"/>
      <c r="Z1485" s="1"/>
      <c r="AF1485" s="1"/>
      <c r="AQ1485" s="1" t="str">
        <f t="shared" si="131"/>
        <v>D01_291_29</v>
      </c>
    </row>
    <row r="1486" spans="1:43" ht="12.75" x14ac:dyDescent="0.2">
      <c r="A1486" s="2" t="s">
        <v>59</v>
      </c>
      <c r="B1486" s="3">
        <v>291</v>
      </c>
      <c r="C1486" s="5">
        <v>29</v>
      </c>
      <c r="D1486" s="1" t="s">
        <v>5</v>
      </c>
      <c r="E1486" s="1" t="s">
        <v>2</v>
      </c>
      <c r="F1486" s="1" t="s">
        <v>3</v>
      </c>
      <c r="G1486" s="1">
        <v>2008</v>
      </c>
      <c r="H1486" s="5" t="s">
        <v>78</v>
      </c>
      <c r="Q1486" s="1"/>
      <c r="Z1486" s="1"/>
      <c r="AF1486" s="1"/>
      <c r="AQ1486" s="1" t="str">
        <f t="shared" si="131"/>
        <v>D01_291_29</v>
      </c>
    </row>
    <row r="1487" spans="1:43" s="22" customFormat="1" ht="12.75" x14ac:dyDescent="0.2">
      <c r="A1487" s="20" t="s">
        <v>59</v>
      </c>
      <c r="B1487" s="21">
        <v>292</v>
      </c>
      <c r="C1487" s="24">
        <v>29</v>
      </c>
      <c r="D1487" s="22" t="s">
        <v>5</v>
      </c>
      <c r="E1487" s="22" t="s">
        <v>2</v>
      </c>
      <c r="F1487" s="22" t="s">
        <v>3</v>
      </c>
      <c r="G1487" s="22">
        <v>2004</v>
      </c>
      <c r="H1487" s="24" t="s">
        <v>78</v>
      </c>
      <c r="I1487" s="24"/>
      <c r="W1487" s="23"/>
      <c r="AA1487" s="24"/>
      <c r="AQ1487" s="1" t="str">
        <f t="shared" si="131"/>
        <v>D01_292_29</v>
      </c>
    </row>
    <row r="1488" spans="1:43" ht="12.75" x14ac:dyDescent="0.2">
      <c r="A1488" s="2" t="s">
        <v>59</v>
      </c>
      <c r="B1488" s="3">
        <v>292</v>
      </c>
      <c r="C1488" s="5">
        <v>29</v>
      </c>
      <c r="D1488" s="1" t="s">
        <v>5</v>
      </c>
      <c r="E1488" s="1" t="s">
        <v>2</v>
      </c>
      <c r="F1488" s="1" t="s">
        <v>3</v>
      </c>
      <c r="G1488" s="1">
        <v>2005</v>
      </c>
      <c r="H1488" s="5" t="s">
        <v>78</v>
      </c>
      <c r="Q1488" s="1"/>
      <c r="Z1488" s="1"/>
      <c r="AF1488" s="1"/>
      <c r="AQ1488" s="1" t="str">
        <f t="shared" si="131"/>
        <v>D01_292_29</v>
      </c>
    </row>
    <row r="1489" spans="1:43" ht="12.75" x14ac:dyDescent="0.2">
      <c r="A1489" s="2" t="s">
        <v>59</v>
      </c>
      <c r="B1489" s="3">
        <v>292</v>
      </c>
      <c r="C1489" s="5">
        <v>29</v>
      </c>
      <c r="D1489" s="1" t="s">
        <v>5</v>
      </c>
      <c r="E1489" s="1" t="s">
        <v>2</v>
      </c>
      <c r="F1489" s="1" t="s">
        <v>3</v>
      </c>
      <c r="G1489" s="1">
        <v>2006</v>
      </c>
      <c r="H1489" s="5" t="s">
        <v>78</v>
      </c>
      <c r="Q1489" s="1"/>
      <c r="Z1489" s="1"/>
      <c r="AF1489" s="1"/>
      <c r="AQ1489" s="1" t="str">
        <f t="shared" si="131"/>
        <v>D01_292_29</v>
      </c>
    </row>
    <row r="1490" spans="1:43" ht="12.75" x14ac:dyDescent="0.2">
      <c r="A1490" s="2" t="s">
        <v>59</v>
      </c>
      <c r="B1490" s="3">
        <v>292</v>
      </c>
      <c r="C1490" s="5">
        <v>29</v>
      </c>
      <c r="D1490" s="1" t="s">
        <v>5</v>
      </c>
      <c r="E1490" s="1" t="s">
        <v>2</v>
      </c>
      <c r="F1490" s="1" t="s">
        <v>3</v>
      </c>
      <c r="G1490" s="1">
        <v>2007</v>
      </c>
      <c r="H1490" s="5" t="s">
        <v>78</v>
      </c>
      <c r="Q1490" s="1"/>
      <c r="Z1490" s="1"/>
      <c r="AF1490" s="1"/>
      <c r="AQ1490" s="1" t="str">
        <f t="shared" si="131"/>
        <v>D01_292_29</v>
      </c>
    </row>
    <row r="1491" spans="1:43" ht="12.75" x14ac:dyDescent="0.2">
      <c r="A1491" s="2" t="s">
        <v>59</v>
      </c>
      <c r="B1491" s="3">
        <v>292</v>
      </c>
      <c r="C1491" s="5">
        <v>29</v>
      </c>
      <c r="D1491" s="1" t="s">
        <v>5</v>
      </c>
      <c r="E1491" s="1" t="s">
        <v>2</v>
      </c>
      <c r="F1491" s="1" t="s">
        <v>3</v>
      </c>
      <c r="G1491" s="1">
        <v>2008</v>
      </c>
      <c r="H1491" s="5" t="s">
        <v>78</v>
      </c>
      <c r="Q1491" s="1"/>
      <c r="Z1491" s="1"/>
      <c r="AF1491" s="1"/>
      <c r="AQ1491" s="1" t="str">
        <f t="shared" si="131"/>
        <v>D01_292_29</v>
      </c>
    </row>
    <row r="1492" spans="1:43" s="22" customFormat="1" ht="12.75" x14ac:dyDescent="0.2">
      <c r="A1492" s="20" t="s">
        <v>59</v>
      </c>
      <c r="B1492" s="21">
        <v>293</v>
      </c>
      <c r="C1492" s="24">
        <v>29</v>
      </c>
      <c r="D1492" s="22" t="s">
        <v>5</v>
      </c>
      <c r="E1492" s="22" t="s">
        <v>2</v>
      </c>
      <c r="F1492" s="22" t="s">
        <v>3</v>
      </c>
      <c r="G1492" s="22">
        <v>2004</v>
      </c>
      <c r="H1492" s="24" t="s">
        <v>78</v>
      </c>
      <c r="I1492" s="24"/>
      <c r="W1492" s="23"/>
      <c r="AA1492" s="24"/>
      <c r="AQ1492" s="1" t="str">
        <f t="shared" si="131"/>
        <v>D01_293_29</v>
      </c>
    </row>
    <row r="1493" spans="1:43" ht="12.75" x14ac:dyDescent="0.2">
      <c r="A1493" s="2" t="s">
        <v>59</v>
      </c>
      <c r="B1493" s="3">
        <v>293</v>
      </c>
      <c r="C1493" s="5">
        <v>29</v>
      </c>
      <c r="D1493" s="1" t="s">
        <v>5</v>
      </c>
      <c r="E1493" s="1" t="s">
        <v>2</v>
      </c>
      <c r="F1493" s="1" t="s">
        <v>3</v>
      </c>
      <c r="G1493" s="1">
        <v>2005</v>
      </c>
      <c r="H1493" s="5" t="s">
        <v>78</v>
      </c>
      <c r="Q1493" s="1"/>
      <c r="Z1493" s="1"/>
      <c r="AF1493" s="1"/>
      <c r="AQ1493" s="1" t="str">
        <f t="shared" si="131"/>
        <v>D01_293_29</v>
      </c>
    </row>
    <row r="1494" spans="1:43" ht="12.75" x14ac:dyDescent="0.2">
      <c r="A1494" s="2" t="s">
        <v>59</v>
      </c>
      <c r="B1494" s="3">
        <v>293</v>
      </c>
      <c r="C1494" s="5">
        <v>29</v>
      </c>
      <c r="D1494" s="1" t="s">
        <v>5</v>
      </c>
      <c r="E1494" s="1" t="s">
        <v>2</v>
      </c>
      <c r="F1494" s="1" t="s">
        <v>3</v>
      </c>
      <c r="G1494" s="1">
        <v>2006</v>
      </c>
      <c r="H1494" s="5" t="s">
        <v>78</v>
      </c>
      <c r="Q1494" s="1"/>
      <c r="Z1494" s="1"/>
      <c r="AF1494" s="1"/>
      <c r="AQ1494" s="1" t="str">
        <f t="shared" si="131"/>
        <v>D01_293_29</v>
      </c>
    </row>
    <row r="1495" spans="1:43" ht="12.75" x14ac:dyDescent="0.2">
      <c r="A1495" s="2" t="s">
        <v>59</v>
      </c>
      <c r="B1495" s="3">
        <v>293</v>
      </c>
      <c r="C1495" s="5">
        <v>29</v>
      </c>
      <c r="D1495" s="1" t="s">
        <v>5</v>
      </c>
      <c r="E1495" s="1" t="s">
        <v>2</v>
      </c>
      <c r="F1495" s="1" t="s">
        <v>3</v>
      </c>
      <c r="G1495" s="1">
        <v>2007</v>
      </c>
      <c r="H1495" s="5" t="s">
        <v>78</v>
      </c>
      <c r="Q1495" s="1"/>
      <c r="Z1495" s="1"/>
      <c r="AF1495" s="1"/>
      <c r="AQ1495" s="1" t="str">
        <f t="shared" si="131"/>
        <v>D01_293_29</v>
      </c>
    </row>
    <row r="1496" spans="1:43" ht="12.75" x14ac:dyDescent="0.2">
      <c r="A1496" s="2" t="s">
        <v>59</v>
      </c>
      <c r="B1496" s="3">
        <v>293</v>
      </c>
      <c r="C1496" s="5">
        <v>29</v>
      </c>
      <c r="D1496" s="1" t="s">
        <v>5</v>
      </c>
      <c r="E1496" s="1" t="s">
        <v>2</v>
      </c>
      <c r="F1496" s="1" t="s">
        <v>3</v>
      </c>
      <c r="G1496" s="1">
        <v>2008</v>
      </c>
      <c r="H1496" s="5" t="s">
        <v>78</v>
      </c>
      <c r="Q1496" s="1"/>
      <c r="Z1496" s="1"/>
      <c r="AF1496" s="1"/>
      <c r="AQ1496" s="1" t="str">
        <f t="shared" si="131"/>
        <v>D01_293_29</v>
      </c>
    </row>
    <row r="1497" spans="1:43" s="22" customFormat="1" ht="12.75" x14ac:dyDescent="0.2">
      <c r="A1497" s="20" t="s">
        <v>59</v>
      </c>
      <c r="B1497" s="21">
        <v>294</v>
      </c>
      <c r="C1497" s="24">
        <v>29</v>
      </c>
      <c r="D1497" s="22" t="s">
        <v>5</v>
      </c>
      <c r="E1497" s="22" t="s">
        <v>2</v>
      </c>
      <c r="F1497" s="22" t="s">
        <v>3</v>
      </c>
      <c r="G1497" s="22">
        <v>2004</v>
      </c>
      <c r="H1497" s="24" t="s">
        <v>78</v>
      </c>
      <c r="I1497" s="24"/>
      <c r="J1497" s="22">
        <v>44</v>
      </c>
      <c r="K1497" s="22">
        <f>J1497-22</f>
        <v>22</v>
      </c>
      <c r="L1497" s="22">
        <f>J1497-46</f>
        <v>-2</v>
      </c>
      <c r="M1497" s="22">
        <f>J1497-71</f>
        <v>-27</v>
      </c>
      <c r="N1497" s="22">
        <f>J1497-87</f>
        <v>-43</v>
      </c>
      <c r="O1497" s="22">
        <v>3</v>
      </c>
      <c r="S1497" s="22">
        <v>2</v>
      </c>
      <c r="T1497" s="22">
        <v>242</v>
      </c>
      <c r="U1497" s="22">
        <v>25</v>
      </c>
      <c r="V1497" s="22">
        <v>117</v>
      </c>
      <c r="W1497" s="23">
        <f t="shared" ref="W1497" si="132">(V1497+(Z1497*AB1497))/U1497</f>
        <v>4.7433333333333332</v>
      </c>
      <c r="X1497" s="22">
        <v>4</v>
      </c>
      <c r="Y1497" s="22">
        <v>38</v>
      </c>
      <c r="Z1497" s="23">
        <f>Y1497/(U1497-AB1497)</f>
        <v>1.5833333333333333</v>
      </c>
      <c r="AA1497" s="24">
        <f>Z1497*100/W1497</f>
        <v>33.380182712579057</v>
      </c>
      <c r="AB1497" s="22">
        <v>1</v>
      </c>
      <c r="AC1497" s="22">
        <f t="shared" ref="AC1497" si="133">AB1497*100/U1497</f>
        <v>4</v>
      </c>
      <c r="AD1497" s="22">
        <v>1</v>
      </c>
      <c r="AE1497" s="22">
        <f>AD1497*100/U1497</f>
        <v>4</v>
      </c>
      <c r="AF1497" s="22">
        <v>0</v>
      </c>
      <c r="AG1497" s="22">
        <f>AF1497*100/U1497</f>
        <v>0</v>
      </c>
      <c r="AH1497" s="22">
        <v>0</v>
      </c>
      <c r="AI1497" s="22">
        <v>11</v>
      </c>
      <c r="AJ1497" s="22">
        <v>3</v>
      </c>
      <c r="AK1497" s="22">
        <v>1</v>
      </c>
      <c r="AL1497" s="22">
        <v>2</v>
      </c>
      <c r="AM1497" s="22">
        <v>1</v>
      </c>
      <c r="AN1497" s="22">
        <v>2</v>
      </c>
      <c r="AQ1497" s="1" t="str">
        <f t="shared" si="131"/>
        <v>D01_294_29</v>
      </c>
    </row>
    <row r="1498" spans="1:43" ht="12.75" x14ac:dyDescent="0.2">
      <c r="A1498" s="2" t="s">
        <v>59</v>
      </c>
      <c r="B1498" s="3">
        <v>294</v>
      </c>
      <c r="C1498" s="5">
        <v>29</v>
      </c>
      <c r="D1498" s="1" t="s">
        <v>5</v>
      </c>
      <c r="E1498" s="1" t="s">
        <v>2</v>
      </c>
      <c r="F1498" s="1" t="s">
        <v>3</v>
      </c>
      <c r="G1498" s="1">
        <v>2005</v>
      </c>
      <c r="H1498" s="5" t="s">
        <v>78</v>
      </c>
      <c r="Q1498" s="1"/>
      <c r="Z1498" s="1"/>
      <c r="AF1498" s="1"/>
      <c r="AQ1498" s="1" t="str">
        <f t="shared" si="131"/>
        <v>D01_294_29</v>
      </c>
    </row>
    <row r="1499" spans="1:43" ht="12.75" x14ac:dyDescent="0.2">
      <c r="A1499" s="2" t="s">
        <v>59</v>
      </c>
      <c r="B1499" s="3">
        <v>294</v>
      </c>
      <c r="C1499" s="5">
        <v>29</v>
      </c>
      <c r="D1499" s="1" t="s">
        <v>5</v>
      </c>
      <c r="E1499" s="1" t="s">
        <v>2</v>
      </c>
      <c r="F1499" s="1" t="s">
        <v>3</v>
      </c>
      <c r="G1499" s="1">
        <v>2006</v>
      </c>
      <c r="H1499" s="5" t="s">
        <v>78</v>
      </c>
      <c r="Q1499" s="1"/>
      <c r="Z1499" s="1"/>
      <c r="AF1499" s="1"/>
      <c r="AQ1499" s="1" t="str">
        <f t="shared" si="131"/>
        <v>D01_294_29</v>
      </c>
    </row>
    <row r="1500" spans="1:43" ht="12.75" x14ac:dyDescent="0.2">
      <c r="A1500" s="2" t="s">
        <v>59</v>
      </c>
      <c r="B1500" s="3">
        <v>294</v>
      </c>
      <c r="C1500" s="5">
        <v>29</v>
      </c>
      <c r="D1500" s="1" t="s">
        <v>5</v>
      </c>
      <c r="E1500" s="1" t="s">
        <v>2</v>
      </c>
      <c r="F1500" s="1" t="s">
        <v>3</v>
      </c>
      <c r="G1500" s="1">
        <v>2007</v>
      </c>
      <c r="H1500" s="5" t="s">
        <v>78</v>
      </c>
      <c r="Q1500" s="1"/>
      <c r="Z1500" s="1"/>
      <c r="AF1500" s="1"/>
      <c r="AQ1500" s="1" t="str">
        <f t="shared" si="131"/>
        <v>D01_294_29</v>
      </c>
    </row>
    <row r="1501" spans="1:43" ht="12.75" x14ac:dyDescent="0.2">
      <c r="A1501" s="2" t="s">
        <v>59</v>
      </c>
      <c r="B1501" s="3">
        <v>294</v>
      </c>
      <c r="C1501" s="5">
        <v>29</v>
      </c>
      <c r="D1501" s="1" t="s">
        <v>5</v>
      </c>
      <c r="E1501" s="1" t="s">
        <v>2</v>
      </c>
      <c r="F1501" s="1" t="s">
        <v>3</v>
      </c>
      <c r="G1501" s="1">
        <v>2008</v>
      </c>
      <c r="H1501" s="5" t="s">
        <v>78</v>
      </c>
      <c r="Q1501" s="1"/>
      <c r="Z1501" s="1"/>
      <c r="AF1501" s="1"/>
      <c r="AQ1501" s="1" t="str">
        <f t="shared" si="131"/>
        <v>D01_294_29</v>
      </c>
    </row>
    <row r="1502" spans="1:43" s="22" customFormat="1" ht="12.75" x14ac:dyDescent="0.2">
      <c r="A1502" s="20" t="s">
        <v>59</v>
      </c>
      <c r="B1502" s="21">
        <v>295</v>
      </c>
      <c r="C1502" s="24">
        <v>29</v>
      </c>
      <c r="D1502" s="22" t="s">
        <v>5</v>
      </c>
      <c r="E1502" s="22" t="s">
        <v>2</v>
      </c>
      <c r="F1502" s="22" t="s">
        <v>3</v>
      </c>
      <c r="G1502" s="22">
        <v>2004</v>
      </c>
      <c r="H1502" s="24" t="s">
        <v>78</v>
      </c>
      <c r="I1502" s="24"/>
      <c r="W1502" s="23"/>
      <c r="AA1502" s="24"/>
      <c r="AQ1502" s="1" t="str">
        <f t="shared" si="131"/>
        <v>D01_295_29</v>
      </c>
    </row>
    <row r="1503" spans="1:43" ht="12.75" x14ac:dyDescent="0.2">
      <c r="A1503" s="2" t="s">
        <v>59</v>
      </c>
      <c r="B1503" s="3">
        <v>295</v>
      </c>
      <c r="C1503" s="5">
        <v>29</v>
      </c>
      <c r="D1503" s="1" t="s">
        <v>5</v>
      </c>
      <c r="E1503" s="1" t="s">
        <v>2</v>
      </c>
      <c r="F1503" s="1" t="s">
        <v>3</v>
      </c>
      <c r="G1503" s="1">
        <v>2005</v>
      </c>
      <c r="H1503" s="5" t="s">
        <v>78</v>
      </c>
      <c r="Q1503" s="1"/>
      <c r="Z1503" s="1"/>
      <c r="AF1503" s="1"/>
      <c r="AQ1503" s="1" t="str">
        <f t="shared" si="131"/>
        <v>D01_295_29</v>
      </c>
    </row>
    <row r="1504" spans="1:43" ht="12.75" x14ac:dyDescent="0.2">
      <c r="A1504" s="2" t="s">
        <v>59</v>
      </c>
      <c r="B1504" s="3">
        <v>295</v>
      </c>
      <c r="C1504" s="5">
        <v>29</v>
      </c>
      <c r="D1504" s="1" t="s">
        <v>5</v>
      </c>
      <c r="E1504" s="1" t="s">
        <v>2</v>
      </c>
      <c r="F1504" s="1" t="s">
        <v>3</v>
      </c>
      <c r="G1504" s="1">
        <v>2006</v>
      </c>
      <c r="H1504" s="5" t="s">
        <v>78</v>
      </c>
      <c r="Q1504" s="1"/>
      <c r="Z1504" s="1"/>
      <c r="AF1504" s="1"/>
      <c r="AQ1504" s="1" t="str">
        <f t="shared" si="131"/>
        <v>D01_295_29</v>
      </c>
    </row>
    <row r="1505" spans="1:43" ht="12.75" x14ac:dyDescent="0.2">
      <c r="A1505" s="2" t="s">
        <v>59</v>
      </c>
      <c r="B1505" s="3">
        <v>295</v>
      </c>
      <c r="C1505" s="5">
        <v>29</v>
      </c>
      <c r="D1505" s="1" t="s">
        <v>5</v>
      </c>
      <c r="E1505" s="1" t="s">
        <v>2</v>
      </c>
      <c r="F1505" s="1" t="s">
        <v>3</v>
      </c>
      <c r="G1505" s="1">
        <v>2007</v>
      </c>
      <c r="H1505" s="5" t="s">
        <v>78</v>
      </c>
      <c r="Q1505" s="1"/>
      <c r="Z1505" s="1"/>
      <c r="AF1505" s="1"/>
      <c r="AQ1505" s="1" t="str">
        <f t="shared" si="131"/>
        <v>D01_295_29</v>
      </c>
    </row>
    <row r="1506" spans="1:43" ht="12.75" x14ac:dyDescent="0.2">
      <c r="A1506" s="2" t="s">
        <v>59</v>
      </c>
      <c r="B1506" s="3">
        <v>295</v>
      </c>
      <c r="C1506" s="5">
        <v>29</v>
      </c>
      <c r="D1506" s="1" t="s">
        <v>5</v>
      </c>
      <c r="E1506" s="1" t="s">
        <v>2</v>
      </c>
      <c r="F1506" s="1" t="s">
        <v>3</v>
      </c>
      <c r="G1506" s="1">
        <v>2008</v>
      </c>
      <c r="H1506" s="5" t="s">
        <v>78</v>
      </c>
      <c r="Q1506" s="1"/>
      <c r="Z1506" s="1"/>
      <c r="AF1506" s="1"/>
      <c r="AQ1506" s="1" t="str">
        <f t="shared" si="131"/>
        <v>D01_295_29</v>
      </c>
    </row>
    <row r="1507" spans="1:43" s="22" customFormat="1" ht="12.75" x14ac:dyDescent="0.2">
      <c r="A1507" s="20" t="s">
        <v>59</v>
      </c>
      <c r="B1507" s="21">
        <v>296</v>
      </c>
      <c r="C1507" s="24">
        <v>29</v>
      </c>
      <c r="D1507" s="22" t="s">
        <v>5</v>
      </c>
      <c r="E1507" s="22" t="s">
        <v>2</v>
      </c>
      <c r="F1507" s="22" t="s">
        <v>3</v>
      </c>
      <c r="G1507" s="22">
        <v>2004</v>
      </c>
      <c r="H1507" s="24" t="s">
        <v>78</v>
      </c>
      <c r="I1507" s="24"/>
      <c r="W1507" s="23"/>
      <c r="AA1507" s="24"/>
      <c r="AQ1507" s="1" t="str">
        <f t="shared" si="131"/>
        <v>D01_296_29</v>
      </c>
    </row>
    <row r="1508" spans="1:43" ht="12.75" x14ac:dyDescent="0.2">
      <c r="A1508" s="2" t="s">
        <v>59</v>
      </c>
      <c r="B1508" s="3">
        <v>296</v>
      </c>
      <c r="C1508" s="5">
        <v>29</v>
      </c>
      <c r="D1508" s="1" t="s">
        <v>5</v>
      </c>
      <c r="E1508" s="1" t="s">
        <v>2</v>
      </c>
      <c r="F1508" s="1" t="s">
        <v>3</v>
      </c>
      <c r="G1508" s="1">
        <v>2005</v>
      </c>
      <c r="H1508" s="5" t="s">
        <v>78</v>
      </c>
      <c r="Q1508" s="1"/>
      <c r="Z1508" s="1"/>
      <c r="AF1508" s="1"/>
      <c r="AQ1508" s="1" t="str">
        <f t="shared" si="131"/>
        <v>D01_296_29</v>
      </c>
    </row>
    <row r="1509" spans="1:43" ht="12.75" x14ac:dyDescent="0.2">
      <c r="A1509" s="2" t="s">
        <v>59</v>
      </c>
      <c r="B1509" s="3">
        <v>296</v>
      </c>
      <c r="C1509" s="5">
        <v>29</v>
      </c>
      <c r="D1509" s="1" t="s">
        <v>5</v>
      </c>
      <c r="E1509" s="1" t="s">
        <v>2</v>
      </c>
      <c r="F1509" s="1" t="s">
        <v>3</v>
      </c>
      <c r="G1509" s="1">
        <v>2006</v>
      </c>
      <c r="H1509" s="5" t="s">
        <v>78</v>
      </c>
      <c r="Q1509" s="1"/>
      <c r="Z1509" s="1"/>
      <c r="AF1509" s="1"/>
      <c r="AQ1509" s="1" t="str">
        <f t="shared" si="131"/>
        <v>D01_296_29</v>
      </c>
    </row>
    <row r="1510" spans="1:43" ht="12.75" x14ac:dyDescent="0.2">
      <c r="A1510" s="2" t="s">
        <v>59</v>
      </c>
      <c r="B1510" s="3">
        <v>296</v>
      </c>
      <c r="C1510" s="5">
        <v>29</v>
      </c>
      <c r="D1510" s="1" t="s">
        <v>5</v>
      </c>
      <c r="E1510" s="1" t="s">
        <v>2</v>
      </c>
      <c r="F1510" s="1" t="s">
        <v>3</v>
      </c>
      <c r="G1510" s="1">
        <v>2007</v>
      </c>
      <c r="H1510" s="5" t="s">
        <v>78</v>
      </c>
      <c r="Q1510" s="1"/>
      <c r="Z1510" s="1"/>
      <c r="AF1510" s="1"/>
      <c r="AQ1510" s="1" t="str">
        <f t="shared" si="131"/>
        <v>D01_296_29</v>
      </c>
    </row>
    <row r="1511" spans="1:43" ht="12.75" x14ac:dyDescent="0.2">
      <c r="A1511" s="2" t="s">
        <v>59</v>
      </c>
      <c r="B1511" s="3">
        <v>296</v>
      </c>
      <c r="C1511" s="5">
        <v>29</v>
      </c>
      <c r="D1511" s="1" t="s">
        <v>5</v>
      </c>
      <c r="E1511" s="1" t="s">
        <v>2</v>
      </c>
      <c r="F1511" s="1" t="s">
        <v>3</v>
      </c>
      <c r="G1511" s="1">
        <v>2008</v>
      </c>
      <c r="H1511" s="5" t="s">
        <v>78</v>
      </c>
      <c r="Q1511" s="1"/>
      <c r="Z1511" s="1"/>
      <c r="AF1511" s="1"/>
      <c r="AQ1511" s="1" t="str">
        <f t="shared" si="131"/>
        <v>D01_296_29</v>
      </c>
    </row>
    <row r="1512" spans="1:43" s="22" customFormat="1" ht="12.75" x14ac:dyDescent="0.2">
      <c r="A1512" s="20" t="s">
        <v>59</v>
      </c>
      <c r="B1512" s="21">
        <v>297</v>
      </c>
      <c r="C1512" s="24">
        <v>29</v>
      </c>
      <c r="D1512" s="22" t="s">
        <v>5</v>
      </c>
      <c r="E1512" s="22" t="s">
        <v>2</v>
      </c>
      <c r="F1512" s="22" t="s">
        <v>3</v>
      </c>
      <c r="G1512" s="22">
        <v>2004</v>
      </c>
      <c r="H1512" s="24" t="s">
        <v>78</v>
      </c>
      <c r="I1512" s="24"/>
      <c r="W1512" s="23"/>
      <c r="AA1512" s="24"/>
      <c r="AQ1512" s="1" t="str">
        <f t="shared" si="131"/>
        <v>D01_297_29</v>
      </c>
    </row>
    <row r="1513" spans="1:43" ht="12.75" x14ac:dyDescent="0.2">
      <c r="A1513" s="2" t="s">
        <v>59</v>
      </c>
      <c r="B1513" s="3">
        <v>297</v>
      </c>
      <c r="C1513" s="5">
        <v>29</v>
      </c>
      <c r="D1513" s="1" t="s">
        <v>5</v>
      </c>
      <c r="E1513" s="1" t="s">
        <v>2</v>
      </c>
      <c r="F1513" s="1" t="s">
        <v>3</v>
      </c>
      <c r="G1513" s="1">
        <v>2005</v>
      </c>
      <c r="H1513" s="5" t="s">
        <v>78</v>
      </c>
      <c r="Q1513" s="1"/>
      <c r="Z1513" s="1"/>
      <c r="AF1513" s="1"/>
      <c r="AQ1513" s="1" t="str">
        <f t="shared" si="131"/>
        <v>D01_297_29</v>
      </c>
    </row>
    <row r="1514" spans="1:43" ht="12.75" x14ac:dyDescent="0.2">
      <c r="A1514" s="2" t="s">
        <v>59</v>
      </c>
      <c r="B1514" s="3">
        <v>297</v>
      </c>
      <c r="C1514" s="5">
        <v>29</v>
      </c>
      <c r="D1514" s="1" t="s">
        <v>5</v>
      </c>
      <c r="E1514" s="1" t="s">
        <v>2</v>
      </c>
      <c r="F1514" s="1" t="s">
        <v>3</v>
      </c>
      <c r="G1514" s="1">
        <v>2006</v>
      </c>
      <c r="H1514" s="5" t="s">
        <v>78</v>
      </c>
      <c r="Q1514" s="1"/>
      <c r="Z1514" s="1"/>
      <c r="AF1514" s="1"/>
      <c r="AQ1514" s="1" t="str">
        <f t="shared" si="131"/>
        <v>D01_297_29</v>
      </c>
    </row>
    <row r="1515" spans="1:43" ht="12.75" x14ac:dyDescent="0.2">
      <c r="A1515" s="2" t="s">
        <v>59</v>
      </c>
      <c r="B1515" s="3">
        <v>297</v>
      </c>
      <c r="C1515" s="5">
        <v>29</v>
      </c>
      <c r="D1515" s="1" t="s">
        <v>5</v>
      </c>
      <c r="E1515" s="1" t="s">
        <v>2</v>
      </c>
      <c r="F1515" s="1" t="s">
        <v>3</v>
      </c>
      <c r="G1515" s="1">
        <v>2007</v>
      </c>
      <c r="H1515" s="5" t="s">
        <v>78</v>
      </c>
      <c r="Q1515" s="1"/>
      <c r="Z1515" s="1"/>
      <c r="AF1515" s="1"/>
      <c r="AQ1515" s="1" t="str">
        <f t="shared" si="131"/>
        <v>D01_297_29</v>
      </c>
    </row>
    <row r="1516" spans="1:43" ht="12.75" x14ac:dyDescent="0.2">
      <c r="A1516" s="2" t="s">
        <v>59</v>
      </c>
      <c r="B1516" s="3">
        <v>297</v>
      </c>
      <c r="C1516" s="5">
        <v>29</v>
      </c>
      <c r="D1516" s="1" t="s">
        <v>5</v>
      </c>
      <c r="E1516" s="1" t="s">
        <v>2</v>
      </c>
      <c r="F1516" s="1" t="s">
        <v>3</v>
      </c>
      <c r="G1516" s="1">
        <v>2008</v>
      </c>
      <c r="H1516" s="5" t="s">
        <v>78</v>
      </c>
      <c r="Q1516" s="1"/>
      <c r="Z1516" s="1"/>
      <c r="AF1516" s="1"/>
      <c r="AQ1516" s="1" t="str">
        <f t="shared" si="131"/>
        <v>D01_297_29</v>
      </c>
    </row>
    <row r="1517" spans="1:43" s="22" customFormat="1" ht="12.75" x14ac:dyDescent="0.2">
      <c r="A1517" s="20" t="s">
        <v>59</v>
      </c>
      <c r="B1517" s="21">
        <v>298</v>
      </c>
      <c r="C1517" s="24">
        <v>29</v>
      </c>
      <c r="D1517" s="22" t="s">
        <v>5</v>
      </c>
      <c r="E1517" s="22" t="s">
        <v>2</v>
      </c>
      <c r="F1517" s="22" t="s">
        <v>3</v>
      </c>
      <c r="G1517" s="22">
        <v>2004</v>
      </c>
      <c r="H1517" s="24" t="s">
        <v>78</v>
      </c>
      <c r="I1517" s="24"/>
      <c r="W1517" s="23"/>
      <c r="AA1517" s="24"/>
      <c r="AQ1517" s="1" t="str">
        <f t="shared" si="131"/>
        <v>D01_298_29</v>
      </c>
    </row>
    <row r="1518" spans="1:43" ht="12.75" x14ac:dyDescent="0.2">
      <c r="A1518" s="2" t="s">
        <v>59</v>
      </c>
      <c r="B1518" s="3">
        <v>298</v>
      </c>
      <c r="C1518" s="5">
        <v>29</v>
      </c>
      <c r="D1518" s="1" t="s">
        <v>5</v>
      </c>
      <c r="E1518" s="1" t="s">
        <v>2</v>
      </c>
      <c r="F1518" s="1" t="s">
        <v>3</v>
      </c>
      <c r="G1518" s="1">
        <v>2005</v>
      </c>
      <c r="H1518" s="5" t="s">
        <v>78</v>
      </c>
      <c r="Q1518" s="1"/>
      <c r="Z1518" s="1"/>
      <c r="AF1518" s="1"/>
      <c r="AQ1518" s="1" t="str">
        <f t="shared" si="131"/>
        <v>D01_298_29</v>
      </c>
    </row>
    <row r="1519" spans="1:43" ht="12.75" x14ac:dyDescent="0.2">
      <c r="A1519" s="2" t="s">
        <v>59</v>
      </c>
      <c r="B1519" s="3">
        <v>298</v>
      </c>
      <c r="C1519" s="5">
        <v>29</v>
      </c>
      <c r="D1519" s="1" t="s">
        <v>5</v>
      </c>
      <c r="E1519" s="1" t="s">
        <v>2</v>
      </c>
      <c r="F1519" s="1" t="s">
        <v>3</v>
      </c>
      <c r="G1519" s="1">
        <v>2006</v>
      </c>
      <c r="H1519" s="5" t="s">
        <v>78</v>
      </c>
      <c r="Q1519" s="1"/>
      <c r="Z1519" s="1"/>
      <c r="AF1519" s="1"/>
      <c r="AQ1519" s="1" t="str">
        <f t="shared" si="131"/>
        <v>D01_298_29</v>
      </c>
    </row>
    <row r="1520" spans="1:43" ht="12.75" x14ac:dyDescent="0.2">
      <c r="A1520" s="2" t="s">
        <v>59</v>
      </c>
      <c r="B1520" s="3">
        <v>298</v>
      </c>
      <c r="C1520" s="5">
        <v>29</v>
      </c>
      <c r="D1520" s="1" t="s">
        <v>5</v>
      </c>
      <c r="E1520" s="1" t="s">
        <v>2</v>
      </c>
      <c r="F1520" s="1" t="s">
        <v>3</v>
      </c>
      <c r="G1520" s="1">
        <v>2007</v>
      </c>
      <c r="H1520" s="5" t="s">
        <v>78</v>
      </c>
      <c r="Q1520" s="1"/>
      <c r="Z1520" s="1"/>
      <c r="AF1520" s="1"/>
      <c r="AQ1520" s="1" t="str">
        <f t="shared" si="131"/>
        <v>D01_298_29</v>
      </c>
    </row>
    <row r="1521" spans="1:43" ht="12.75" x14ac:dyDescent="0.2">
      <c r="A1521" s="2" t="s">
        <v>59</v>
      </c>
      <c r="B1521" s="3">
        <v>298</v>
      </c>
      <c r="C1521" s="5">
        <v>29</v>
      </c>
      <c r="D1521" s="1" t="s">
        <v>5</v>
      </c>
      <c r="E1521" s="1" t="s">
        <v>2</v>
      </c>
      <c r="F1521" s="1" t="s">
        <v>3</v>
      </c>
      <c r="G1521" s="1">
        <v>2008</v>
      </c>
      <c r="H1521" s="5" t="s">
        <v>78</v>
      </c>
      <c r="Q1521" s="1"/>
      <c r="Z1521" s="1"/>
      <c r="AF1521" s="1"/>
      <c r="AQ1521" s="1" t="str">
        <f t="shared" si="131"/>
        <v>D01_298_29</v>
      </c>
    </row>
    <row r="1522" spans="1:43" s="22" customFormat="1" ht="12.75" x14ac:dyDescent="0.2">
      <c r="A1522" s="20" t="s">
        <v>59</v>
      </c>
      <c r="B1522" s="21">
        <v>299</v>
      </c>
      <c r="C1522" s="24">
        <v>29</v>
      </c>
      <c r="D1522" s="22" t="s">
        <v>5</v>
      </c>
      <c r="E1522" s="22" t="s">
        <v>2</v>
      </c>
      <c r="F1522" s="22" t="s">
        <v>3</v>
      </c>
      <c r="G1522" s="22">
        <v>2004</v>
      </c>
      <c r="H1522" s="24" t="s">
        <v>78</v>
      </c>
      <c r="I1522" s="24"/>
      <c r="W1522" s="23"/>
      <c r="AA1522" s="24"/>
      <c r="AQ1522" s="1" t="str">
        <f t="shared" si="131"/>
        <v>D01_299_29</v>
      </c>
    </row>
    <row r="1523" spans="1:43" ht="12.75" x14ac:dyDescent="0.2">
      <c r="A1523" s="2" t="s">
        <v>59</v>
      </c>
      <c r="B1523" s="3">
        <v>299</v>
      </c>
      <c r="C1523" s="5">
        <v>29</v>
      </c>
      <c r="D1523" s="1" t="s">
        <v>5</v>
      </c>
      <c r="E1523" s="1" t="s">
        <v>2</v>
      </c>
      <c r="F1523" s="1" t="s">
        <v>3</v>
      </c>
      <c r="G1523" s="1">
        <v>2005</v>
      </c>
      <c r="H1523" s="5" t="s">
        <v>78</v>
      </c>
      <c r="Q1523" s="1"/>
      <c r="Z1523" s="1"/>
      <c r="AF1523" s="1"/>
      <c r="AQ1523" s="1" t="str">
        <f t="shared" si="131"/>
        <v>D01_299_29</v>
      </c>
    </row>
    <row r="1524" spans="1:43" ht="12.75" x14ac:dyDescent="0.2">
      <c r="A1524" s="2" t="s">
        <v>59</v>
      </c>
      <c r="B1524" s="3">
        <v>299</v>
      </c>
      <c r="C1524" s="5">
        <v>29</v>
      </c>
      <c r="D1524" s="1" t="s">
        <v>5</v>
      </c>
      <c r="E1524" s="1" t="s">
        <v>2</v>
      </c>
      <c r="F1524" s="1" t="s">
        <v>3</v>
      </c>
      <c r="G1524" s="1">
        <v>2006</v>
      </c>
      <c r="H1524" s="5" t="s">
        <v>78</v>
      </c>
      <c r="Q1524" s="1"/>
      <c r="Z1524" s="1"/>
      <c r="AF1524" s="1"/>
      <c r="AQ1524" s="1" t="str">
        <f t="shared" si="131"/>
        <v>D01_299_29</v>
      </c>
    </row>
    <row r="1525" spans="1:43" ht="12.75" x14ac:dyDescent="0.2">
      <c r="A1525" s="2" t="s">
        <v>59</v>
      </c>
      <c r="B1525" s="3">
        <v>299</v>
      </c>
      <c r="C1525" s="5">
        <v>29</v>
      </c>
      <c r="D1525" s="1" t="s">
        <v>5</v>
      </c>
      <c r="E1525" s="1" t="s">
        <v>2</v>
      </c>
      <c r="F1525" s="1" t="s">
        <v>3</v>
      </c>
      <c r="G1525" s="1">
        <v>2007</v>
      </c>
      <c r="H1525" s="5" t="s">
        <v>78</v>
      </c>
      <c r="Q1525" s="1"/>
      <c r="Z1525" s="1"/>
      <c r="AF1525" s="1"/>
      <c r="AQ1525" s="1" t="str">
        <f t="shared" si="131"/>
        <v>D01_299_29</v>
      </c>
    </row>
    <row r="1526" spans="1:43" ht="12.75" x14ac:dyDescent="0.2">
      <c r="A1526" s="2" t="s">
        <v>59</v>
      </c>
      <c r="B1526" s="3">
        <v>299</v>
      </c>
      <c r="C1526" s="5">
        <v>29</v>
      </c>
      <c r="D1526" s="1" t="s">
        <v>5</v>
      </c>
      <c r="E1526" s="1" t="s">
        <v>2</v>
      </c>
      <c r="F1526" s="1" t="s">
        <v>3</v>
      </c>
      <c r="G1526" s="1">
        <v>2008</v>
      </c>
      <c r="H1526" s="5" t="s">
        <v>78</v>
      </c>
      <c r="Q1526" s="1"/>
      <c r="Z1526" s="1"/>
      <c r="AF1526" s="1"/>
      <c r="AQ1526" s="1" t="str">
        <f t="shared" si="131"/>
        <v>D01_299_29</v>
      </c>
    </row>
    <row r="1527" spans="1:43" s="22" customFormat="1" ht="12.75" x14ac:dyDescent="0.2">
      <c r="A1527" s="20" t="s">
        <v>59</v>
      </c>
      <c r="B1527" s="21">
        <v>300</v>
      </c>
      <c r="C1527" s="24">
        <v>29</v>
      </c>
      <c r="D1527" s="22" t="s">
        <v>5</v>
      </c>
      <c r="E1527" s="22" t="s">
        <v>2</v>
      </c>
      <c r="F1527" s="22" t="s">
        <v>3</v>
      </c>
      <c r="G1527" s="22">
        <v>2004</v>
      </c>
      <c r="H1527" s="24" t="s">
        <v>78</v>
      </c>
      <c r="I1527" s="24"/>
      <c r="W1527" s="23"/>
      <c r="AA1527" s="24"/>
      <c r="AQ1527" s="1" t="str">
        <f t="shared" si="131"/>
        <v>D01_300_29</v>
      </c>
    </row>
    <row r="1528" spans="1:43" ht="12.75" x14ac:dyDescent="0.2">
      <c r="A1528" s="2" t="s">
        <v>59</v>
      </c>
      <c r="B1528" s="3">
        <v>300</v>
      </c>
      <c r="C1528" s="5">
        <v>29</v>
      </c>
      <c r="D1528" s="1" t="s">
        <v>5</v>
      </c>
      <c r="E1528" s="1" t="s">
        <v>2</v>
      </c>
      <c r="F1528" s="1" t="s">
        <v>3</v>
      </c>
      <c r="G1528" s="1">
        <v>2005</v>
      </c>
      <c r="H1528" s="5" t="s">
        <v>78</v>
      </c>
      <c r="Q1528" s="1"/>
      <c r="Z1528" s="1"/>
      <c r="AF1528" s="1"/>
      <c r="AQ1528" s="1" t="str">
        <f t="shared" si="131"/>
        <v>D01_300_29</v>
      </c>
    </row>
    <row r="1529" spans="1:43" ht="12.75" x14ac:dyDescent="0.2">
      <c r="A1529" s="2" t="s">
        <v>59</v>
      </c>
      <c r="B1529" s="3">
        <v>300</v>
      </c>
      <c r="C1529" s="5">
        <v>29</v>
      </c>
      <c r="D1529" s="1" t="s">
        <v>5</v>
      </c>
      <c r="E1529" s="1" t="s">
        <v>2</v>
      </c>
      <c r="F1529" s="1" t="s">
        <v>3</v>
      </c>
      <c r="G1529" s="1">
        <v>2006</v>
      </c>
      <c r="H1529" s="5" t="s">
        <v>78</v>
      </c>
      <c r="Q1529" s="1"/>
      <c r="Z1529" s="1"/>
      <c r="AF1529" s="1"/>
      <c r="AQ1529" s="1" t="str">
        <f t="shared" si="131"/>
        <v>D01_300_29</v>
      </c>
    </row>
    <row r="1530" spans="1:43" ht="12.75" x14ac:dyDescent="0.2">
      <c r="A1530" s="2" t="s">
        <v>59</v>
      </c>
      <c r="B1530" s="3">
        <v>300</v>
      </c>
      <c r="C1530" s="5">
        <v>29</v>
      </c>
      <c r="D1530" s="1" t="s">
        <v>5</v>
      </c>
      <c r="E1530" s="1" t="s">
        <v>2</v>
      </c>
      <c r="F1530" s="1" t="s">
        <v>3</v>
      </c>
      <c r="G1530" s="1">
        <v>2007</v>
      </c>
      <c r="H1530" s="5" t="s">
        <v>78</v>
      </c>
      <c r="Q1530" s="1"/>
      <c r="Z1530" s="1"/>
      <c r="AF1530" s="1"/>
      <c r="AQ1530" s="1" t="str">
        <f t="shared" si="131"/>
        <v>D01_300_29</v>
      </c>
    </row>
    <row r="1531" spans="1:43" ht="12.75" x14ac:dyDescent="0.2">
      <c r="A1531" s="2" t="s">
        <v>59</v>
      </c>
      <c r="B1531" s="3">
        <v>300</v>
      </c>
      <c r="C1531" s="5">
        <v>29</v>
      </c>
      <c r="D1531" s="1" t="s">
        <v>5</v>
      </c>
      <c r="E1531" s="1" t="s">
        <v>2</v>
      </c>
      <c r="F1531" s="1" t="s">
        <v>3</v>
      </c>
      <c r="G1531" s="1">
        <v>2008</v>
      </c>
      <c r="H1531" s="5" t="s">
        <v>78</v>
      </c>
      <c r="Q1531" s="1"/>
      <c r="Z1531" s="1"/>
      <c r="AF1531" s="1"/>
      <c r="AQ1531" s="1" t="str">
        <f t="shared" si="131"/>
        <v>D01_300_29</v>
      </c>
    </row>
    <row r="1532" spans="1:43" s="22" customFormat="1" ht="12.75" x14ac:dyDescent="0.2">
      <c r="A1532" s="20" t="s">
        <v>59</v>
      </c>
      <c r="B1532" s="21">
        <v>301</v>
      </c>
      <c r="C1532" s="24">
        <v>29</v>
      </c>
      <c r="D1532" s="22" t="s">
        <v>5</v>
      </c>
      <c r="E1532" s="22" t="s">
        <v>2</v>
      </c>
      <c r="F1532" s="22" t="s">
        <v>3</v>
      </c>
      <c r="G1532" s="22">
        <v>2004</v>
      </c>
      <c r="H1532" s="24" t="s">
        <v>78</v>
      </c>
      <c r="I1532" s="24"/>
      <c r="W1532" s="23"/>
      <c r="AA1532" s="24"/>
      <c r="AQ1532" s="1" t="str">
        <f t="shared" si="131"/>
        <v>D01_301_29</v>
      </c>
    </row>
    <row r="1533" spans="1:43" ht="12.75" x14ac:dyDescent="0.2">
      <c r="A1533" s="2" t="s">
        <v>59</v>
      </c>
      <c r="B1533" s="3">
        <v>301</v>
      </c>
      <c r="C1533" s="5">
        <v>29</v>
      </c>
      <c r="D1533" s="1" t="s">
        <v>5</v>
      </c>
      <c r="E1533" s="1" t="s">
        <v>2</v>
      </c>
      <c r="F1533" s="1" t="s">
        <v>3</v>
      </c>
      <c r="G1533" s="1">
        <v>2005</v>
      </c>
      <c r="H1533" s="5" t="s">
        <v>78</v>
      </c>
      <c r="Q1533" s="1"/>
      <c r="Z1533" s="1"/>
      <c r="AF1533" s="1"/>
      <c r="AQ1533" s="1" t="str">
        <f t="shared" si="131"/>
        <v>D01_301_29</v>
      </c>
    </row>
    <row r="1534" spans="1:43" ht="12.75" x14ac:dyDescent="0.2">
      <c r="A1534" s="2" t="s">
        <v>59</v>
      </c>
      <c r="B1534" s="3">
        <v>301</v>
      </c>
      <c r="C1534" s="5">
        <v>29</v>
      </c>
      <c r="D1534" s="1" t="s">
        <v>5</v>
      </c>
      <c r="E1534" s="1" t="s">
        <v>2</v>
      </c>
      <c r="F1534" s="1" t="s">
        <v>3</v>
      </c>
      <c r="G1534" s="1">
        <v>2006</v>
      </c>
      <c r="H1534" s="5" t="s">
        <v>78</v>
      </c>
      <c r="Q1534" s="1"/>
      <c r="Z1534" s="1"/>
      <c r="AF1534" s="1"/>
      <c r="AQ1534" s="1" t="str">
        <f t="shared" si="131"/>
        <v>D01_301_29</v>
      </c>
    </row>
    <row r="1535" spans="1:43" ht="12.75" x14ac:dyDescent="0.2">
      <c r="A1535" s="2" t="s">
        <v>59</v>
      </c>
      <c r="B1535" s="3">
        <v>301</v>
      </c>
      <c r="C1535" s="5">
        <v>29</v>
      </c>
      <c r="D1535" s="1" t="s">
        <v>5</v>
      </c>
      <c r="E1535" s="1" t="s">
        <v>2</v>
      </c>
      <c r="F1535" s="1" t="s">
        <v>3</v>
      </c>
      <c r="G1535" s="1">
        <v>2007</v>
      </c>
      <c r="H1535" s="5" t="s">
        <v>78</v>
      </c>
      <c r="Q1535" s="1"/>
      <c r="Z1535" s="1"/>
      <c r="AF1535" s="1"/>
      <c r="AQ1535" s="1" t="str">
        <f t="shared" si="131"/>
        <v>D01_301_29</v>
      </c>
    </row>
    <row r="1536" spans="1:43" ht="12.75" x14ac:dyDescent="0.2">
      <c r="A1536" s="2" t="s">
        <v>59</v>
      </c>
      <c r="B1536" s="3">
        <v>301</v>
      </c>
      <c r="C1536" s="5">
        <v>29</v>
      </c>
      <c r="D1536" s="1" t="s">
        <v>5</v>
      </c>
      <c r="E1536" s="1" t="s">
        <v>2</v>
      </c>
      <c r="F1536" s="1" t="s">
        <v>3</v>
      </c>
      <c r="G1536" s="1">
        <v>2008</v>
      </c>
      <c r="H1536" s="5" t="s">
        <v>78</v>
      </c>
      <c r="Q1536" s="1"/>
      <c r="Z1536" s="1"/>
      <c r="AF1536" s="1"/>
      <c r="AQ1536" s="1" t="str">
        <f t="shared" si="131"/>
        <v>D01_301_29</v>
      </c>
    </row>
    <row r="1537" spans="1:43" s="22" customFormat="1" ht="12.75" x14ac:dyDescent="0.2">
      <c r="A1537" s="20" t="s">
        <v>59</v>
      </c>
      <c r="B1537" s="21">
        <v>302</v>
      </c>
      <c r="C1537" s="24">
        <v>29</v>
      </c>
      <c r="D1537" s="22" t="s">
        <v>5</v>
      </c>
      <c r="E1537" s="22" t="s">
        <v>2</v>
      </c>
      <c r="F1537" s="22" t="s">
        <v>3</v>
      </c>
      <c r="G1537" s="22">
        <v>2004</v>
      </c>
      <c r="H1537" s="24" t="s">
        <v>78</v>
      </c>
      <c r="I1537" s="24"/>
      <c r="W1537" s="23"/>
      <c r="AA1537" s="24"/>
      <c r="AQ1537" s="1" t="str">
        <f t="shared" si="131"/>
        <v>D01_302_29</v>
      </c>
    </row>
    <row r="1538" spans="1:43" ht="12.75" x14ac:dyDescent="0.2">
      <c r="A1538" s="2" t="s">
        <v>59</v>
      </c>
      <c r="B1538" s="3">
        <v>302</v>
      </c>
      <c r="C1538" s="5">
        <v>29</v>
      </c>
      <c r="D1538" s="1" t="s">
        <v>5</v>
      </c>
      <c r="E1538" s="1" t="s">
        <v>2</v>
      </c>
      <c r="F1538" s="1" t="s">
        <v>3</v>
      </c>
      <c r="G1538" s="1">
        <v>2005</v>
      </c>
      <c r="H1538" s="5" t="s">
        <v>78</v>
      </c>
      <c r="Q1538" s="1"/>
      <c r="Z1538" s="1"/>
      <c r="AF1538" s="1"/>
      <c r="AQ1538" s="1" t="str">
        <f t="shared" si="131"/>
        <v>D01_302_29</v>
      </c>
    </row>
    <row r="1539" spans="1:43" ht="12.75" x14ac:dyDescent="0.2">
      <c r="A1539" s="2" t="s">
        <v>59</v>
      </c>
      <c r="B1539" s="3">
        <v>302</v>
      </c>
      <c r="C1539" s="5">
        <v>29</v>
      </c>
      <c r="D1539" s="1" t="s">
        <v>5</v>
      </c>
      <c r="E1539" s="1" t="s">
        <v>2</v>
      </c>
      <c r="F1539" s="1" t="s">
        <v>3</v>
      </c>
      <c r="G1539" s="1">
        <v>2006</v>
      </c>
      <c r="H1539" s="5" t="s">
        <v>78</v>
      </c>
      <c r="Q1539" s="1"/>
      <c r="Z1539" s="1"/>
      <c r="AF1539" s="1"/>
      <c r="AQ1539" s="1" t="str">
        <f t="shared" ref="AQ1539:AQ1602" si="134">CONCATENATE(LEFT(A1539,1),CONCATENATE(RIGHT(A1539,2),"_",CONCATENATE(B1539),"_",CONCATENATE(C1539)))</f>
        <v>D01_302_29</v>
      </c>
    </row>
    <row r="1540" spans="1:43" ht="12.75" x14ac:dyDescent="0.2">
      <c r="A1540" s="2" t="s">
        <v>59</v>
      </c>
      <c r="B1540" s="3">
        <v>302</v>
      </c>
      <c r="C1540" s="5">
        <v>29</v>
      </c>
      <c r="D1540" s="1" t="s">
        <v>5</v>
      </c>
      <c r="E1540" s="1" t="s">
        <v>2</v>
      </c>
      <c r="F1540" s="1" t="s">
        <v>3</v>
      </c>
      <c r="G1540" s="1">
        <v>2007</v>
      </c>
      <c r="H1540" s="5" t="s">
        <v>78</v>
      </c>
      <c r="Q1540" s="1"/>
      <c r="Z1540" s="1"/>
      <c r="AF1540" s="1"/>
      <c r="AQ1540" s="1" t="str">
        <f t="shared" si="134"/>
        <v>D01_302_29</v>
      </c>
    </row>
    <row r="1541" spans="1:43" ht="12.75" x14ac:dyDescent="0.2">
      <c r="A1541" s="2" t="s">
        <v>59</v>
      </c>
      <c r="B1541" s="3">
        <v>302</v>
      </c>
      <c r="C1541" s="5">
        <v>29</v>
      </c>
      <c r="D1541" s="1" t="s">
        <v>5</v>
      </c>
      <c r="E1541" s="1" t="s">
        <v>2</v>
      </c>
      <c r="F1541" s="1" t="s">
        <v>3</v>
      </c>
      <c r="G1541" s="1">
        <v>2008</v>
      </c>
      <c r="H1541" s="5" t="s">
        <v>78</v>
      </c>
      <c r="Q1541" s="1"/>
      <c r="Z1541" s="1"/>
      <c r="AF1541" s="1"/>
      <c r="AQ1541" s="1" t="str">
        <f t="shared" si="134"/>
        <v>D01_302_29</v>
      </c>
    </row>
    <row r="1542" spans="1:43" s="22" customFormat="1" ht="12.75" x14ac:dyDescent="0.2">
      <c r="A1542" s="20" t="s">
        <v>59</v>
      </c>
      <c r="B1542" s="21">
        <v>303</v>
      </c>
      <c r="C1542" s="24">
        <v>29</v>
      </c>
      <c r="D1542" s="22" t="s">
        <v>5</v>
      </c>
      <c r="E1542" s="22" t="s">
        <v>2</v>
      </c>
      <c r="F1542" s="22" t="s">
        <v>3</v>
      </c>
      <c r="G1542" s="22">
        <v>2004</v>
      </c>
      <c r="H1542" s="24" t="s">
        <v>78</v>
      </c>
      <c r="I1542" s="24"/>
      <c r="W1542" s="23"/>
      <c r="AA1542" s="24"/>
      <c r="AQ1542" s="1" t="str">
        <f t="shared" si="134"/>
        <v>D01_303_29</v>
      </c>
    </row>
    <row r="1543" spans="1:43" ht="12.75" x14ac:dyDescent="0.2">
      <c r="A1543" s="2" t="s">
        <v>59</v>
      </c>
      <c r="B1543" s="3">
        <v>303</v>
      </c>
      <c r="C1543" s="5">
        <v>29</v>
      </c>
      <c r="D1543" s="1" t="s">
        <v>5</v>
      </c>
      <c r="E1543" s="1" t="s">
        <v>2</v>
      </c>
      <c r="F1543" s="1" t="s">
        <v>3</v>
      </c>
      <c r="G1543" s="1">
        <v>2005</v>
      </c>
      <c r="H1543" s="5" t="s">
        <v>78</v>
      </c>
      <c r="Q1543" s="1"/>
      <c r="Z1543" s="1"/>
      <c r="AF1543" s="1"/>
      <c r="AQ1543" s="1" t="str">
        <f t="shared" si="134"/>
        <v>D01_303_29</v>
      </c>
    </row>
    <row r="1544" spans="1:43" ht="12.75" x14ac:dyDescent="0.2">
      <c r="A1544" s="2" t="s">
        <v>59</v>
      </c>
      <c r="B1544" s="3">
        <v>303</v>
      </c>
      <c r="C1544" s="5">
        <v>29</v>
      </c>
      <c r="D1544" s="1" t="s">
        <v>5</v>
      </c>
      <c r="E1544" s="1" t="s">
        <v>2</v>
      </c>
      <c r="F1544" s="1" t="s">
        <v>3</v>
      </c>
      <c r="G1544" s="1">
        <v>2006</v>
      </c>
      <c r="H1544" s="5" t="s">
        <v>78</v>
      </c>
      <c r="Q1544" s="1"/>
      <c r="Z1544" s="1"/>
      <c r="AF1544" s="1"/>
      <c r="AQ1544" s="1" t="str">
        <f t="shared" si="134"/>
        <v>D01_303_29</v>
      </c>
    </row>
    <row r="1545" spans="1:43" ht="12.75" x14ac:dyDescent="0.2">
      <c r="A1545" s="2" t="s">
        <v>59</v>
      </c>
      <c r="B1545" s="3">
        <v>303</v>
      </c>
      <c r="C1545" s="5">
        <v>29</v>
      </c>
      <c r="D1545" s="1" t="s">
        <v>5</v>
      </c>
      <c r="E1545" s="1" t="s">
        <v>2</v>
      </c>
      <c r="F1545" s="1" t="s">
        <v>3</v>
      </c>
      <c r="G1545" s="1">
        <v>2007</v>
      </c>
      <c r="H1545" s="5" t="s">
        <v>78</v>
      </c>
      <c r="Q1545" s="1"/>
      <c r="Z1545" s="1"/>
      <c r="AF1545" s="1"/>
      <c r="AQ1545" s="1" t="str">
        <f t="shared" si="134"/>
        <v>D01_303_29</v>
      </c>
    </row>
    <row r="1546" spans="1:43" ht="12.75" x14ac:dyDescent="0.2">
      <c r="A1546" s="2" t="s">
        <v>59</v>
      </c>
      <c r="B1546" s="3">
        <v>303</v>
      </c>
      <c r="C1546" s="5">
        <v>29</v>
      </c>
      <c r="D1546" s="1" t="s">
        <v>5</v>
      </c>
      <c r="E1546" s="1" t="s">
        <v>2</v>
      </c>
      <c r="F1546" s="1" t="s">
        <v>3</v>
      </c>
      <c r="G1546" s="1">
        <v>2008</v>
      </c>
      <c r="H1546" s="5" t="s">
        <v>78</v>
      </c>
      <c r="Q1546" s="1"/>
      <c r="Z1546" s="1"/>
      <c r="AF1546" s="1"/>
      <c r="AQ1546" s="1" t="str">
        <f t="shared" si="134"/>
        <v>D01_303_29</v>
      </c>
    </row>
    <row r="1547" spans="1:43" s="22" customFormat="1" ht="12.75" x14ac:dyDescent="0.2">
      <c r="A1547" s="20" t="s">
        <v>59</v>
      </c>
      <c r="B1547" s="21">
        <v>304</v>
      </c>
      <c r="C1547" s="24">
        <v>29</v>
      </c>
      <c r="D1547" s="22" t="s">
        <v>5</v>
      </c>
      <c r="E1547" s="22" t="s">
        <v>2</v>
      </c>
      <c r="F1547" s="22" t="s">
        <v>3</v>
      </c>
      <c r="G1547" s="22">
        <v>2004</v>
      </c>
      <c r="H1547" s="24" t="s">
        <v>78</v>
      </c>
      <c r="I1547" s="24"/>
      <c r="W1547" s="23"/>
      <c r="AA1547" s="24"/>
      <c r="AQ1547" s="1" t="str">
        <f t="shared" si="134"/>
        <v>D01_304_29</v>
      </c>
    </row>
    <row r="1548" spans="1:43" ht="12.75" x14ac:dyDescent="0.2">
      <c r="A1548" s="2" t="s">
        <v>59</v>
      </c>
      <c r="B1548" s="3">
        <v>304</v>
      </c>
      <c r="C1548" s="5">
        <v>29</v>
      </c>
      <c r="D1548" s="1" t="s">
        <v>5</v>
      </c>
      <c r="E1548" s="1" t="s">
        <v>2</v>
      </c>
      <c r="F1548" s="1" t="s">
        <v>3</v>
      </c>
      <c r="G1548" s="1">
        <v>2005</v>
      </c>
      <c r="H1548" s="5" t="s">
        <v>78</v>
      </c>
      <c r="Q1548" s="1"/>
      <c r="Z1548" s="1"/>
      <c r="AF1548" s="1"/>
      <c r="AQ1548" s="1" t="str">
        <f t="shared" si="134"/>
        <v>D01_304_29</v>
      </c>
    </row>
    <row r="1549" spans="1:43" ht="12.75" x14ac:dyDescent="0.2">
      <c r="A1549" s="2" t="s">
        <v>59</v>
      </c>
      <c r="B1549" s="3">
        <v>304</v>
      </c>
      <c r="C1549" s="5">
        <v>29</v>
      </c>
      <c r="D1549" s="1" t="s">
        <v>5</v>
      </c>
      <c r="E1549" s="1" t="s">
        <v>2</v>
      </c>
      <c r="F1549" s="1" t="s">
        <v>3</v>
      </c>
      <c r="G1549" s="1">
        <v>2006</v>
      </c>
      <c r="H1549" s="5" t="s">
        <v>78</v>
      </c>
      <c r="Q1549" s="1"/>
      <c r="Z1549" s="1"/>
      <c r="AF1549" s="1"/>
      <c r="AQ1549" s="1" t="str">
        <f t="shared" si="134"/>
        <v>D01_304_29</v>
      </c>
    </row>
    <row r="1550" spans="1:43" ht="12.75" x14ac:dyDescent="0.2">
      <c r="A1550" s="2" t="s">
        <v>59</v>
      </c>
      <c r="B1550" s="3">
        <v>304</v>
      </c>
      <c r="C1550" s="5">
        <v>29</v>
      </c>
      <c r="D1550" s="1" t="s">
        <v>5</v>
      </c>
      <c r="E1550" s="1" t="s">
        <v>2</v>
      </c>
      <c r="F1550" s="1" t="s">
        <v>3</v>
      </c>
      <c r="G1550" s="1">
        <v>2007</v>
      </c>
      <c r="H1550" s="5" t="s">
        <v>78</v>
      </c>
      <c r="Q1550" s="1"/>
      <c r="Z1550" s="1"/>
      <c r="AF1550" s="1"/>
      <c r="AQ1550" s="1" t="str">
        <f t="shared" si="134"/>
        <v>D01_304_29</v>
      </c>
    </row>
    <row r="1551" spans="1:43" ht="12.75" x14ac:dyDescent="0.2">
      <c r="A1551" s="2" t="s">
        <v>59</v>
      </c>
      <c r="B1551" s="3">
        <v>304</v>
      </c>
      <c r="C1551" s="5">
        <v>29</v>
      </c>
      <c r="D1551" s="1" t="s">
        <v>5</v>
      </c>
      <c r="E1551" s="1" t="s">
        <v>2</v>
      </c>
      <c r="F1551" s="1" t="s">
        <v>3</v>
      </c>
      <c r="G1551" s="1">
        <v>2008</v>
      </c>
      <c r="H1551" s="5" t="s">
        <v>78</v>
      </c>
      <c r="Q1551" s="1"/>
      <c r="Z1551" s="1"/>
      <c r="AF1551" s="1"/>
      <c r="AQ1551" s="1" t="str">
        <f t="shared" si="134"/>
        <v>D01_304_29</v>
      </c>
    </row>
    <row r="1552" spans="1:43" s="22" customFormat="1" ht="12.75" x14ac:dyDescent="0.2">
      <c r="A1552" s="20" t="s">
        <v>59</v>
      </c>
      <c r="B1552" s="21">
        <v>305</v>
      </c>
      <c r="C1552" s="24">
        <v>29</v>
      </c>
      <c r="D1552" s="22" t="s">
        <v>5</v>
      </c>
      <c r="E1552" s="22" t="s">
        <v>2</v>
      </c>
      <c r="F1552" s="22" t="s">
        <v>3</v>
      </c>
      <c r="G1552" s="22">
        <v>2004</v>
      </c>
      <c r="H1552" s="24" t="s">
        <v>78</v>
      </c>
      <c r="I1552" s="24"/>
      <c r="W1552" s="23"/>
      <c r="AA1552" s="24"/>
      <c r="AQ1552" s="1" t="str">
        <f t="shared" si="134"/>
        <v>D01_305_29</v>
      </c>
    </row>
    <row r="1553" spans="1:43" ht="12.75" x14ac:dyDescent="0.2">
      <c r="A1553" s="2" t="s">
        <v>59</v>
      </c>
      <c r="B1553" s="3">
        <v>305</v>
      </c>
      <c r="C1553" s="5">
        <v>29</v>
      </c>
      <c r="D1553" s="1" t="s">
        <v>5</v>
      </c>
      <c r="E1553" s="1" t="s">
        <v>2</v>
      </c>
      <c r="F1553" s="1" t="s">
        <v>3</v>
      </c>
      <c r="G1553" s="1">
        <v>2005</v>
      </c>
      <c r="H1553" s="5" t="s">
        <v>78</v>
      </c>
      <c r="Q1553" s="1"/>
      <c r="Z1553" s="1"/>
      <c r="AF1553" s="1"/>
      <c r="AQ1553" s="1" t="str">
        <f t="shared" si="134"/>
        <v>D01_305_29</v>
      </c>
    </row>
    <row r="1554" spans="1:43" ht="12.75" x14ac:dyDescent="0.2">
      <c r="A1554" s="2" t="s">
        <v>59</v>
      </c>
      <c r="B1554" s="3">
        <v>305</v>
      </c>
      <c r="C1554" s="5">
        <v>29</v>
      </c>
      <c r="D1554" s="1" t="s">
        <v>5</v>
      </c>
      <c r="E1554" s="1" t="s">
        <v>2</v>
      </c>
      <c r="F1554" s="1" t="s">
        <v>3</v>
      </c>
      <c r="G1554" s="1">
        <v>2006</v>
      </c>
      <c r="H1554" s="5" t="s">
        <v>78</v>
      </c>
      <c r="Q1554" s="1"/>
      <c r="Z1554" s="1"/>
      <c r="AF1554" s="1"/>
      <c r="AQ1554" s="1" t="str">
        <f t="shared" si="134"/>
        <v>D01_305_29</v>
      </c>
    </row>
    <row r="1555" spans="1:43" ht="12.75" x14ac:dyDescent="0.2">
      <c r="A1555" s="2" t="s">
        <v>59</v>
      </c>
      <c r="B1555" s="3">
        <v>305</v>
      </c>
      <c r="C1555" s="5">
        <v>29</v>
      </c>
      <c r="D1555" s="1" t="s">
        <v>5</v>
      </c>
      <c r="E1555" s="1" t="s">
        <v>2</v>
      </c>
      <c r="F1555" s="1" t="s">
        <v>3</v>
      </c>
      <c r="G1555" s="1">
        <v>2007</v>
      </c>
      <c r="H1555" s="5" t="s">
        <v>78</v>
      </c>
      <c r="Q1555" s="1"/>
      <c r="Z1555" s="1"/>
      <c r="AF1555" s="1"/>
      <c r="AQ1555" s="1" t="str">
        <f t="shared" si="134"/>
        <v>D01_305_29</v>
      </c>
    </row>
    <row r="1556" spans="1:43" ht="12.75" x14ac:dyDescent="0.2">
      <c r="A1556" s="2" t="s">
        <v>59</v>
      </c>
      <c r="B1556" s="3">
        <v>305</v>
      </c>
      <c r="C1556" s="5">
        <v>29</v>
      </c>
      <c r="D1556" s="1" t="s">
        <v>5</v>
      </c>
      <c r="E1556" s="1" t="s">
        <v>2</v>
      </c>
      <c r="F1556" s="1" t="s">
        <v>3</v>
      </c>
      <c r="G1556" s="1">
        <v>2008</v>
      </c>
      <c r="H1556" s="5" t="s">
        <v>78</v>
      </c>
      <c r="Q1556" s="1"/>
      <c r="Z1556" s="1"/>
      <c r="AF1556" s="1"/>
      <c r="AQ1556" s="1" t="str">
        <f t="shared" si="134"/>
        <v>D01_305_29</v>
      </c>
    </row>
    <row r="1557" spans="1:43" s="22" customFormat="1" ht="12.75" x14ac:dyDescent="0.2">
      <c r="A1557" s="20" t="s">
        <v>59</v>
      </c>
      <c r="B1557" s="21">
        <v>306</v>
      </c>
      <c r="C1557" s="24">
        <v>29</v>
      </c>
      <c r="D1557" s="22" t="s">
        <v>5</v>
      </c>
      <c r="E1557" s="22" t="s">
        <v>2</v>
      </c>
      <c r="F1557" s="22" t="s">
        <v>3</v>
      </c>
      <c r="G1557" s="22">
        <v>2004</v>
      </c>
      <c r="H1557" s="24" t="s">
        <v>78</v>
      </c>
      <c r="I1557" s="24"/>
      <c r="W1557" s="23"/>
      <c r="AA1557" s="24"/>
      <c r="AQ1557" s="1" t="str">
        <f t="shared" si="134"/>
        <v>D01_306_29</v>
      </c>
    </row>
    <row r="1558" spans="1:43" ht="12.75" x14ac:dyDescent="0.2">
      <c r="A1558" s="2" t="s">
        <v>59</v>
      </c>
      <c r="B1558" s="3">
        <v>306</v>
      </c>
      <c r="C1558" s="5">
        <v>29</v>
      </c>
      <c r="D1558" s="1" t="s">
        <v>5</v>
      </c>
      <c r="E1558" s="1" t="s">
        <v>2</v>
      </c>
      <c r="F1558" s="1" t="s">
        <v>3</v>
      </c>
      <c r="G1558" s="1">
        <v>2005</v>
      </c>
      <c r="H1558" s="5" t="s">
        <v>78</v>
      </c>
      <c r="Q1558" s="1"/>
      <c r="Z1558" s="1"/>
      <c r="AF1558" s="1"/>
      <c r="AQ1558" s="1" t="str">
        <f t="shared" si="134"/>
        <v>D01_306_29</v>
      </c>
    </row>
    <row r="1559" spans="1:43" ht="12.75" x14ac:dyDescent="0.2">
      <c r="A1559" s="2" t="s">
        <v>59</v>
      </c>
      <c r="B1559" s="3">
        <v>306</v>
      </c>
      <c r="C1559" s="5">
        <v>29</v>
      </c>
      <c r="D1559" s="1" t="s">
        <v>5</v>
      </c>
      <c r="E1559" s="1" t="s">
        <v>2</v>
      </c>
      <c r="F1559" s="1" t="s">
        <v>3</v>
      </c>
      <c r="G1559" s="1">
        <v>2006</v>
      </c>
      <c r="H1559" s="5" t="s">
        <v>78</v>
      </c>
      <c r="Q1559" s="1"/>
      <c r="Z1559" s="1"/>
      <c r="AF1559" s="1"/>
      <c r="AQ1559" s="1" t="str">
        <f t="shared" si="134"/>
        <v>D01_306_29</v>
      </c>
    </row>
    <row r="1560" spans="1:43" ht="12.75" x14ac:dyDescent="0.2">
      <c r="A1560" s="2" t="s">
        <v>59</v>
      </c>
      <c r="B1560" s="3">
        <v>306</v>
      </c>
      <c r="C1560" s="5">
        <v>29</v>
      </c>
      <c r="D1560" s="1" t="s">
        <v>5</v>
      </c>
      <c r="E1560" s="1" t="s">
        <v>2</v>
      </c>
      <c r="F1560" s="1" t="s">
        <v>3</v>
      </c>
      <c r="G1560" s="1">
        <v>2007</v>
      </c>
      <c r="H1560" s="5" t="s">
        <v>78</v>
      </c>
      <c r="Q1560" s="1"/>
      <c r="Z1560" s="1"/>
      <c r="AF1560" s="1"/>
      <c r="AQ1560" s="1" t="str">
        <f t="shared" si="134"/>
        <v>D01_306_29</v>
      </c>
    </row>
    <row r="1561" spans="1:43" ht="12.75" x14ac:dyDescent="0.2">
      <c r="A1561" s="2" t="s">
        <v>59</v>
      </c>
      <c r="B1561" s="3">
        <v>306</v>
      </c>
      <c r="C1561" s="5">
        <v>29</v>
      </c>
      <c r="D1561" s="1" t="s">
        <v>5</v>
      </c>
      <c r="E1561" s="1" t="s">
        <v>2</v>
      </c>
      <c r="F1561" s="1" t="s">
        <v>3</v>
      </c>
      <c r="G1561" s="1">
        <v>2008</v>
      </c>
      <c r="H1561" s="5" t="s">
        <v>78</v>
      </c>
      <c r="Q1561" s="1"/>
      <c r="Z1561" s="1"/>
      <c r="AF1561" s="1"/>
      <c r="AQ1561" s="1" t="str">
        <f t="shared" si="134"/>
        <v>D01_306_29</v>
      </c>
    </row>
    <row r="1562" spans="1:43" s="22" customFormat="1" ht="12.75" x14ac:dyDescent="0.2">
      <c r="A1562" s="20" t="s">
        <v>59</v>
      </c>
      <c r="B1562" s="21">
        <v>307</v>
      </c>
      <c r="C1562" s="24">
        <v>29</v>
      </c>
      <c r="D1562" s="22" t="s">
        <v>5</v>
      </c>
      <c r="E1562" s="22" t="s">
        <v>2</v>
      </c>
      <c r="F1562" s="22" t="s">
        <v>3</v>
      </c>
      <c r="G1562" s="22">
        <v>2004</v>
      </c>
      <c r="H1562" s="24" t="s">
        <v>78</v>
      </c>
      <c r="I1562" s="24"/>
      <c r="W1562" s="23"/>
      <c r="AA1562" s="24"/>
      <c r="AQ1562" s="1" t="str">
        <f t="shared" si="134"/>
        <v>D01_307_29</v>
      </c>
    </row>
    <row r="1563" spans="1:43" ht="12.75" x14ac:dyDescent="0.2">
      <c r="A1563" s="2" t="s">
        <v>59</v>
      </c>
      <c r="B1563" s="3">
        <v>307</v>
      </c>
      <c r="C1563" s="5">
        <v>29</v>
      </c>
      <c r="D1563" s="1" t="s">
        <v>5</v>
      </c>
      <c r="E1563" s="1" t="s">
        <v>2</v>
      </c>
      <c r="F1563" s="1" t="s">
        <v>3</v>
      </c>
      <c r="G1563" s="1">
        <v>2005</v>
      </c>
      <c r="H1563" s="5" t="s">
        <v>78</v>
      </c>
      <c r="Q1563" s="1"/>
      <c r="Z1563" s="1"/>
      <c r="AF1563" s="1"/>
      <c r="AQ1563" s="1" t="str">
        <f t="shared" si="134"/>
        <v>D01_307_29</v>
      </c>
    </row>
    <row r="1564" spans="1:43" ht="12.75" x14ac:dyDescent="0.2">
      <c r="A1564" s="2" t="s">
        <v>59</v>
      </c>
      <c r="B1564" s="3">
        <v>307</v>
      </c>
      <c r="C1564" s="5">
        <v>29</v>
      </c>
      <c r="D1564" s="1" t="s">
        <v>5</v>
      </c>
      <c r="E1564" s="1" t="s">
        <v>2</v>
      </c>
      <c r="F1564" s="1" t="s">
        <v>3</v>
      </c>
      <c r="G1564" s="1">
        <v>2006</v>
      </c>
      <c r="H1564" s="5" t="s">
        <v>78</v>
      </c>
      <c r="Q1564" s="1"/>
      <c r="Z1564" s="1"/>
      <c r="AF1564" s="1"/>
      <c r="AQ1564" s="1" t="str">
        <f t="shared" si="134"/>
        <v>D01_307_29</v>
      </c>
    </row>
    <row r="1565" spans="1:43" ht="12.75" x14ac:dyDescent="0.2">
      <c r="A1565" s="2" t="s">
        <v>59</v>
      </c>
      <c r="B1565" s="3">
        <v>307</v>
      </c>
      <c r="C1565" s="5">
        <v>29</v>
      </c>
      <c r="D1565" s="1" t="s">
        <v>5</v>
      </c>
      <c r="E1565" s="1" t="s">
        <v>2</v>
      </c>
      <c r="F1565" s="1" t="s">
        <v>3</v>
      </c>
      <c r="G1565" s="1">
        <v>2007</v>
      </c>
      <c r="H1565" s="5" t="s">
        <v>78</v>
      </c>
      <c r="Q1565" s="1"/>
      <c r="Z1565" s="1"/>
      <c r="AF1565" s="1"/>
      <c r="AQ1565" s="1" t="str">
        <f t="shared" si="134"/>
        <v>D01_307_29</v>
      </c>
    </row>
    <row r="1566" spans="1:43" ht="12.75" x14ac:dyDescent="0.2">
      <c r="A1566" s="2" t="s">
        <v>59</v>
      </c>
      <c r="B1566" s="3">
        <v>307</v>
      </c>
      <c r="C1566" s="5">
        <v>29</v>
      </c>
      <c r="D1566" s="1" t="s">
        <v>5</v>
      </c>
      <c r="E1566" s="1" t="s">
        <v>2</v>
      </c>
      <c r="F1566" s="1" t="s">
        <v>3</v>
      </c>
      <c r="G1566" s="1">
        <v>2008</v>
      </c>
      <c r="H1566" s="5" t="s">
        <v>78</v>
      </c>
      <c r="Q1566" s="1"/>
      <c r="Z1566" s="1"/>
      <c r="AF1566" s="1"/>
      <c r="AQ1566" s="1" t="str">
        <f t="shared" si="134"/>
        <v>D01_307_29</v>
      </c>
    </row>
    <row r="1567" spans="1:43" s="22" customFormat="1" ht="12.75" x14ac:dyDescent="0.2">
      <c r="A1567" s="20" t="s">
        <v>59</v>
      </c>
      <c r="B1567" s="21">
        <v>308</v>
      </c>
      <c r="C1567" s="24">
        <v>29</v>
      </c>
      <c r="D1567" s="22" t="s">
        <v>5</v>
      </c>
      <c r="E1567" s="22" t="s">
        <v>2</v>
      </c>
      <c r="F1567" s="22" t="s">
        <v>3</v>
      </c>
      <c r="G1567" s="22">
        <v>2004</v>
      </c>
      <c r="H1567" s="24" t="s">
        <v>78</v>
      </c>
      <c r="I1567" s="24"/>
      <c r="W1567" s="23"/>
      <c r="AA1567" s="24"/>
      <c r="AQ1567" s="1" t="str">
        <f t="shared" si="134"/>
        <v>D01_308_29</v>
      </c>
    </row>
    <row r="1568" spans="1:43" ht="12.75" x14ac:dyDescent="0.2">
      <c r="A1568" s="2" t="s">
        <v>59</v>
      </c>
      <c r="B1568" s="3">
        <v>308</v>
      </c>
      <c r="C1568" s="5">
        <v>29</v>
      </c>
      <c r="D1568" s="1" t="s">
        <v>5</v>
      </c>
      <c r="E1568" s="1" t="s">
        <v>2</v>
      </c>
      <c r="F1568" s="1" t="s">
        <v>3</v>
      </c>
      <c r="G1568" s="1">
        <v>2005</v>
      </c>
      <c r="H1568" s="5" t="s">
        <v>78</v>
      </c>
      <c r="Q1568" s="1"/>
      <c r="Z1568" s="1"/>
      <c r="AF1568" s="1"/>
      <c r="AQ1568" s="1" t="str">
        <f t="shared" si="134"/>
        <v>D01_308_29</v>
      </c>
    </row>
    <row r="1569" spans="1:43" ht="12.75" x14ac:dyDescent="0.2">
      <c r="A1569" s="2" t="s">
        <v>59</v>
      </c>
      <c r="B1569" s="3">
        <v>308</v>
      </c>
      <c r="C1569" s="5">
        <v>29</v>
      </c>
      <c r="D1569" s="1" t="s">
        <v>5</v>
      </c>
      <c r="E1569" s="1" t="s">
        <v>2</v>
      </c>
      <c r="F1569" s="1" t="s">
        <v>3</v>
      </c>
      <c r="G1569" s="1">
        <v>2006</v>
      </c>
      <c r="H1569" s="5" t="s">
        <v>78</v>
      </c>
      <c r="Q1569" s="1"/>
      <c r="Z1569" s="1"/>
      <c r="AF1569" s="1"/>
      <c r="AQ1569" s="1" t="str">
        <f t="shared" si="134"/>
        <v>D01_308_29</v>
      </c>
    </row>
    <row r="1570" spans="1:43" ht="12.75" x14ac:dyDescent="0.2">
      <c r="A1570" s="2" t="s">
        <v>59</v>
      </c>
      <c r="B1570" s="3">
        <v>308</v>
      </c>
      <c r="C1570" s="5">
        <v>29</v>
      </c>
      <c r="D1570" s="1" t="s">
        <v>5</v>
      </c>
      <c r="E1570" s="1" t="s">
        <v>2</v>
      </c>
      <c r="F1570" s="1" t="s">
        <v>3</v>
      </c>
      <c r="G1570" s="1">
        <v>2007</v>
      </c>
      <c r="H1570" s="5" t="s">
        <v>78</v>
      </c>
      <c r="Q1570" s="1"/>
      <c r="Z1570" s="1"/>
      <c r="AF1570" s="1"/>
      <c r="AQ1570" s="1" t="str">
        <f t="shared" si="134"/>
        <v>D01_308_29</v>
      </c>
    </row>
    <row r="1571" spans="1:43" ht="12.75" x14ac:dyDescent="0.2">
      <c r="A1571" s="2" t="s">
        <v>59</v>
      </c>
      <c r="B1571" s="3">
        <v>308</v>
      </c>
      <c r="C1571" s="5">
        <v>29</v>
      </c>
      <c r="D1571" s="1" t="s">
        <v>5</v>
      </c>
      <c r="E1571" s="1" t="s">
        <v>2</v>
      </c>
      <c r="F1571" s="1" t="s">
        <v>3</v>
      </c>
      <c r="G1571" s="1">
        <v>2008</v>
      </c>
      <c r="H1571" s="5" t="s">
        <v>78</v>
      </c>
      <c r="Q1571" s="1"/>
      <c r="Z1571" s="1"/>
      <c r="AF1571" s="1"/>
      <c r="AQ1571" s="1" t="str">
        <f t="shared" si="134"/>
        <v>D01_308_29</v>
      </c>
    </row>
    <row r="1572" spans="1:43" s="22" customFormat="1" ht="12.75" x14ac:dyDescent="0.2">
      <c r="A1572" s="20" t="s">
        <v>59</v>
      </c>
      <c r="B1572" s="21">
        <v>309</v>
      </c>
      <c r="C1572" s="24">
        <v>29</v>
      </c>
      <c r="D1572" s="22" t="s">
        <v>5</v>
      </c>
      <c r="E1572" s="22" t="s">
        <v>2</v>
      </c>
      <c r="F1572" s="22" t="s">
        <v>3</v>
      </c>
      <c r="G1572" s="22">
        <v>2004</v>
      </c>
      <c r="H1572" s="24" t="s">
        <v>78</v>
      </c>
      <c r="I1572" s="24"/>
      <c r="W1572" s="23"/>
      <c r="AA1572" s="24"/>
      <c r="AQ1572" s="1" t="str">
        <f t="shared" si="134"/>
        <v>D01_309_29</v>
      </c>
    </row>
    <row r="1573" spans="1:43" ht="12.75" x14ac:dyDescent="0.2">
      <c r="A1573" s="2" t="s">
        <v>59</v>
      </c>
      <c r="B1573" s="3">
        <v>309</v>
      </c>
      <c r="C1573" s="5">
        <v>29</v>
      </c>
      <c r="D1573" s="1" t="s">
        <v>5</v>
      </c>
      <c r="E1573" s="1" t="s">
        <v>2</v>
      </c>
      <c r="F1573" s="1" t="s">
        <v>3</v>
      </c>
      <c r="G1573" s="1">
        <v>2005</v>
      </c>
      <c r="H1573" s="5" t="s">
        <v>78</v>
      </c>
      <c r="Q1573" s="1"/>
      <c r="Z1573" s="1"/>
      <c r="AF1573" s="1"/>
      <c r="AQ1573" s="1" t="str">
        <f t="shared" si="134"/>
        <v>D01_309_29</v>
      </c>
    </row>
    <row r="1574" spans="1:43" ht="12.75" x14ac:dyDescent="0.2">
      <c r="A1574" s="2" t="s">
        <v>59</v>
      </c>
      <c r="B1574" s="3">
        <v>309</v>
      </c>
      <c r="C1574" s="5">
        <v>29</v>
      </c>
      <c r="D1574" s="1" t="s">
        <v>5</v>
      </c>
      <c r="E1574" s="1" t="s">
        <v>2</v>
      </c>
      <c r="F1574" s="1" t="s">
        <v>3</v>
      </c>
      <c r="G1574" s="1">
        <v>2006</v>
      </c>
      <c r="H1574" s="5" t="s">
        <v>78</v>
      </c>
      <c r="Q1574" s="1"/>
      <c r="Z1574" s="1"/>
      <c r="AF1574" s="1"/>
      <c r="AQ1574" s="1" t="str">
        <f t="shared" si="134"/>
        <v>D01_309_29</v>
      </c>
    </row>
    <row r="1575" spans="1:43" ht="12.75" x14ac:dyDescent="0.2">
      <c r="A1575" s="2" t="s">
        <v>59</v>
      </c>
      <c r="B1575" s="3">
        <v>309</v>
      </c>
      <c r="C1575" s="5">
        <v>29</v>
      </c>
      <c r="D1575" s="1" t="s">
        <v>5</v>
      </c>
      <c r="E1575" s="1" t="s">
        <v>2</v>
      </c>
      <c r="F1575" s="1" t="s">
        <v>3</v>
      </c>
      <c r="G1575" s="1">
        <v>2007</v>
      </c>
      <c r="H1575" s="5" t="s">
        <v>78</v>
      </c>
      <c r="Q1575" s="1"/>
      <c r="Z1575" s="1"/>
      <c r="AF1575" s="1"/>
      <c r="AQ1575" s="1" t="str">
        <f t="shared" si="134"/>
        <v>D01_309_29</v>
      </c>
    </row>
    <row r="1576" spans="1:43" ht="12.75" x14ac:dyDescent="0.2">
      <c r="A1576" s="2" t="s">
        <v>59</v>
      </c>
      <c r="B1576" s="3">
        <v>309</v>
      </c>
      <c r="C1576" s="5">
        <v>29</v>
      </c>
      <c r="D1576" s="1" t="s">
        <v>5</v>
      </c>
      <c r="E1576" s="1" t="s">
        <v>2</v>
      </c>
      <c r="F1576" s="1" t="s">
        <v>3</v>
      </c>
      <c r="G1576" s="1">
        <v>2008</v>
      </c>
      <c r="H1576" s="5" t="s">
        <v>78</v>
      </c>
      <c r="Q1576" s="1"/>
      <c r="Z1576" s="1"/>
      <c r="AF1576" s="1"/>
      <c r="AQ1576" s="1" t="str">
        <f t="shared" si="134"/>
        <v>D01_309_29</v>
      </c>
    </row>
    <row r="1577" spans="1:43" s="22" customFormat="1" ht="12.75" x14ac:dyDescent="0.2">
      <c r="A1577" s="20" t="s">
        <v>59</v>
      </c>
      <c r="B1577" s="21">
        <v>310</v>
      </c>
      <c r="C1577" s="24">
        <v>29</v>
      </c>
      <c r="D1577" s="22" t="s">
        <v>5</v>
      </c>
      <c r="E1577" s="22" t="s">
        <v>2</v>
      </c>
      <c r="F1577" s="22" t="s">
        <v>3</v>
      </c>
      <c r="G1577" s="22">
        <v>2004</v>
      </c>
      <c r="H1577" s="24" t="s">
        <v>78</v>
      </c>
      <c r="I1577" s="24"/>
      <c r="W1577" s="23"/>
      <c r="AA1577" s="24"/>
      <c r="AQ1577" s="1" t="str">
        <f t="shared" si="134"/>
        <v>D01_310_29</v>
      </c>
    </row>
    <row r="1578" spans="1:43" ht="12.75" x14ac:dyDescent="0.2">
      <c r="A1578" s="2" t="s">
        <v>59</v>
      </c>
      <c r="B1578" s="3">
        <v>310</v>
      </c>
      <c r="C1578" s="5">
        <v>29</v>
      </c>
      <c r="D1578" s="1" t="s">
        <v>5</v>
      </c>
      <c r="E1578" s="1" t="s">
        <v>2</v>
      </c>
      <c r="F1578" s="1" t="s">
        <v>3</v>
      </c>
      <c r="G1578" s="1">
        <v>2005</v>
      </c>
      <c r="H1578" s="5" t="s">
        <v>78</v>
      </c>
      <c r="Q1578" s="1"/>
      <c r="Z1578" s="1"/>
      <c r="AF1578" s="1"/>
      <c r="AQ1578" s="1" t="str">
        <f t="shared" si="134"/>
        <v>D01_310_29</v>
      </c>
    </row>
    <row r="1579" spans="1:43" ht="12.75" x14ac:dyDescent="0.2">
      <c r="A1579" s="2" t="s">
        <v>59</v>
      </c>
      <c r="B1579" s="3">
        <v>310</v>
      </c>
      <c r="C1579" s="5">
        <v>29</v>
      </c>
      <c r="D1579" s="1" t="s">
        <v>5</v>
      </c>
      <c r="E1579" s="1" t="s">
        <v>2</v>
      </c>
      <c r="F1579" s="1" t="s">
        <v>3</v>
      </c>
      <c r="G1579" s="1">
        <v>2006</v>
      </c>
      <c r="H1579" s="5" t="s">
        <v>78</v>
      </c>
      <c r="Q1579" s="1"/>
      <c r="Z1579" s="1"/>
      <c r="AF1579" s="1"/>
      <c r="AQ1579" s="1" t="str">
        <f t="shared" si="134"/>
        <v>D01_310_29</v>
      </c>
    </row>
    <row r="1580" spans="1:43" ht="12.75" x14ac:dyDescent="0.2">
      <c r="A1580" s="2" t="s">
        <v>59</v>
      </c>
      <c r="B1580" s="3">
        <v>310</v>
      </c>
      <c r="C1580" s="5">
        <v>29</v>
      </c>
      <c r="D1580" s="1" t="s">
        <v>5</v>
      </c>
      <c r="E1580" s="1" t="s">
        <v>2</v>
      </c>
      <c r="F1580" s="1" t="s">
        <v>3</v>
      </c>
      <c r="G1580" s="1">
        <v>2007</v>
      </c>
      <c r="H1580" s="5" t="s">
        <v>78</v>
      </c>
      <c r="Q1580" s="1"/>
      <c r="Z1580" s="1"/>
      <c r="AF1580" s="1"/>
      <c r="AQ1580" s="1" t="str">
        <f t="shared" si="134"/>
        <v>D01_310_29</v>
      </c>
    </row>
    <row r="1581" spans="1:43" ht="12.75" x14ac:dyDescent="0.2">
      <c r="A1581" s="2" t="s">
        <v>59</v>
      </c>
      <c r="B1581" s="3">
        <v>310</v>
      </c>
      <c r="C1581" s="5">
        <v>29</v>
      </c>
      <c r="D1581" s="1" t="s">
        <v>5</v>
      </c>
      <c r="E1581" s="1" t="s">
        <v>2</v>
      </c>
      <c r="F1581" s="1" t="s">
        <v>3</v>
      </c>
      <c r="G1581" s="1">
        <v>2008</v>
      </c>
      <c r="H1581" s="5" t="s">
        <v>78</v>
      </c>
      <c r="Q1581" s="1"/>
      <c r="Z1581" s="1"/>
      <c r="AF1581" s="1"/>
      <c r="AQ1581" s="1" t="str">
        <f t="shared" si="134"/>
        <v>D01_310_29</v>
      </c>
    </row>
    <row r="1582" spans="1:43" s="22" customFormat="1" ht="12.75" x14ac:dyDescent="0.2">
      <c r="A1582" s="20" t="s">
        <v>59</v>
      </c>
      <c r="B1582" s="21">
        <v>311</v>
      </c>
      <c r="C1582" s="24">
        <v>29</v>
      </c>
      <c r="D1582" s="22" t="s">
        <v>5</v>
      </c>
      <c r="E1582" s="22" t="s">
        <v>2</v>
      </c>
      <c r="F1582" s="22" t="s">
        <v>3</v>
      </c>
      <c r="G1582" s="22">
        <v>2004</v>
      </c>
      <c r="H1582" s="24" t="s">
        <v>78</v>
      </c>
      <c r="I1582" s="24"/>
      <c r="W1582" s="23"/>
      <c r="AA1582" s="24"/>
      <c r="AQ1582" s="1" t="str">
        <f t="shared" si="134"/>
        <v>D01_311_29</v>
      </c>
    </row>
    <row r="1583" spans="1:43" ht="12.75" x14ac:dyDescent="0.2">
      <c r="A1583" s="2" t="s">
        <v>59</v>
      </c>
      <c r="B1583" s="3">
        <v>311</v>
      </c>
      <c r="C1583" s="5">
        <v>29</v>
      </c>
      <c r="D1583" s="1" t="s">
        <v>5</v>
      </c>
      <c r="E1583" s="1" t="s">
        <v>2</v>
      </c>
      <c r="F1583" s="1" t="s">
        <v>3</v>
      </c>
      <c r="G1583" s="1">
        <v>2005</v>
      </c>
      <c r="H1583" s="5" t="s">
        <v>78</v>
      </c>
      <c r="Q1583" s="1"/>
      <c r="Z1583" s="1"/>
      <c r="AF1583" s="1"/>
      <c r="AQ1583" s="1" t="str">
        <f t="shared" si="134"/>
        <v>D01_311_29</v>
      </c>
    </row>
    <row r="1584" spans="1:43" ht="12.75" x14ac:dyDescent="0.2">
      <c r="A1584" s="2" t="s">
        <v>59</v>
      </c>
      <c r="B1584" s="3">
        <v>311</v>
      </c>
      <c r="C1584" s="5">
        <v>29</v>
      </c>
      <c r="D1584" s="1" t="s">
        <v>5</v>
      </c>
      <c r="E1584" s="1" t="s">
        <v>2</v>
      </c>
      <c r="F1584" s="1" t="s">
        <v>3</v>
      </c>
      <c r="G1584" s="1">
        <v>2006</v>
      </c>
      <c r="H1584" s="5" t="s">
        <v>78</v>
      </c>
      <c r="Q1584" s="1"/>
      <c r="Z1584" s="1"/>
      <c r="AF1584" s="1"/>
      <c r="AQ1584" s="1" t="str">
        <f t="shared" si="134"/>
        <v>D01_311_29</v>
      </c>
    </row>
    <row r="1585" spans="1:43" ht="12.75" x14ac:dyDescent="0.2">
      <c r="A1585" s="2" t="s">
        <v>59</v>
      </c>
      <c r="B1585" s="3">
        <v>311</v>
      </c>
      <c r="C1585" s="5">
        <v>29</v>
      </c>
      <c r="D1585" s="1" t="s">
        <v>5</v>
      </c>
      <c r="E1585" s="1" t="s">
        <v>2</v>
      </c>
      <c r="F1585" s="1" t="s">
        <v>3</v>
      </c>
      <c r="G1585" s="1">
        <v>2007</v>
      </c>
      <c r="H1585" s="5" t="s">
        <v>78</v>
      </c>
      <c r="Q1585" s="1"/>
      <c r="Z1585" s="1"/>
      <c r="AF1585" s="1"/>
      <c r="AQ1585" s="1" t="str">
        <f t="shared" si="134"/>
        <v>D01_311_29</v>
      </c>
    </row>
    <row r="1586" spans="1:43" ht="12.75" x14ac:dyDescent="0.2">
      <c r="A1586" s="2" t="s">
        <v>59</v>
      </c>
      <c r="B1586" s="3">
        <v>311</v>
      </c>
      <c r="C1586" s="5">
        <v>29</v>
      </c>
      <c r="D1586" s="1" t="s">
        <v>5</v>
      </c>
      <c r="E1586" s="1" t="s">
        <v>2</v>
      </c>
      <c r="F1586" s="1" t="s">
        <v>3</v>
      </c>
      <c r="G1586" s="1">
        <v>2008</v>
      </c>
      <c r="H1586" s="5" t="s">
        <v>78</v>
      </c>
      <c r="Q1586" s="1"/>
      <c r="Z1586" s="1"/>
      <c r="AF1586" s="1"/>
      <c r="AQ1586" s="1" t="str">
        <f t="shared" si="134"/>
        <v>D01_311_29</v>
      </c>
    </row>
    <row r="1587" spans="1:43" s="22" customFormat="1" ht="12.75" x14ac:dyDescent="0.2">
      <c r="A1587" s="20" t="s">
        <v>59</v>
      </c>
      <c r="B1587" s="21">
        <v>312</v>
      </c>
      <c r="C1587" s="24">
        <v>29</v>
      </c>
      <c r="D1587" s="22" t="s">
        <v>5</v>
      </c>
      <c r="E1587" s="22" t="s">
        <v>2</v>
      </c>
      <c r="F1587" s="22" t="s">
        <v>3</v>
      </c>
      <c r="G1587" s="22">
        <v>2004</v>
      </c>
      <c r="H1587" s="24" t="s">
        <v>78</v>
      </c>
      <c r="I1587" s="24"/>
      <c r="W1587" s="23"/>
      <c r="AA1587" s="24"/>
      <c r="AQ1587" s="1" t="str">
        <f t="shared" si="134"/>
        <v>D01_312_29</v>
      </c>
    </row>
    <row r="1588" spans="1:43" ht="12.75" x14ac:dyDescent="0.2">
      <c r="A1588" s="2" t="s">
        <v>59</v>
      </c>
      <c r="B1588" s="3">
        <v>312</v>
      </c>
      <c r="C1588" s="5">
        <v>29</v>
      </c>
      <c r="D1588" s="1" t="s">
        <v>5</v>
      </c>
      <c r="E1588" s="1" t="s">
        <v>2</v>
      </c>
      <c r="F1588" s="1" t="s">
        <v>3</v>
      </c>
      <c r="G1588" s="1">
        <v>2005</v>
      </c>
      <c r="H1588" s="5" t="s">
        <v>78</v>
      </c>
      <c r="Q1588" s="1"/>
      <c r="Z1588" s="1"/>
      <c r="AF1588" s="1"/>
      <c r="AQ1588" s="1" t="str">
        <f t="shared" si="134"/>
        <v>D01_312_29</v>
      </c>
    </row>
    <row r="1589" spans="1:43" ht="12.75" x14ac:dyDescent="0.2">
      <c r="A1589" s="2" t="s">
        <v>59</v>
      </c>
      <c r="B1589" s="3">
        <v>312</v>
      </c>
      <c r="C1589" s="5">
        <v>29</v>
      </c>
      <c r="D1589" s="1" t="s">
        <v>5</v>
      </c>
      <c r="E1589" s="1" t="s">
        <v>2</v>
      </c>
      <c r="F1589" s="1" t="s">
        <v>3</v>
      </c>
      <c r="G1589" s="1">
        <v>2006</v>
      </c>
      <c r="H1589" s="5" t="s">
        <v>78</v>
      </c>
      <c r="Q1589" s="1"/>
      <c r="Z1589" s="1"/>
      <c r="AF1589" s="1"/>
      <c r="AQ1589" s="1" t="str">
        <f t="shared" si="134"/>
        <v>D01_312_29</v>
      </c>
    </row>
    <row r="1590" spans="1:43" ht="12.75" x14ac:dyDescent="0.2">
      <c r="A1590" s="2" t="s">
        <v>59</v>
      </c>
      <c r="B1590" s="3">
        <v>312</v>
      </c>
      <c r="C1590" s="5">
        <v>29</v>
      </c>
      <c r="D1590" s="1" t="s">
        <v>5</v>
      </c>
      <c r="E1590" s="1" t="s">
        <v>2</v>
      </c>
      <c r="F1590" s="1" t="s">
        <v>3</v>
      </c>
      <c r="G1590" s="1">
        <v>2007</v>
      </c>
      <c r="H1590" s="5" t="s">
        <v>78</v>
      </c>
      <c r="Q1590" s="1"/>
      <c r="Z1590" s="1"/>
      <c r="AF1590" s="1"/>
      <c r="AQ1590" s="1" t="str">
        <f t="shared" si="134"/>
        <v>D01_312_29</v>
      </c>
    </row>
    <row r="1591" spans="1:43" ht="12.75" x14ac:dyDescent="0.2">
      <c r="A1591" s="2" t="s">
        <v>59</v>
      </c>
      <c r="B1591" s="3">
        <v>312</v>
      </c>
      <c r="C1591" s="5">
        <v>29</v>
      </c>
      <c r="D1591" s="1" t="s">
        <v>5</v>
      </c>
      <c r="E1591" s="1" t="s">
        <v>2</v>
      </c>
      <c r="F1591" s="1" t="s">
        <v>3</v>
      </c>
      <c r="G1591" s="1">
        <v>2008</v>
      </c>
      <c r="H1591" s="5" t="s">
        <v>78</v>
      </c>
      <c r="Q1591" s="1"/>
      <c r="Z1591" s="1"/>
      <c r="AF1591" s="1"/>
      <c r="AQ1591" s="1" t="str">
        <f t="shared" si="134"/>
        <v>D01_312_29</v>
      </c>
    </row>
    <row r="1592" spans="1:43" s="22" customFormat="1" ht="12.75" x14ac:dyDescent="0.2">
      <c r="A1592" s="20" t="s">
        <v>59</v>
      </c>
      <c r="B1592" s="21">
        <v>313</v>
      </c>
      <c r="C1592" s="24">
        <v>29</v>
      </c>
      <c r="D1592" s="22" t="s">
        <v>5</v>
      </c>
      <c r="E1592" s="22" t="s">
        <v>2</v>
      </c>
      <c r="F1592" s="22" t="s">
        <v>3</v>
      </c>
      <c r="G1592" s="22">
        <v>2004</v>
      </c>
      <c r="H1592" s="24" t="s">
        <v>78</v>
      </c>
      <c r="I1592" s="24"/>
      <c r="W1592" s="23"/>
      <c r="AA1592" s="24"/>
      <c r="AQ1592" s="1" t="str">
        <f t="shared" si="134"/>
        <v>D01_313_29</v>
      </c>
    </row>
    <row r="1593" spans="1:43" ht="12.75" x14ac:dyDescent="0.2">
      <c r="A1593" s="2" t="s">
        <v>59</v>
      </c>
      <c r="B1593" s="3">
        <v>313</v>
      </c>
      <c r="C1593" s="5">
        <v>29</v>
      </c>
      <c r="D1593" s="1" t="s">
        <v>5</v>
      </c>
      <c r="E1593" s="1" t="s">
        <v>2</v>
      </c>
      <c r="F1593" s="1" t="s">
        <v>3</v>
      </c>
      <c r="G1593" s="1">
        <v>2005</v>
      </c>
      <c r="H1593" s="5" t="s">
        <v>78</v>
      </c>
      <c r="Q1593" s="1"/>
      <c r="Z1593" s="1"/>
      <c r="AF1593" s="1"/>
      <c r="AQ1593" s="1" t="str">
        <f t="shared" si="134"/>
        <v>D01_313_29</v>
      </c>
    </row>
    <row r="1594" spans="1:43" ht="12.75" x14ac:dyDescent="0.2">
      <c r="A1594" s="2" t="s">
        <v>59</v>
      </c>
      <c r="B1594" s="3">
        <v>313</v>
      </c>
      <c r="C1594" s="5">
        <v>29</v>
      </c>
      <c r="D1594" s="1" t="s">
        <v>5</v>
      </c>
      <c r="E1594" s="1" t="s">
        <v>2</v>
      </c>
      <c r="F1594" s="1" t="s">
        <v>3</v>
      </c>
      <c r="G1594" s="1">
        <v>2006</v>
      </c>
      <c r="H1594" s="5" t="s">
        <v>78</v>
      </c>
      <c r="Q1594" s="1"/>
      <c r="Z1594" s="1"/>
      <c r="AF1594" s="1"/>
      <c r="AQ1594" s="1" t="str">
        <f t="shared" si="134"/>
        <v>D01_313_29</v>
      </c>
    </row>
    <row r="1595" spans="1:43" ht="12.75" x14ac:dyDescent="0.2">
      <c r="A1595" s="2" t="s">
        <v>59</v>
      </c>
      <c r="B1595" s="3">
        <v>313</v>
      </c>
      <c r="C1595" s="5">
        <v>29</v>
      </c>
      <c r="D1595" s="1" t="s">
        <v>5</v>
      </c>
      <c r="E1595" s="1" t="s">
        <v>2</v>
      </c>
      <c r="F1595" s="1" t="s">
        <v>3</v>
      </c>
      <c r="G1595" s="1">
        <v>2007</v>
      </c>
      <c r="H1595" s="5" t="s">
        <v>78</v>
      </c>
      <c r="Q1595" s="1"/>
      <c r="Z1595" s="1"/>
      <c r="AF1595" s="1"/>
      <c r="AQ1595" s="1" t="str">
        <f t="shared" si="134"/>
        <v>D01_313_29</v>
      </c>
    </row>
    <row r="1596" spans="1:43" ht="12.75" x14ac:dyDescent="0.2">
      <c r="A1596" s="2" t="s">
        <v>59</v>
      </c>
      <c r="B1596" s="3">
        <v>313</v>
      </c>
      <c r="C1596" s="5">
        <v>29</v>
      </c>
      <c r="D1596" s="1" t="s">
        <v>5</v>
      </c>
      <c r="E1596" s="1" t="s">
        <v>2</v>
      </c>
      <c r="F1596" s="1" t="s">
        <v>3</v>
      </c>
      <c r="G1596" s="1">
        <v>2008</v>
      </c>
      <c r="H1596" s="5" t="s">
        <v>78</v>
      </c>
      <c r="Q1596" s="1"/>
      <c r="Z1596" s="1"/>
      <c r="AF1596" s="1"/>
      <c r="AQ1596" s="1" t="str">
        <f t="shared" si="134"/>
        <v>D01_313_29</v>
      </c>
    </row>
    <row r="1597" spans="1:43" s="22" customFormat="1" ht="12.75" x14ac:dyDescent="0.2">
      <c r="A1597" s="20" t="s">
        <v>59</v>
      </c>
      <c r="B1597" s="21">
        <v>314</v>
      </c>
      <c r="C1597" s="24">
        <v>29</v>
      </c>
      <c r="D1597" s="22" t="s">
        <v>5</v>
      </c>
      <c r="E1597" s="22" t="s">
        <v>2</v>
      </c>
      <c r="F1597" s="22" t="s">
        <v>3</v>
      </c>
      <c r="G1597" s="22">
        <v>2004</v>
      </c>
      <c r="H1597" s="24" t="s">
        <v>78</v>
      </c>
      <c r="I1597" s="24"/>
      <c r="W1597" s="23"/>
      <c r="AA1597" s="24"/>
      <c r="AQ1597" s="1" t="str">
        <f t="shared" si="134"/>
        <v>D01_314_29</v>
      </c>
    </row>
    <row r="1598" spans="1:43" ht="12.75" x14ac:dyDescent="0.2">
      <c r="A1598" s="2" t="s">
        <v>59</v>
      </c>
      <c r="B1598" s="3">
        <v>314</v>
      </c>
      <c r="C1598" s="5">
        <v>29</v>
      </c>
      <c r="D1598" s="1" t="s">
        <v>5</v>
      </c>
      <c r="E1598" s="1" t="s">
        <v>2</v>
      </c>
      <c r="F1598" s="1" t="s">
        <v>3</v>
      </c>
      <c r="G1598" s="1">
        <v>2005</v>
      </c>
      <c r="H1598" s="5" t="s">
        <v>78</v>
      </c>
      <c r="Q1598" s="1"/>
      <c r="Z1598" s="1"/>
      <c r="AF1598" s="1"/>
      <c r="AQ1598" s="1" t="str">
        <f t="shared" si="134"/>
        <v>D01_314_29</v>
      </c>
    </row>
    <row r="1599" spans="1:43" ht="12.75" x14ac:dyDescent="0.2">
      <c r="A1599" s="2" t="s">
        <v>59</v>
      </c>
      <c r="B1599" s="3">
        <v>314</v>
      </c>
      <c r="C1599" s="5">
        <v>29</v>
      </c>
      <c r="D1599" s="1" t="s">
        <v>5</v>
      </c>
      <c r="E1599" s="1" t="s">
        <v>2</v>
      </c>
      <c r="F1599" s="1" t="s">
        <v>3</v>
      </c>
      <c r="G1599" s="1">
        <v>2006</v>
      </c>
      <c r="H1599" s="5" t="s">
        <v>78</v>
      </c>
      <c r="Q1599" s="1"/>
      <c r="Z1599" s="1"/>
      <c r="AF1599" s="1"/>
      <c r="AQ1599" s="1" t="str">
        <f t="shared" si="134"/>
        <v>D01_314_29</v>
      </c>
    </row>
    <row r="1600" spans="1:43" ht="12.75" x14ac:dyDescent="0.2">
      <c r="A1600" s="2" t="s">
        <v>59</v>
      </c>
      <c r="B1600" s="3">
        <v>314</v>
      </c>
      <c r="C1600" s="5">
        <v>29</v>
      </c>
      <c r="D1600" s="1" t="s">
        <v>5</v>
      </c>
      <c r="E1600" s="1" t="s">
        <v>2</v>
      </c>
      <c r="F1600" s="1" t="s">
        <v>3</v>
      </c>
      <c r="G1600" s="1">
        <v>2007</v>
      </c>
      <c r="H1600" s="5" t="s">
        <v>78</v>
      </c>
      <c r="Q1600" s="1"/>
      <c r="Z1600" s="1"/>
      <c r="AF1600" s="1"/>
      <c r="AQ1600" s="1" t="str">
        <f t="shared" si="134"/>
        <v>D01_314_29</v>
      </c>
    </row>
    <row r="1601" spans="1:43" ht="12.75" x14ac:dyDescent="0.2">
      <c r="A1601" s="2" t="s">
        <v>59</v>
      </c>
      <c r="B1601" s="3">
        <v>314</v>
      </c>
      <c r="C1601" s="5">
        <v>29</v>
      </c>
      <c r="D1601" s="1" t="s">
        <v>5</v>
      </c>
      <c r="E1601" s="1" t="s">
        <v>2</v>
      </c>
      <c r="F1601" s="1" t="s">
        <v>3</v>
      </c>
      <c r="G1601" s="1">
        <v>2008</v>
      </c>
      <c r="H1601" s="5" t="s">
        <v>78</v>
      </c>
      <c r="Q1601" s="1"/>
      <c r="Z1601" s="1"/>
      <c r="AF1601" s="1"/>
      <c r="AQ1601" s="1" t="str">
        <f t="shared" si="134"/>
        <v>D01_314_29</v>
      </c>
    </row>
    <row r="1602" spans="1:43" s="22" customFormat="1" ht="12.75" x14ac:dyDescent="0.2">
      <c r="A1602" s="20" t="s">
        <v>59</v>
      </c>
      <c r="B1602" s="21">
        <v>315</v>
      </c>
      <c r="C1602" s="24">
        <v>29</v>
      </c>
      <c r="D1602" s="22" t="s">
        <v>5</v>
      </c>
      <c r="E1602" s="22" t="s">
        <v>2</v>
      </c>
      <c r="F1602" s="22" t="s">
        <v>3</v>
      </c>
      <c r="G1602" s="22">
        <v>2004</v>
      </c>
      <c r="H1602" s="24" t="s">
        <v>78</v>
      </c>
      <c r="I1602" s="24"/>
      <c r="W1602" s="23"/>
      <c r="AA1602" s="24"/>
      <c r="AQ1602" s="1" t="str">
        <f t="shared" si="134"/>
        <v>D01_315_29</v>
      </c>
    </row>
    <row r="1603" spans="1:43" ht="12.75" x14ac:dyDescent="0.2">
      <c r="A1603" s="2" t="s">
        <v>59</v>
      </c>
      <c r="B1603" s="3">
        <v>315</v>
      </c>
      <c r="C1603" s="5">
        <v>29</v>
      </c>
      <c r="D1603" s="1" t="s">
        <v>5</v>
      </c>
      <c r="E1603" s="1" t="s">
        <v>2</v>
      </c>
      <c r="F1603" s="1" t="s">
        <v>3</v>
      </c>
      <c r="G1603" s="1">
        <v>2005</v>
      </c>
      <c r="H1603" s="5" t="s">
        <v>78</v>
      </c>
      <c r="Q1603" s="1"/>
      <c r="Z1603" s="1"/>
      <c r="AF1603" s="1"/>
      <c r="AQ1603" s="1" t="str">
        <f t="shared" ref="AQ1603:AQ1666" si="135">CONCATENATE(LEFT(A1603,1),CONCATENATE(RIGHT(A1603,2),"_",CONCATENATE(B1603),"_",CONCATENATE(C1603)))</f>
        <v>D01_315_29</v>
      </c>
    </row>
    <row r="1604" spans="1:43" ht="12.75" x14ac:dyDescent="0.2">
      <c r="A1604" s="2" t="s">
        <v>59</v>
      </c>
      <c r="B1604" s="3">
        <v>315</v>
      </c>
      <c r="C1604" s="5">
        <v>29</v>
      </c>
      <c r="D1604" s="1" t="s">
        <v>5</v>
      </c>
      <c r="E1604" s="1" t="s">
        <v>2</v>
      </c>
      <c r="F1604" s="1" t="s">
        <v>3</v>
      </c>
      <c r="G1604" s="1">
        <v>2006</v>
      </c>
      <c r="H1604" s="5" t="s">
        <v>78</v>
      </c>
      <c r="Q1604" s="1"/>
      <c r="Z1604" s="1"/>
      <c r="AF1604" s="1"/>
      <c r="AQ1604" s="1" t="str">
        <f t="shared" si="135"/>
        <v>D01_315_29</v>
      </c>
    </row>
    <row r="1605" spans="1:43" ht="12.75" x14ac:dyDescent="0.2">
      <c r="A1605" s="2" t="s">
        <v>59</v>
      </c>
      <c r="B1605" s="3">
        <v>315</v>
      </c>
      <c r="C1605" s="5">
        <v>29</v>
      </c>
      <c r="D1605" s="1" t="s">
        <v>5</v>
      </c>
      <c r="E1605" s="1" t="s">
        <v>2</v>
      </c>
      <c r="F1605" s="1" t="s">
        <v>3</v>
      </c>
      <c r="G1605" s="1">
        <v>2007</v>
      </c>
      <c r="H1605" s="5" t="s">
        <v>78</v>
      </c>
      <c r="Q1605" s="1"/>
      <c r="Z1605" s="1"/>
      <c r="AF1605" s="1"/>
      <c r="AQ1605" s="1" t="str">
        <f t="shared" si="135"/>
        <v>D01_315_29</v>
      </c>
    </row>
    <row r="1606" spans="1:43" ht="12.75" x14ac:dyDescent="0.2">
      <c r="A1606" s="2" t="s">
        <v>59</v>
      </c>
      <c r="B1606" s="3">
        <v>315</v>
      </c>
      <c r="C1606" s="5">
        <v>29</v>
      </c>
      <c r="D1606" s="1" t="s">
        <v>5</v>
      </c>
      <c r="E1606" s="1" t="s">
        <v>2</v>
      </c>
      <c r="F1606" s="1" t="s">
        <v>3</v>
      </c>
      <c r="G1606" s="1">
        <v>2008</v>
      </c>
      <c r="H1606" s="5" t="s">
        <v>78</v>
      </c>
      <c r="Q1606" s="1"/>
      <c r="Z1606" s="1"/>
      <c r="AF1606" s="1"/>
      <c r="AQ1606" s="1" t="str">
        <f t="shared" si="135"/>
        <v>D01_315_29</v>
      </c>
    </row>
    <row r="1607" spans="1:43" s="22" customFormat="1" ht="12.75" x14ac:dyDescent="0.2">
      <c r="A1607" s="20" t="s">
        <v>59</v>
      </c>
      <c r="B1607" s="21">
        <v>316</v>
      </c>
      <c r="C1607" s="24">
        <v>29</v>
      </c>
      <c r="D1607" s="22" t="s">
        <v>5</v>
      </c>
      <c r="E1607" s="22" t="s">
        <v>2</v>
      </c>
      <c r="F1607" s="22" t="s">
        <v>3</v>
      </c>
      <c r="G1607" s="22">
        <v>2004</v>
      </c>
      <c r="H1607" s="24" t="s">
        <v>78</v>
      </c>
      <c r="I1607" s="24"/>
      <c r="W1607" s="23"/>
      <c r="AA1607" s="24"/>
      <c r="AQ1607" s="1" t="str">
        <f t="shared" si="135"/>
        <v>D01_316_29</v>
      </c>
    </row>
    <row r="1608" spans="1:43" ht="12.75" x14ac:dyDescent="0.2">
      <c r="A1608" s="2" t="s">
        <v>59</v>
      </c>
      <c r="B1608" s="3">
        <v>316</v>
      </c>
      <c r="C1608" s="5">
        <v>29</v>
      </c>
      <c r="D1608" s="1" t="s">
        <v>5</v>
      </c>
      <c r="E1608" s="1" t="s">
        <v>2</v>
      </c>
      <c r="F1608" s="1" t="s">
        <v>3</v>
      </c>
      <c r="G1608" s="1">
        <v>2005</v>
      </c>
      <c r="H1608" s="5" t="s">
        <v>78</v>
      </c>
      <c r="Q1608" s="1"/>
      <c r="Z1608" s="1"/>
      <c r="AF1608" s="1"/>
      <c r="AQ1608" s="1" t="str">
        <f t="shared" si="135"/>
        <v>D01_316_29</v>
      </c>
    </row>
    <row r="1609" spans="1:43" ht="12.75" x14ac:dyDescent="0.2">
      <c r="A1609" s="2" t="s">
        <v>59</v>
      </c>
      <c r="B1609" s="3">
        <v>316</v>
      </c>
      <c r="C1609" s="5">
        <v>29</v>
      </c>
      <c r="D1609" s="1" t="s">
        <v>5</v>
      </c>
      <c r="E1609" s="1" t="s">
        <v>2</v>
      </c>
      <c r="F1609" s="1" t="s">
        <v>3</v>
      </c>
      <c r="G1609" s="1">
        <v>2006</v>
      </c>
      <c r="H1609" s="5" t="s">
        <v>78</v>
      </c>
      <c r="Q1609" s="1"/>
      <c r="Z1609" s="1"/>
      <c r="AF1609" s="1"/>
      <c r="AQ1609" s="1" t="str">
        <f t="shared" si="135"/>
        <v>D01_316_29</v>
      </c>
    </row>
    <row r="1610" spans="1:43" ht="12.75" x14ac:dyDescent="0.2">
      <c r="A1610" s="2" t="s">
        <v>59</v>
      </c>
      <c r="B1610" s="3">
        <v>316</v>
      </c>
      <c r="C1610" s="5">
        <v>29</v>
      </c>
      <c r="D1610" s="1" t="s">
        <v>5</v>
      </c>
      <c r="E1610" s="1" t="s">
        <v>2</v>
      </c>
      <c r="F1610" s="1" t="s">
        <v>3</v>
      </c>
      <c r="G1610" s="1">
        <v>2007</v>
      </c>
      <c r="H1610" s="5" t="s">
        <v>78</v>
      </c>
      <c r="Q1610" s="1"/>
      <c r="Z1610" s="1"/>
      <c r="AF1610" s="1"/>
      <c r="AQ1610" s="1" t="str">
        <f t="shared" si="135"/>
        <v>D01_316_29</v>
      </c>
    </row>
    <row r="1611" spans="1:43" ht="12.75" x14ac:dyDescent="0.2">
      <c r="A1611" s="2" t="s">
        <v>59</v>
      </c>
      <c r="B1611" s="3">
        <v>316</v>
      </c>
      <c r="C1611" s="5">
        <v>29</v>
      </c>
      <c r="D1611" s="1" t="s">
        <v>5</v>
      </c>
      <c r="E1611" s="1" t="s">
        <v>2</v>
      </c>
      <c r="F1611" s="1" t="s">
        <v>3</v>
      </c>
      <c r="G1611" s="1">
        <v>2008</v>
      </c>
      <c r="H1611" s="5" t="s">
        <v>78</v>
      </c>
      <c r="Q1611" s="1"/>
      <c r="Z1611" s="1"/>
      <c r="AF1611" s="1"/>
      <c r="AQ1611" s="1" t="str">
        <f t="shared" si="135"/>
        <v>D01_316_29</v>
      </c>
    </row>
    <row r="1612" spans="1:43" s="22" customFormat="1" ht="12.75" x14ac:dyDescent="0.2">
      <c r="A1612" s="20" t="s">
        <v>59</v>
      </c>
      <c r="B1612" s="21">
        <v>317</v>
      </c>
      <c r="C1612" s="24">
        <v>29</v>
      </c>
      <c r="D1612" s="22" t="s">
        <v>5</v>
      </c>
      <c r="E1612" s="22" t="s">
        <v>2</v>
      </c>
      <c r="F1612" s="22" t="s">
        <v>3</v>
      </c>
      <c r="G1612" s="22">
        <v>2004</v>
      </c>
      <c r="H1612" s="24" t="s">
        <v>78</v>
      </c>
      <c r="I1612" s="24"/>
      <c r="W1612" s="23"/>
      <c r="AA1612" s="24"/>
      <c r="AQ1612" s="1" t="str">
        <f t="shared" si="135"/>
        <v>D01_317_29</v>
      </c>
    </row>
    <row r="1613" spans="1:43" ht="12.75" x14ac:dyDescent="0.2">
      <c r="A1613" s="2" t="s">
        <v>59</v>
      </c>
      <c r="B1613" s="3">
        <v>317</v>
      </c>
      <c r="C1613" s="5">
        <v>29</v>
      </c>
      <c r="D1613" s="1" t="s">
        <v>5</v>
      </c>
      <c r="E1613" s="1" t="s">
        <v>2</v>
      </c>
      <c r="F1613" s="1" t="s">
        <v>3</v>
      </c>
      <c r="G1613" s="1">
        <v>2005</v>
      </c>
      <c r="H1613" s="5" t="s">
        <v>78</v>
      </c>
      <c r="Q1613" s="1"/>
      <c r="Z1613" s="1"/>
      <c r="AF1613" s="1"/>
      <c r="AQ1613" s="1" t="str">
        <f t="shared" si="135"/>
        <v>D01_317_29</v>
      </c>
    </row>
    <row r="1614" spans="1:43" ht="12.75" x14ac:dyDescent="0.2">
      <c r="A1614" s="2" t="s">
        <v>59</v>
      </c>
      <c r="B1614" s="3">
        <v>317</v>
      </c>
      <c r="C1614" s="5">
        <v>29</v>
      </c>
      <c r="D1614" s="1" t="s">
        <v>5</v>
      </c>
      <c r="E1614" s="1" t="s">
        <v>2</v>
      </c>
      <c r="F1614" s="1" t="s">
        <v>3</v>
      </c>
      <c r="G1614" s="1">
        <v>2006</v>
      </c>
      <c r="H1614" s="5" t="s">
        <v>78</v>
      </c>
      <c r="Q1614" s="1"/>
      <c r="Z1614" s="1"/>
      <c r="AF1614" s="1"/>
      <c r="AQ1614" s="1" t="str">
        <f t="shared" si="135"/>
        <v>D01_317_29</v>
      </c>
    </row>
    <row r="1615" spans="1:43" ht="12.75" x14ac:dyDescent="0.2">
      <c r="A1615" s="2" t="s">
        <v>59</v>
      </c>
      <c r="B1615" s="3">
        <v>317</v>
      </c>
      <c r="C1615" s="5">
        <v>29</v>
      </c>
      <c r="D1615" s="1" t="s">
        <v>5</v>
      </c>
      <c r="E1615" s="1" t="s">
        <v>2</v>
      </c>
      <c r="F1615" s="1" t="s">
        <v>3</v>
      </c>
      <c r="G1615" s="1">
        <v>2007</v>
      </c>
      <c r="H1615" s="5" t="s">
        <v>78</v>
      </c>
      <c r="Q1615" s="1"/>
      <c r="Z1615" s="1"/>
      <c r="AF1615" s="1"/>
      <c r="AQ1615" s="1" t="str">
        <f t="shared" si="135"/>
        <v>D01_317_29</v>
      </c>
    </row>
    <row r="1616" spans="1:43" ht="12.75" x14ac:dyDescent="0.2">
      <c r="A1616" s="2" t="s">
        <v>59</v>
      </c>
      <c r="B1616" s="3">
        <v>317</v>
      </c>
      <c r="C1616" s="5">
        <v>29</v>
      </c>
      <c r="D1616" s="1" t="s">
        <v>5</v>
      </c>
      <c r="E1616" s="1" t="s">
        <v>2</v>
      </c>
      <c r="F1616" s="1" t="s">
        <v>3</v>
      </c>
      <c r="G1616" s="1">
        <v>2008</v>
      </c>
      <c r="H1616" s="5" t="s">
        <v>78</v>
      </c>
      <c r="Q1616" s="1"/>
      <c r="Z1616" s="1"/>
      <c r="AF1616" s="1"/>
      <c r="AQ1616" s="1" t="str">
        <f t="shared" si="135"/>
        <v>D01_317_29</v>
      </c>
    </row>
    <row r="1617" spans="1:43" s="22" customFormat="1" ht="12.75" x14ac:dyDescent="0.2">
      <c r="A1617" s="20" t="s">
        <v>59</v>
      </c>
      <c r="B1617" s="21">
        <v>318</v>
      </c>
      <c r="C1617" s="24">
        <v>29</v>
      </c>
      <c r="D1617" s="22" t="s">
        <v>5</v>
      </c>
      <c r="E1617" s="22" t="s">
        <v>2</v>
      </c>
      <c r="F1617" s="22" t="s">
        <v>3</v>
      </c>
      <c r="G1617" s="22">
        <v>2004</v>
      </c>
      <c r="H1617" s="24" t="s">
        <v>78</v>
      </c>
      <c r="I1617" s="24"/>
      <c r="W1617" s="23"/>
      <c r="AA1617" s="24"/>
      <c r="AQ1617" s="1" t="str">
        <f t="shared" si="135"/>
        <v>D01_318_29</v>
      </c>
    </row>
    <row r="1618" spans="1:43" ht="12.75" x14ac:dyDescent="0.2">
      <c r="A1618" s="2" t="s">
        <v>59</v>
      </c>
      <c r="B1618" s="3">
        <v>318</v>
      </c>
      <c r="C1618" s="5">
        <v>29</v>
      </c>
      <c r="D1618" s="1" t="s">
        <v>5</v>
      </c>
      <c r="E1618" s="1" t="s">
        <v>2</v>
      </c>
      <c r="F1618" s="1" t="s">
        <v>3</v>
      </c>
      <c r="G1618" s="1">
        <v>2005</v>
      </c>
      <c r="H1618" s="5" t="s">
        <v>78</v>
      </c>
      <c r="Q1618" s="1"/>
      <c r="Z1618" s="1"/>
      <c r="AF1618" s="1"/>
      <c r="AQ1618" s="1" t="str">
        <f t="shared" si="135"/>
        <v>D01_318_29</v>
      </c>
    </row>
    <row r="1619" spans="1:43" ht="12.75" x14ac:dyDescent="0.2">
      <c r="A1619" s="2" t="s">
        <v>59</v>
      </c>
      <c r="B1619" s="3">
        <v>318</v>
      </c>
      <c r="C1619" s="5">
        <v>29</v>
      </c>
      <c r="D1619" s="1" t="s">
        <v>5</v>
      </c>
      <c r="E1619" s="1" t="s">
        <v>2</v>
      </c>
      <c r="F1619" s="1" t="s">
        <v>3</v>
      </c>
      <c r="G1619" s="1">
        <v>2006</v>
      </c>
      <c r="H1619" s="5" t="s">
        <v>78</v>
      </c>
      <c r="Q1619" s="1"/>
      <c r="Z1619" s="1"/>
      <c r="AF1619" s="1"/>
      <c r="AQ1619" s="1" t="str">
        <f t="shared" si="135"/>
        <v>D01_318_29</v>
      </c>
    </row>
    <row r="1620" spans="1:43" ht="12.75" x14ac:dyDescent="0.2">
      <c r="A1620" s="2" t="s">
        <v>59</v>
      </c>
      <c r="B1620" s="3">
        <v>318</v>
      </c>
      <c r="C1620" s="5">
        <v>29</v>
      </c>
      <c r="D1620" s="1" t="s">
        <v>5</v>
      </c>
      <c r="E1620" s="1" t="s">
        <v>2</v>
      </c>
      <c r="F1620" s="1" t="s">
        <v>3</v>
      </c>
      <c r="G1620" s="1">
        <v>2007</v>
      </c>
      <c r="H1620" s="5" t="s">
        <v>78</v>
      </c>
      <c r="Q1620" s="1"/>
      <c r="Z1620" s="1"/>
      <c r="AF1620" s="1"/>
      <c r="AQ1620" s="1" t="str">
        <f t="shared" si="135"/>
        <v>D01_318_29</v>
      </c>
    </row>
    <row r="1621" spans="1:43" ht="12.75" x14ac:dyDescent="0.2">
      <c r="A1621" s="2" t="s">
        <v>59</v>
      </c>
      <c r="B1621" s="3">
        <v>318</v>
      </c>
      <c r="C1621" s="5">
        <v>29</v>
      </c>
      <c r="D1621" s="1" t="s">
        <v>5</v>
      </c>
      <c r="E1621" s="1" t="s">
        <v>2</v>
      </c>
      <c r="F1621" s="1" t="s">
        <v>3</v>
      </c>
      <c r="G1621" s="1">
        <v>2008</v>
      </c>
      <c r="H1621" s="5" t="s">
        <v>78</v>
      </c>
      <c r="Q1621" s="1"/>
      <c r="Z1621" s="1"/>
      <c r="AF1621" s="1"/>
      <c r="AQ1621" s="1" t="str">
        <f t="shared" si="135"/>
        <v>D01_318_29</v>
      </c>
    </row>
    <row r="1622" spans="1:43" s="22" customFormat="1" ht="12.75" x14ac:dyDescent="0.2">
      <c r="A1622" s="20" t="s">
        <v>59</v>
      </c>
      <c r="B1622" s="21">
        <v>319</v>
      </c>
      <c r="C1622" s="24">
        <v>29</v>
      </c>
      <c r="D1622" s="22" t="s">
        <v>5</v>
      </c>
      <c r="E1622" s="22" t="s">
        <v>2</v>
      </c>
      <c r="F1622" s="22" t="s">
        <v>3</v>
      </c>
      <c r="G1622" s="22">
        <v>2004</v>
      </c>
      <c r="H1622" s="24" t="s">
        <v>78</v>
      </c>
      <c r="I1622" s="24"/>
      <c r="W1622" s="23"/>
      <c r="AA1622" s="24"/>
      <c r="AQ1622" s="1" t="str">
        <f t="shared" si="135"/>
        <v>D01_319_29</v>
      </c>
    </row>
    <row r="1623" spans="1:43" ht="12.75" x14ac:dyDescent="0.2">
      <c r="A1623" s="2" t="s">
        <v>59</v>
      </c>
      <c r="B1623" s="3">
        <v>319</v>
      </c>
      <c r="C1623" s="5">
        <v>29</v>
      </c>
      <c r="D1623" s="1" t="s">
        <v>5</v>
      </c>
      <c r="E1623" s="1" t="s">
        <v>2</v>
      </c>
      <c r="F1623" s="1" t="s">
        <v>3</v>
      </c>
      <c r="G1623" s="1">
        <v>2005</v>
      </c>
      <c r="H1623" s="5" t="s">
        <v>78</v>
      </c>
      <c r="Q1623" s="1"/>
      <c r="Z1623" s="1"/>
      <c r="AF1623" s="1"/>
      <c r="AQ1623" s="1" t="str">
        <f t="shared" si="135"/>
        <v>D01_319_29</v>
      </c>
    </row>
    <row r="1624" spans="1:43" ht="12.75" x14ac:dyDescent="0.2">
      <c r="A1624" s="2" t="s">
        <v>59</v>
      </c>
      <c r="B1624" s="3">
        <v>319</v>
      </c>
      <c r="C1624" s="5">
        <v>29</v>
      </c>
      <c r="D1624" s="1" t="s">
        <v>5</v>
      </c>
      <c r="E1624" s="1" t="s">
        <v>2</v>
      </c>
      <c r="F1624" s="1" t="s">
        <v>3</v>
      </c>
      <c r="G1624" s="1">
        <v>2006</v>
      </c>
      <c r="H1624" s="5" t="s">
        <v>78</v>
      </c>
      <c r="Q1624" s="1"/>
      <c r="Z1624" s="1"/>
      <c r="AF1624" s="1"/>
      <c r="AQ1624" s="1" t="str">
        <f t="shared" si="135"/>
        <v>D01_319_29</v>
      </c>
    </row>
    <row r="1625" spans="1:43" ht="12.75" x14ac:dyDescent="0.2">
      <c r="A1625" s="2" t="s">
        <v>59</v>
      </c>
      <c r="B1625" s="3">
        <v>319</v>
      </c>
      <c r="C1625" s="5">
        <v>29</v>
      </c>
      <c r="D1625" s="1" t="s">
        <v>5</v>
      </c>
      <c r="E1625" s="1" t="s">
        <v>2</v>
      </c>
      <c r="F1625" s="1" t="s">
        <v>3</v>
      </c>
      <c r="G1625" s="1">
        <v>2007</v>
      </c>
      <c r="H1625" s="5" t="s">
        <v>78</v>
      </c>
      <c r="Q1625" s="1"/>
      <c r="Z1625" s="1"/>
      <c r="AF1625" s="1"/>
      <c r="AQ1625" s="1" t="str">
        <f t="shared" si="135"/>
        <v>D01_319_29</v>
      </c>
    </row>
    <row r="1626" spans="1:43" ht="12.75" x14ac:dyDescent="0.2">
      <c r="A1626" s="2" t="s">
        <v>59</v>
      </c>
      <c r="B1626" s="3">
        <v>319</v>
      </c>
      <c r="C1626" s="5">
        <v>29</v>
      </c>
      <c r="D1626" s="1" t="s">
        <v>5</v>
      </c>
      <c r="E1626" s="1" t="s">
        <v>2</v>
      </c>
      <c r="F1626" s="1" t="s">
        <v>3</v>
      </c>
      <c r="G1626" s="1">
        <v>2008</v>
      </c>
      <c r="H1626" s="5" t="s">
        <v>78</v>
      </c>
      <c r="Q1626" s="1"/>
      <c r="Z1626" s="1"/>
      <c r="AF1626" s="1"/>
      <c r="AQ1626" s="1" t="str">
        <f t="shared" si="135"/>
        <v>D01_319_29</v>
      </c>
    </row>
    <row r="1627" spans="1:43" s="22" customFormat="1" ht="12.75" x14ac:dyDescent="0.2">
      <c r="A1627" s="20" t="s">
        <v>59</v>
      </c>
      <c r="B1627" s="21">
        <v>320</v>
      </c>
      <c r="C1627" s="24">
        <v>29</v>
      </c>
      <c r="D1627" s="22" t="s">
        <v>5</v>
      </c>
      <c r="E1627" s="22" t="s">
        <v>2</v>
      </c>
      <c r="F1627" s="22" t="s">
        <v>3</v>
      </c>
      <c r="G1627" s="22">
        <v>2004</v>
      </c>
      <c r="H1627" s="24" t="s">
        <v>78</v>
      </c>
      <c r="I1627" s="24"/>
      <c r="W1627" s="23"/>
      <c r="AA1627" s="24"/>
      <c r="AQ1627" s="1" t="str">
        <f t="shared" si="135"/>
        <v>D01_320_29</v>
      </c>
    </row>
    <row r="1628" spans="1:43" ht="12.75" x14ac:dyDescent="0.2">
      <c r="A1628" s="2" t="s">
        <v>59</v>
      </c>
      <c r="B1628" s="3">
        <v>320</v>
      </c>
      <c r="C1628" s="5">
        <v>29</v>
      </c>
      <c r="D1628" s="1" t="s">
        <v>5</v>
      </c>
      <c r="E1628" s="1" t="s">
        <v>2</v>
      </c>
      <c r="F1628" s="1" t="s">
        <v>3</v>
      </c>
      <c r="G1628" s="1">
        <v>2005</v>
      </c>
      <c r="H1628" s="5" t="s">
        <v>78</v>
      </c>
      <c r="Q1628" s="1"/>
      <c r="Z1628" s="1"/>
      <c r="AF1628" s="1"/>
      <c r="AQ1628" s="1" t="str">
        <f t="shared" si="135"/>
        <v>D01_320_29</v>
      </c>
    </row>
    <row r="1629" spans="1:43" ht="12.75" x14ac:dyDescent="0.2">
      <c r="A1629" s="2" t="s">
        <v>59</v>
      </c>
      <c r="B1629" s="3">
        <v>320</v>
      </c>
      <c r="C1629" s="5">
        <v>29</v>
      </c>
      <c r="D1629" s="1" t="s">
        <v>5</v>
      </c>
      <c r="E1629" s="1" t="s">
        <v>2</v>
      </c>
      <c r="F1629" s="1" t="s">
        <v>3</v>
      </c>
      <c r="G1629" s="1">
        <v>2006</v>
      </c>
      <c r="H1629" s="5" t="s">
        <v>78</v>
      </c>
      <c r="Q1629" s="1"/>
      <c r="Z1629" s="1"/>
      <c r="AF1629" s="1"/>
      <c r="AQ1629" s="1" t="str">
        <f t="shared" si="135"/>
        <v>D01_320_29</v>
      </c>
    </row>
    <row r="1630" spans="1:43" ht="12.75" x14ac:dyDescent="0.2">
      <c r="A1630" s="2" t="s">
        <v>59</v>
      </c>
      <c r="B1630" s="3">
        <v>320</v>
      </c>
      <c r="C1630" s="5">
        <v>29</v>
      </c>
      <c r="D1630" s="1" t="s">
        <v>5</v>
      </c>
      <c r="E1630" s="1" t="s">
        <v>2</v>
      </c>
      <c r="F1630" s="1" t="s">
        <v>3</v>
      </c>
      <c r="G1630" s="1">
        <v>2007</v>
      </c>
      <c r="H1630" s="5" t="s">
        <v>78</v>
      </c>
      <c r="Q1630" s="1"/>
      <c r="Z1630" s="1"/>
      <c r="AF1630" s="1"/>
      <c r="AQ1630" s="1" t="str">
        <f t="shared" si="135"/>
        <v>D01_320_29</v>
      </c>
    </row>
    <row r="1631" spans="1:43" ht="12.75" x14ac:dyDescent="0.2">
      <c r="A1631" s="2" t="s">
        <v>59</v>
      </c>
      <c r="B1631" s="3">
        <v>320</v>
      </c>
      <c r="C1631" s="5">
        <v>29</v>
      </c>
      <c r="D1631" s="1" t="s">
        <v>5</v>
      </c>
      <c r="E1631" s="1" t="s">
        <v>2</v>
      </c>
      <c r="F1631" s="1" t="s">
        <v>3</v>
      </c>
      <c r="G1631" s="1">
        <v>2008</v>
      </c>
      <c r="H1631" s="5" t="s">
        <v>78</v>
      </c>
      <c r="Q1631" s="1"/>
      <c r="Z1631" s="1"/>
      <c r="AF1631" s="1"/>
      <c r="AQ1631" s="1" t="str">
        <f t="shared" si="135"/>
        <v>D01_320_29</v>
      </c>
    </row>
    <row r="1632" spans="1:43" s="22" customFormat="1" ht="12.75" x14ac:dyDescent="0.2">
      <c r="A1632" s="20" t="s">
        <v>59</v>
      </c>
      <c r="B1632" s="21">
        <v>321</v>
      </c>
      <c r="C1632" s="24">
        <v>29</v>
      </c>
      <c r="D1632" s="22" t="s">
        <v>5</v>
      </c>
      <c r="E1632" s="22" t="s">
        <v>2</v>
      </c>
      <c r="F1632" s="22" t="s">
        <v>3</v>
      </c>
      <c r="G1632" s="22">
        <v>2004</v>
      </c>
      <c r="H1632" s="24" t="s">
        <v>78</v>
      </c>
      <c r="I1632" s="24"/>
      <c r="W1632" s="23"/>
      <c r="AA1632" s="24"/>
      <c r="AQ1632" s="1" t="str">
        <f t="shared" si="135"/>
        <v>D01_321_29</v>
      </c>
    </row>
    <row r="1633" spans="1:43" ht="12.75" x14ac:dyDescent="0.2">
      <c r="A1633" s="2" t="s">
        <v>59</v>
      </c>
      <c r="B1633" s="3">
        <v>321</v>
      </c>
      <c r="C1633" s="5">
        <v>29</v>
      </c>
      <c r="D1633" s="1" t="s">
        <v>5</v>
      </c>
      <c r="E1633" s="1" t="s">
        <v>2</v>
      </c>
      <c r="F1633" s="1" t="s">
        <v>3</v>
      </c>
      <c r="G1633" s="1">
        <v>2005</v>
      </c>
      <c r="H1633" s="5" t="s">
        <v>78</v>
      </c>
      <c r="Q1633" s="1"/>
      <c r="Z1633" s="1"/>
      <c r="AF1633" s="1"/>
      <c r="AQ1633" s="1" t="str">
        <f t="shared" si="135"/>
        <v>D01_321_29</v>
      </c>
    </row>
    <row r="1634" spans="1:43" ht="12.75" x14ac:dyDescent="0.2">
      <c r="A1634" s="2" t="s">
        <v>59</v>
      </c>
      <c r="B1634" s="3">
        <v>321</v>
      </c>
      <c r="C1634" s="5">
        <v>29</v>
      </c>
      <c r="D1634" s="1" t="s">
        <v>5</v>
      </c>
      <c r="E1634" s="1" t="s">
        <v>2</v>
      </c>
      <c r="F1634" s="1" t="s">
        <v>3</v>
      </c>
      <c r="G1634" s="1">
        <v>2006</v>
      </c>
      <c r="H1634" s="5" t="s">
        <v>78</v>
      </c>
      <c r="Q1634" s="1"/>
      <c r="Z1634" s="1"/>
      <c r="AF1634" s="1"/>
      <c r="AQ1634" s="1" t="str">
        <f t="shared" si="135"/>
        <v>D01_321_29</v>
      </c>
    </row>
    <row r="1635" spans="1:43" ht="12.75" x14ac:dyDescent="0.2">
      <c r="A1635" s="2" t="s">
        <v>59</v>
      </c>
      <c r="B1635" s="3">
        <v>321</v>
      </c>
      <c r="C1635" s="5">
        <v>29</v>
      </c>
      <c r="D1635" s="1" t="s">
        <v>5</v>
      </c>
      <c r="E1635" s="1" t="s">
        <v>2</v>
      </c>
      <c r="F1635" s="1" t="s">
        <v>3</v>
      </c>
      <c r="G1635" s="1">
        <v>2007</v>
      </c>
      <c r="H1635" s="5" t="s">
        <v>78</v>
      </c>
      <c r="Q1635" s="1"/>
      <c r="Z1635" s="1"/>
      <c r="AF1635" s="1"/>
      <c r="AQ1635" s="1" t="str">
        <f t="shared" si="135"/>
        <v>D01_321_29</v>
      </c>
    </row>
    <row r="1636" spans="1:43" ht="12.75" x14ac:dyDescent="0.2">
      <c r="A1636" s="2" t="s">
        <v>59</v>
      </c>
      <c r="B1636" s="3">
        <v>321</v>
      </c>
      <c r="C1636" s="5">
        <v>29</v>
      </c>
      <c r="D1636" s="1" t="s">
        <v>5</v>
      </c>
      <c r="E1636" s="1" t="s">
        <v>2</v>
      </c>
      <c r="F1636" s="1" t="s">
        <v>3</v>
      </c>
      <c r="G1636" s="1">
        <v>2008</v>
      </c>
      <c r="H1636" s="5" t="s">
        <v>78</v>
      </c>
      <c r="Q1636" s="1"/>
      <c r="Z1636" s="1"/>
      <c r="AF1636" s="1"/>
      <c r="AQ1636" s="1" t="str">
        <f t="shared" si="135"/>
        <v>D01_321_29</v>
      </c>
    </row>
    <row r="1637" spans="1:43" s="22" customFormat="1" ht="12.75" x14ac:dyDescent="0.2">
      <c r="A1637" s="20" t="s">
        <v>59</v>
      </c>
      <c r="B1637" s="21">
        <v>322</v>
      </c>
      <c r="C1637" s="24">
        <v>29</v>
      </c>
      <c r="D1637" s="22" t="s">
        <v>5</v>
      </c>
      <c r="E1637" s="22" t="s">
        <v>2</v>
      </c>
      <c r="F1637" s="22" t="s">
        <v>3</v>
      </c>
      <c r="G1637" s="22">
        <v>2004</v>
      </c>
      <c r="H1637" s="24" t="s">
        <v>78</v>
      </c>
      <c r="I1637" s="24"/>
      <c r="W1637" s="23"/>
      <c r="AA1637" s="24"/>
      <c r="AQ1637" s="1" t="str">
        <f t="shared" si="135"/>
        <v>D01_322_29</v>
      </c>
    </row>
    <row r="1638" spans="1:43" ht="12.75" x14ac:dyDescent="0.2">
      <c r="A1638" s="2" t="s">
        <v>59</v>
      </c>
      <c r="B1638" s="3">
        <v>322</v>
      </c>
      <c r="C1638" s="5">
        <v>29</v>
      </c>
      <c r="D1638" s="1" t="s">
        <v>5</v>
      </c>
      <c r="E1638" s="1" t="s">
        <v>2</v>
      </c>
      <c r="F1638" s="1" t="s">
        <v>3</v>
      </c>
      <c r="G1638" s="1">
        <v>2005</v>
      </c>
      <c r="H1638" s="5" t="s">
        <v>78</v>
      </c>
      <c r="Q1638" s="1"/>
      <c r="Z1638" s="1"/>
      <c r="AF1638" s="1"/>
      <c r="AQ1638" s="1" t="str">
        <f t="shared" si="135"/>
        <v>D01_322_29</v>
      </c>
    </row>
    <row r="1639" spans="1:43" ht="12.75" x14ac:dyDescent="0.2">
      <c r="A1639" s="2" t="s">
        <v>59</v>
      </c>
      <c r="B1639" s="3">
        <v>322</v>
      </c>
      <c r="C1639" s="5">
        <v>29</v>
      </c>
      <c r="D1639" s="1" t="s">
        <v>5</v>
      </c>
      <c r="E1639" s="1" t="s">
        <v>2</v>
      </c>
      <c r="F1639" s="1" t="s">
        <v>3</v>
      </c>
      <c r="G1639" s="1">
        <v>2006</v>
      </c>
      <c r="H1639" s="5" t="s">
        <v>78</v>
      </c>
      <c r="Q1639" s="1"/>
      <c r="Z1639" s="1"/>
      <c r="AF1639" s="1"/>
      <c r="AQ1639" s="1" t="str">
        <f t="shared" si="135"/>
        <v>D01_322_29</v>
      </c>
    </row>
    <row r="1640" spans="1:43" ht="12.75" x14ac:dyDescent="0.2">
      <c r="A1640" s="2" t="s">
        <v>59</v>
      </c>
      <c r="B1640" s="3">
        <v>322</v>
      </c>
      <c r="C1640" s="5">
        <v>29</v>
      </c>
      <c r="D1640" s="1" t="s">
        <v>5</v>
      </c>
      <c r="E1640" s="1" t="s">
        <v>2</v>
      </c>
      <c r="F1640" s="1" t="s">
        <v>3</v>
      </c>
      <c r="G1640" s="1">
        <v>2007</v>
      </c>
      <c r="H1640" s="5" t="s">
        <v>78</v>
      </c>
      <c r="Q1640" s="1"/>
      <c r="Z1640" s="1"/>
      <c r="AF1640" s="1"/>
      <c r="AQ1640" s="1" t="str">
        <f t="shared" si="135"/>
        <v>D01_322_29</v>
      </c>
    </row>
    <row r="1641" spans="1:43" ht="12.75" x14ac:dyDescent="0.2">
      <c r="A1641" s="2" t="s">
        <v>59</v>
      </c>
      <c r="B1641" s="3">
        <v>322</v>
      </c>
      <c r="C1641" s="5">
        <v>29</v>
      </c>
      <c r="D1641" s="1" t="s">
        <v>5</v>
      </c>
      <c r="E1641" s="1" t="s">
        <v>2</v>
      </c>
      <c r="F1641" s="1" t="s">
        <v>3</v>
      </c>
      <c r="G1641" s="1">
        <v>2008</v>
      </c>
      <c r="H1641" s="5" t="s">
        <v>78</v>
      </c>
      <c r="Q1641" s="1"/>
      <c r="Z1641" s="1"/>
      <c r="AF1641" s="1"/>
      <c r="AQ1641" s="1" t="str">
        <f t="shared" si="135"/>
        <v>D01_322_29</v>
      </c>
    </row>
    <row r="1642" spans="1:43" s="22" customFormat="1" ht="12.75" x14ac:dyDescent="0.2">
      <c r="A1642" s="20" t="s">
        <v>59</v>
      </c>
      <c r="B1642" s="21">
        <v>323</v>
      </c>
      <c r="C1642" s="24">
        <v>29</v>
      </c>
      <c r="D1642" s="22" t="s">
        <v>5</v>
      </c>
      <c r="E1642" s="22" t="s">
        <v>2</v>
      </c>
      <c r="F1642" s="22" t="s">
        <v>3</v>
      </c>
      <c r="G1642" s="22">
        <v>2004</v>
      </c>
      <c r="H1642" s="24" t="s">
        <v>78</v>
      </c>
      <c r="I1642" s="24"/>
      <c r="W1642" s="23"/>
      <c r="AA1642" s="24"/>
      <c r="AQ1642" s="1" t="str">
        <f t="shared" si="135"/>
        <v>D01_323_29</v>
      </c>
    </row>
    <row r="1643" spans="1:43" ht="12.75" x14ac:dyDescent="0.2">
      <c r="A1643" s="2" t="s">
        <v>59</v>
      </c>
      <c r="B1643" s="3">
        <v>323</v>
      </c>
      <c r="C1643" s="5">
        <v>29</v>
      </c>
      <c r="D1643" s="1" t="s">
        <v>5</v>
      </c>
      <c r="E1643" s="1" t="s">
        <v>2</v>
      </c>
      <c r="F1643" s="1" t="s">
        <v>3</v>
      </c>
      <c r="G1643" s="1">
        <v>2005</v>
      </c>
      <c r="H1643" s="5" t="s">
        <v>78</v>
      </c>
      <c r="Q1643" s="1"/>
      <c r="Z1643" s="1"/>
      <c r="AF1643" s="1"/>
      <c r="AQ1643" s="1" t="str">
        <f t="shared" si="135"/>
        <v>D01_323_29</v>
      </c>
    </row>
    <row r="1644" spans="1:43" ht="12.75" x14ac:dyDescent="0.2">
      <c r="A1644" s="2" t="s">
        <v>59</v>
      </c>
      <c r="B1644" s="3">
        <v>323</v>
      </c>
      <c r="C1644" s="5">
        <v>29</v>
      </c>
      <c r="D1644" s="1" t="s">
        <v>5</v>
      </c>
      <c r="E1644" s="1" t="s">
        <v>2</v>
      </c>
      <c r="F1644" s="1" t="s">
        <v>3</v>
      </c>
      <c r="G1644" s="1">
        <v>2006</v>
      </c>
      <c r="H1644" s="5" t="s">
        <v>78</v>
      </c>
      <c r="Q1644" s="1"/>
      <c r="Z1644" s="1"/>
      <c r="AF1644" s="1"/>
      <c r="AQ1644" s="1" t="str">
        <f t="shared" si="135"/>
        <v>D01_323_29</v>
      </c>
    </row>
    <row r="1645" spans="1:43" ht="12.75" x14ac:dyDescent="0.2">
      <c r="A1645" s="2" t="s">
        <v>59</v>
      </c>
      <c r="B1645" s="3">
        <v>323</v>
      </c>
      <c r="C1645" s="5">
        <v>29</v>
      </c>
      <c r="D1645" s="1" t="s">
        <v>5</v>
      </c>
      <c r="E1645" s="1" t="s">
        <v>2</v>
      </c>
      <c r="F1645" s="1" t="s">
        <v>3</v>
      </c>
      <c r="G1645" s="1">
        <v>2007</v>
      </c>
      <c r="H1645" s="5" t="s">
        <v>78</v>
      </c>
      <c r="Q1645" s="1"/>
      <c r="Z1645" s="1"/>
      <c r="AF1645" s="1"/>
      <c r="AQ1645" s="1" t="str">
        <f t="shared" si="135"/>
        <v>D01_323_29</v>
      </c>
    </row>
    <row r="1646" spans="1:43" ht="12.75" x14ac:dyDescent="0.2">
      <c r="A1646" s="2" t="s">
        <v>59</v>
      </c>
      <c r="B1646" s="3">
        <v>323</v>
      </c>
      <c r="C1646" s="5">
        <v>29</v>
      </c>
      <c r="D1646" s="1" t="s">
        <v>5</v>
      </c>
      <c r="E1646" s="1" t="s">
        <v>2</v>
      </c>
      <c r="F1646" s="1" t="s">
        <v>3</v>
      </c>
      <c r="G1646" s="1">
        <v>2008</v>
      </c>
      <c r="H1646" s="5" t="s">
        <v>78</v>
      </c>
      <c r="Q1646" s="1"/>
      <c r="Z1646" s="1"/>
      <c r="AF1646" s="1"/>
      <c r="AQ1646" s="1" t="str">
        <f t="shared" si="135"/>
        <v>D01_323_29</v>
      </c>
    </row>
    <row r="1647" spans="1:43" s="22" customFormat="1" ht="12.75" x14ac:dyDescent="0.2">
      <c r="A1647" s="20" t="s">
        <v>59</v>
      </c>
      <c r="B1647" s="21">
        <v>324</v>
      </c>
      <c r="C1647" s="24">
        <v>29</v>
      </c>
      <c r="D1647" s="22" t="s">
        <v>5</v>
      </c>
      <c r="E1647" s="22" t="s">
        <v>2</v>
      </c>
      <c r="F1647" s="22" t="s">
        <v>3</v>
      </c>
      <c r="G1647" s="22">
        <v>2004</v>
      </c>
      <c r="H1647" s="24" t="s">
        <v>78</v>
      </c>
      <c r="I1647" s="24"/>
      <c r="W1647" s="23"/>
      <c r="AA1647" s="24"/>
      <c r="AQ1647" s="1" t="str">
        <f t="shared" si="135"/>
        <v>D01_324_29</v>
      </c>
    </row>
    <row r="1648" spans="1:43" ht="12.75" x14ac:dyDescent="0.2">
      <c r="A1648" s="2" t="s">
        <v>59</v>
      </c>
      <c r="B1648" s="3">
        <v>324</v>
      </c>
      <c r="C1648" s="5">
        <v>29</v>
      </c>
      <c r="D1648" s="1" t="s">
        <v>5</v>
      </c>
      <c r="E1648" s="1" t="s">
        <v>2</v>
      </c>
      <c r="F1648" s="1" t="s">
        <v>3</v>
      </c>
      <c r="G1648" s="1">
        <v>2005</v>
      </c>
      <c r="H1648" s="5" t="s">
        <v>78</v>
      </c>
      <c r="Q1648" s="1"/>
      <c r="Z1648" s="1"/>
      <c r="AF1648" s="1"/>
      <c r="AQ1648" s="1" t="str">
        <f t="shared" si="135"/>
        <v>D01_324_29</v>
      </c>
    </row>
    <row r="1649" spans="1:43" ht="12.75" x14ac:dyDescent="0.2">
      <c r="A1649" s="2" t="s">
        <v>59</v>
      </c>
      <c r="B1649" s="3">
        <v>324</v>
      </c>
      <c r="C1649" s="5">
        <v>29</v>
      </c>
      <c r="D1649" s="1" t="s">
        <v>5</v>
      </c>
      <c r="E1649" s="1" t="s">
        <v>2</v>
      </c>
      <c r="F1649" s="1" t="s">
        <v>3</v>
      </c>
      <c r="G1649" s="1">
        <v>2006</v>
      </c>
      <c r="H1649" s="5" t="s">
        <v>78</v>
      </c>
      <c r="Q1649" s="1"/>
      <c r="Z1649" s="1"/>
      <c r="AF1649" s="1"/>
      <c r="AQ1649" s="1" t="str">
        <f t="shared" si="135"/>
        <v>D01_324_29</v>
      </c>
    </row>
    <row r="1650" spans="1:43" ht="12.75" x14ac:dyDescent="0.2">
      <c r="A1650" s="2" t="s">
        <v>59</v>
      </c>
      <c r="B1650" s="3">
        <v>324</v>
      </c>
      <c r="C1650" s="5">
        <v>29</v>
      </c>
      <c r="D1650" s="1" t="s">
        <v>5</v>
      </c>
      <c r="E1650" s="1" t="s">
        <v>2</v>
      </c>
      <c r="F1650" s="1" t="s">
        <v>3</v>
      </c>
      <c r="G1650" s="1">
        <v>2007</v>
      </c>
      <c r="H1650" s="5" t="s">
        <v>78</v>
      </c>
      <c r="Q1650" s="1"/>
      <c r="Z1650" s="1"/>
      <c r="AF1650" s="1"/>
      <c r="AQ1650" s="1" t="str">
        <f t="shared" si="135"/>
        <v>D01_324_29</v>
      </c>
    </row>
    <row r="1651" spans="1:43" ht="12.75" x14ac:dyDescent="0.2">
      <c r="A1651" s="2" t="s">
        <v>59</v>
      </c>
      <c r="B1651" s="3">
        <v>324</v>
      </c>
      <c r="C1651" s="5">
        <v>29</v>
      </c>
      <c r="D1651" s="1" t="s">
        <v>5</v>
      </c>
      <c r="E1651" s="1" t="s">
        <v>2</v>
      </c>
      <c r="F1651" s="1" t="s">
        <v>3</v>
      </c>
      <c r="G1651" s="1">
        <v>2008</v>
      </c>
      <c r="H1651" s="5" t="s">
        <v>78</v>
      </c>
      <c r="Q1651" s="1"/>
      <c r="Z1651" s="1"/>
      <c r="AF1651" s="1"/>
      <c r="AQ1651" s="1" t="str">
        <f t="shared" si="135"/>
        <v>D01_324_29</v>
      </c>
    </row>
    <row r="1652" spans="1:43" s="22" customFormat="1" ht="12.75" x14ac:dyDescent="0.2">
      <c r="A1652" s="20" t="s">
        <v>59</v>
      </c>
      <c r="B1652" s="21">
        <v>325</v>
      </c>
      <c r="C1652" s="24">
        <v>29</v>
      </c>
      <c r="D1652" s="22" t="s">
        <v>5</v>
      </c>
      <c r="E1652" s="22" t="s">
        <v>2</v>
      </c>
      <c r="F1652" s="22" t="s">
        <v>3</v>
      </c>
      <c r="G1652" s="22">
        <v>2004</v>
      </c>
      <c r="H1652" s="24" t="s">
        <v>78</v>
      </c>
      <c r="I1652" s="24"/>
      <c r="W1652" s="23"/>
      <c r="AA1652" s="24"/>
      <c r="AQ1652" s="1" t="str">
        <f t="shared" si="135"/>
        <v>D01_325_29</v>
      </c>
    </row>
    <row r="1653" spans="1:43" ht="12.75" x14ac:dyDescent="0.2">
      <c r="A1653" s="2" t="s">
        <v>59</v>
      </c>
      <c r="B1653" s="3">
        <v>325</v>
      </c>
      <c r="C1653" s="5">
        <v>29</v>
      </c>
      <c r="D1653" s="1" t="s">
        <v>5</v>
      </c>
      <c r="E1653" s="1" t="s">
        <v>2</v>
      </c>
      <c r="F1653" s="1" t="s">
        <v>3</v>
      </c>
      <c r="G1653" s="1">
        <v>2005</v>
      </c>
      <c r="H1653" s="5" t="s">
        <v>78</v>
      </c>
      <c r="Q1653" s="1"/>
      <c r="Z1653" s="1"/>
      <c r="AF1653" s="1"/>
      <c r="AQ1653" s="1" t="str">
        <f t="shared" si="135"/>
        <v>D01_325_29</v>
      </c>
    </row>
    <row r="1654" spans="1:43" ht="12.75" x14ac:dyDescent="0.2">
      <c r="A1654" s="2" t="s">
        <v>59</v>
      </c>
      <c r="B1654" s="3">
        <v>325</v>
      </c>
      <c r="C1654" s="5">
        <v>29</v>
      </c>
      <c r="D1654" s="1" t="s">
        <v>5</v>
      </c>
      <c r="E1654" s="1" t="s">
        <v>2</v>
      </c>
      <c r="F1654" s="1" t="s">
        <v>3</v>
      </c>
      <c r="G1654" s="1">
        <v>2006</v>
      </c>
      <c r="H1654" s="5" t="s">
        <v>78</v>
      </c>
      <c r="Q1654" s="1"/>
      <c r="Z1654" s="1"/>
      <c r="AF1654" s="1"/>
      <c r="AQ1654" s="1" t="str">
        <f t="shared" si="135"/>
        <v>D01_325_29</v>
      </c>
    </row>
    <row r="1655" spans="1:43" ht="12.75" x14ac:dyDescent="0.2">
      <c r="A1655" s="2" t="s">
        <v>59</v>
      </c>
      <c r="B1655" s="3">
        <v>325</v>
      </c>
      <c r="C1655" s="5">
        <v>29</v>
      </c>
      <c r="D1655" s="1" t="s">
        <v>5</v>
      </c>
      <c r="E1655" s="1" t="s">
        <v>2</v>
      </c>
      <c r="F1655" s="1" t="s">
        <v>3</v>
      </c>
      <c r="G1655" s="1">
        <v>2007</v>
      </c>
      <c r="H1655" s="5" t="s">
        <v>78</v>
      </c>
      <c r="Q1655" s="1"/>
      <c r="Z1655" s="1"/>
      <c r="AF1655" s="1"/>
      <c r="AQ1655" s="1" t="str">
        <f t="shared" si="135"/>
        <v>D01_325_29</v>
      </c>
    </row>
    <row r="1656" spans="1:43" ht="12.75" x14ac:dyDescent="0.2">
      <c r="A1656" s="2" t="s">
        <v>59</v>
      </c>
      <c r="B1656" s="3">
        <v>325</v>
      </c>
      <c r="C1656" s="5">
        <v>29</v>
      </c>
      <c r="D1656" s="1" t="s">
        <v>5</v>
      </c>
      <c r="E1656" s="1" t="s">
        <v>2</v>
      </c>
      <c r="F1656" s="1" t="s">
        <v>3</v>
      </c>
      <c r="G1656" s="1">
        <v>2008</v>
      </c>
      <c r="H1656" s="5" t="s">
        <v>78</v>
      </c>
      <c r="Q1656" s="1"/>
      <c r="Z1656" s="1"/>
      <c r="AF1656" s="1"/>
      <c r="AQ1656" s="1" t="str">
        <f t="shared" si="135"/>
        <v>D01_325_29</v>
      </c>
    </row>
    <row r="1657" spans="1:43" s="22" customFormat="1" ht="15" customHeight="1" x14ac:dyDescent="0.2">
      <c r="A1657" s="20" t="s">
        <v>59</v>
      </c>
      <c r="B1657" s="21">
        <v>326</v>
      </c>
      <c r="C1657" s="24">
        <v>29</v>
      </c>
      <c r="D1657" s="22" t="s">
        <v>5</v>
      </c>
      <c r="E1657" s="22" t="s">
        <v>2</v>
      </c>
      <c r="F1657" s="22" t="s">
        <v>3</v>
      </c>
      <c r="G1657" s="22">
        <v>2004</v>
      </c>
      <c r="H1657" s="24" t="s">
        <v>78</v>
      </c>
      <c r="I1657" s="24"/>
      <c r="W1657" s="23"/>
      <c r="AA1657" s="24"/>
      <c r="AQ1657" s="1" t="str">
        <f t="shared" si="135"/>
        <v>D01_326_29</v>
      </c>
    </row>
    <row r="1658" spans="1:43" ht="12.75" x14ac:dyDescent="0.2">
      <c r="A1658" s="2" t="s">
        <v>59</v>
      </c>
      <c r="B1658" s="3">
        <v>326</v>
      </c>
      <c r="C1658" s="5">
        <v>29</v>
      </c>
      <c r="D1658" s="1" t="s">
        <v>5</v>
      </c>
      <c r="E1658" s="1" t="s">
        <v>2</v>
      </c>
      <c r="F1658" s="1" t="s">
        <v>3</v>
      </c>
      <c r="G1658" s="1">
        <v>2005</v>
      </c>
      <c r="H1658" s="5" t="s">
        <v>78</v>
      </c>
      <c r="Q1658" s="1"/>
      <c r="Z1658" s="1"/>
      <c r="AF1658" s="1"/>
      <c r="AQ1658" s="1" t="str">
        <f t="shared" si="135"/>
        <v>D01_326_29</v>
      </c>
    </row>
    <row r="1659" spans="1:43" ht="12.75" x14ac:dyDescent="0.2">
      <c r="A1659" s="2" t="s">
        <v>59</v>
      </c>
      <c r="B1659" s="3">
        <v>326</v>
      </c>
      <c r="C1659" s="5">
        <v>29</v>
      </c>
      <c r="D1659" s="1" t="s">
        <v>5</v>
      </c>
      <c r="E1659" s="1" t="s">
        <v>2</v>
      </c>
      <c r="F1659" s="1" t="s">
        <v>3</v>
      </c>
      <c r="G1659" s="1">
        <v>2006</v>
      </c>
      <c r="H1659" s="5" t="s">
        <v>78</v>
      </c>
      <c r="Q1659" s="1"/>
      <c r="Z1659" s="1"/>
      <c r="AF1659" s="1"/>
      <c r="AQ1659" s="1" t="str">
        <f t="shared" si="135"/>
        <v>D01_326_29</v>
      </c>
    </row>
    <row r="1660" spans="1:43" ht="12.75" x14ac:dyDescent="0.2">
      <c r="A1660" s="2" t="s">
        <v>59</v>
      </c>
      <c r="B1660" s="3">
        <v>326</v>
      </c>
      <c r="C1660" s="5">
        <v>29</v>
      </c>
      <c r="D1660" s="1" t="s">
        <v>5</v>
      </c>
      <c r="E1660" s="1" t="s">
        <v>2</v>
      </c>
      <c r="F1660" s="1" t="s">
        <v>3</v>
      </c>
      <c r="G1660" s="1">
        <v>2007</v>
      </c>
      <c r="H1660" s="5" t="s">
        <v>78</v>
      </c>
      <c r="Q1660" s="1"/>
      <c r="Z1660" s="1"/>
      <c r="AF1660" s="1"/>
      <c r="AQ1660" s="1" t="str">
        <f t="shared" si="135"/>
        <v>D01_326_29</v>
      </c>
    </row>
    <row r="1661" spans="1:43" ht="12.75" x14ac:dyDescent="0.2">
      <c r="A1661" s="2" t="s">
        <v>59</v>
      </c>
      <c r="B1661" s="3">
        <v>326</v>
      </c>
      <c r="C1661" s="5">
        <v>29</v>
      </c>
      <c r="D1661" s="1" t="s">
        <v>5</v>
      </c>
      <c r="E1661" s="1" t="s">
        <v>2</v>
      </c>
      <c r="F1661" s="1" t="s">
        <v>3</v>
      </c>
      <c r="G1661" s="1">
        <v>2008</v>
      </c>
      <c r="H1661" s="5" t="s">
        <v>78</v>
      </c>
      <c r="Q1661" s="1"/>
      <c r="Z1661" s="1"/>
      <c r="AF1661" s="1"/>
      <c r="AQ1661" s="1" t="str">
        <f t="shared" si="135"/>
        <v>D01_326_29</v>
      </c>
    </row>
    <row r="1662" spans="1:43" s="22" customFormat="1" ht="12.75" x14ac:dyDescent="0.2">
      <c r="A1662" s="20" t="s">
        <v>59</v>
      </c>
      <c r="B1662" s="21">
        <v>327</v>
      </c>
      <c r="C1662" s="24">
        <v>29</v>
      </c>
      <c r="D1662" s="22" t="s">
        <v>5</v>
      </c>
      <c r="E1662" s="22" t="s">
        <v>2</v>
      </c>
      <c r="F1662" s="22" t="s">
        <v>3</v>
      </c>
      <c r="G1662" s="22">
        <v>2004</v>
      </c>
      <c r="H1662" s="24" t="s">
        <v>78</v>
      </c>
      <c r="I1662" s="24"/>
      <c r="W1662" s="23"/>
      <c r="AA1662" s="24"/>
      <c r="AQ1662" s="1" t="str">
        <f t="shared" si="135"/>
        <v>D01_327_29</v>
      </c>
    </row>
    <row r="1663" spans="1:43" ht="12.75" x14ac:dyDescent="0.2">
      <c r="A1663" s="2" t="s">
        <v>59</v>
      </c>
      <c r="B1663" s="3">
        <v>327</v>
      </c>
      <c r="C1663" s="5">
        <v>29</v>
      </c>
      <c r="D1663" s="1" t="s">
        <v>5</v>
      </c>
      <c r="E1663" s="1" t="s">
        <v>2</v>
      </c>
      <c r="F1663" s="1" t="s">
        <v>3</v>
      </c>
      <c r="G1663" s="1">
        <v>2005</v>
      </c>
      <c r="H1663" s="5" t="s">
        <v>78</v>
      </c>
      <c r="Q1663" s="1"/>
      <c r="Z1663" s="1"/>
      <c r="AF1663" s="1"/>
      <c r="AQ1663" s="1" t="str">
        <f t="shared" si="135"/>
        <v>D01_327_29</v>
      </c>
    </row>
    <row r="1664" spans="1:43" ht="12.75" x14ac:dyDescent="0.2">
      <c r="A1664" s="2" t="s">
        <v>59</v>
      </c>
      <c r="B1664" s="3">
        <v>327</v>
      </c>
      <c r="C1664" s="5">
        <v>29</v>
      </c>
      <c r="D1664" s="1" t="s">
        <v>5</v>
      </c>
      <c r="E1664" s="1" t="s">
        <v>2</v>
      </c>
      <c r="F1664" s="1" t="s">
        <v>3</v>
      </c>
      <c r="G1664" s="1">
        <v>2006</v>
      </c>
      <c r="H1664" s="5" t="s">
        <v>78</v>
      </c>
      <c r="Q1664" s="1"/>
      <c r="Z1664" s="1"/>
      <c r="AF1664" s="1"/>
      <c r="AQ1664" s="1" t="str">
        <f t="shared" si="135"/>
        <v>D01_327_29</v>
      </c>
    </row>
    <row r="1665" spans="1:43" ht="12.75" x14ac:dyDescent="0.2">
      <c r="A1665" s="2" t="s">
        <v>59</v>
      </c>
      <c r="B1665" s="3">
        <v>327</v>
      </c>
      <c r="C1665" s="5">
        <v>29</v>
      </c>
      <c r="D1665" s="1" t="s">
        <v>5</v>
      </c>
      <c r="E1665" s="1" t="s">
        <v>2</v>
      </c>
      <c r="F1665" s="1" t="s">
        <v>3</v>
      </c>
      <c r="G1665" s="1">
        <v>2007</v>
      </c>
      <c r="H1665" s="5" t="s">
        <v>78</v>
      </c>
      <c r="Q1665" s="1"/>
      <c r="Z1665" s="1"/>
      <c r="AF1665" s="1"/>
      <c r="AQ1665" s="1" t="str">
        <f t="shared" si="135"/>
        <v>D01_327_29</v>
      </c>
    </row>
    <row r="1666" spans="1:43" ht="12.75" x14ac:dyDescent="0.2">
      <c r="A1666" s="2" t="s">
        <v>59</v>
      </c>
      <c r="B1666" s="3">
        <v>327</v>
      </c>
      <c r="C1666" s="5">
        <v>29</v>
      </c>
      <c r="D1666" s="1" t="s">
        <v>5</v>
      </c>
      <c r="E1666" s="1" t="s">
        <v>2</v>
      </c>
      <c r="F1666" s="1" t="s">
        <v>3</v>
      </c>
      <c r="G1666" s="1">
        <v>2008</v>
      </c>
      <c r="H1666" s="5" t="s">
        <v>78</v>
      </c>
      <c r="Q1666" s="1"/>
      <c r="Z1666" s="1"/>
      <c r="AF1666" s="1"/>
      <c r="AQ1666" s="1" t="str">
        <f t="shared" si="135"/>
        <v>D01_327_29</v>
      </c>
    </row>
    <row r="1667" spans="1:43" s="22" customFormat="1" ht="12.75" x14ac:dyDescent="0.2">
      <c r="A1667" s="20" t="s">
        <v>59</v>
      </c>
      <c r="B1667" s="21">
        <v>328</v>
      </c>
      <c r="C1667" s="24">
        <v>29</v>
      </c>
      <c r="D1667" s="22" t="s">
        <v>5</v>
      </c>
      <c r="E1667" s="22" t="s">
        <v>2</v>
      </c>
      <c r="F1667" s="22" t="s">
        <v>3</v>
      </c>
      <c r="G1667" s="22">
        <v>2004</v>
      </c>
      <c r="H1667" s="24" t="s">
        <v>78</v>
      </c>
      <c r="I1667" s="24"/>
      <c r="W1667" s="23"/>
      <c r="AA1667" s="24"/>
      <c r="AQ1667" s="1" t="str">
        <f t="shared" ref="AQ1667:AQ1730" si="136">CONCATENATE(LEFT(A1667,1),CONCATENATE(RIGHT(A1667,2),"_",CONCATENATE(B1667),"_",CONCATENATE(C1667)))</f>
        <v>D01_328_29</v>
      </c>
    </row>
    <row r="1668" spans="1:43" ht="12.75" x14ac:dyDescent="0.2">
      <c r="A1668" s="2" t="s">
        <v>59</v>
      </c>
      <c r="B1668" s="3">
        <v>328</v>
      </c>
      <c r="C1668" s="5">
        <v>29</v>
      </c>
      <c r="D1668" s="1" t="s">
        <v>5</v>
      </c>
      <c r="E1668" s="1" t="s">
        <v>2</v>
      </c>
      <c r="F1668" s="1" t="s">
        <v>3</v>
      </c>
      <c r="G1668" s="1">
        <v>2005</v>
      </c>
      <c r="H1668" s="5" t="s">
        <v>78</v>
      </c>
      <c r="Q1668" s="1"/>
      <c r="Z1668" s="1"/>
      <c r="AF1668" s="1"/>
      <c r="AQ1668" s="1" t="str">
        <f t="shared" si="136"/>
        <v>D01_328_29</v>
      </c>
    </row>
    <row r="1669" spans="1:43" ht="12.75" x14ac:dyDescent="0.2">
      <c r="A1669" s="2" t="s">
        <v>59</v>
      </c>
      <c r="B1669" s="3">
        <v>328</v>
      </c>
      <c r="C1669" s="5">
        <v>29</v>
      </c>
      <c r="D1669" s="1" t="s">
        <v>5</v>
      </c>
      <c r="E1669" s="1" t="s">
        <v>2</v>
      </c>
      <c r="F1669" s="1" t="s">
        <v>3</v>
      </c>
      <c r="G1669" s="1">
        <v>2006</v>
      </c>
      <c r="H1669" s="5" t="s">
        <v>78</v>
      </c>
      <c r="Q1669" s="1"/>
      <c r="Z1669" s="1"/>
      <c r="AF1669" s="1"/>
      <c r="AQ1669" s="1" t="str">
        <f t="shared" si="136"/>
        <v>D01_328_29</v>
      </c>
    </row>
    <row r="1670" spans="1:43" ht="12.75" x14ac:dyDescent="0.2">
      <c r="A1670" s="2" t="s">
        <v>59</v>
      </c>
      <c r="B1670" s="3">
        <v>328</v>
      </c>
      <c r="C1670" s="5">
        <v>29</v>
      </c>
      <c r="D1670" s="1" t="s">
        <v>5</v>
      </c>
      <c r="E1670" s="1" t="s">
        <v>2</v>
      </c>
      <c r="F1670" s="1" t="s">
        <v>3</v>
      </c>
      <c r="G1670" s="1">
        <v>2007</v>
      </c>
      <c r="H1670" s="5" t="s">
        <v>78</v>
      </c>
      <c r="Q1670" s="1"/>
      <c r="Z1670" s="1"/>
      <c r="AF1670" s="1"/>
      <c r="AQ1670" s="1" t="str">
        <f t="shared" si="136"/>
        <v>D01_328_29</v>
      </c>
    </row>
    <row r="1671" spans="1:43" ht="12.75" x14ac:dyDescent="0.2">
      <c r="A1671" s="2" t="s">
        <v>59</v>
      </c>
      <c r="B1671" s="3">
        <v>328</v>
      </c>
      <c r="C1671" s="5">
        <v>29</v>
      </c>
      <c r="D1671" s="1" t="s">
        <v>5</v>
      </c>
      <c r="E1671" s="1" t="s">
        <v>2</v>
      </c>
      <c r="F1671" s="1" t="s">
        <v>3</v>
      </c>
      <c r="G1671" s="1">
        <v>2008</v>
      </c>
      <c r="H1671" s="5" t="s">
        <v>78</v>
      </c>
      <c r="Q1671" s="1"/>
      <c r="Z1671" s="1"/>
      <c r="AF1671" s="1"/>
      <c r="AQ1671" s="1" t="str">
        <f t="shared" si="136"/>
        <v>D01_328_29</v>
      </c>
    </row>
    <row r="1672" spans="1:43" s="22" customFormat="1" ht="12.75" x14ac:dyDescent="0.2">
      <c r="A1672" s="20" t="s">
        <v>59</v>
      </c>
      <c r="B1672" s="21">
        <v>329</v>
      </c>
      <c r="C1672" s="24">
        <v>29</v>
      </c>
      <c r="D1672" s="22" t="s">
        <v>5</v>
      </c>
      <c r="E1672" s="22" t="s">
        <v>2</v>
      </c>
      <c r="F1672" s="22" t="s">
        <v>3</v>
      </c>
      <c r="G1672" s="22">
        <v>2004</v>
      </c>
      <c r="H1672" s="24" t="s">
        <v>78</v>
      </c>
      <c r="I1672" s="24"/>
      <c r="W1672" s="23"/>
      <c r="AA1672" s="24"/>
      <c r="AQ1672" s="1" t="str">
        <f t="shared" si="136"/>
        <v>D01_329_29</v>
      </c>
    </row>
    <row r="1673" spans="1:43" ht="12.75" x14ac:dyDescent="0.2">
      <c r="A1673" s="2" t="s">
        <v>59</v>
      </c>
      <c r="B1673" s="3">
        <v>329</v>
      </c>
      <c r="C1673" s="5">
        <v>29</v>
      </c>
      <c r="D1673" s="1" t="s">
        <v>5</v>
      </c>
      <c r="E1673" s="1" t="s">
        <v>2</v>
      </c>
      <c r="F1673" s="1" t="s">
        <v>3</v>
      </c>
      <c r="G1673" s="1">
        <v>2005</v>
      </c>
      <c r="H1673" s="5" t="s">
        <v>78</v>
      </c>
      <c r="Q1673" s="1"/>
      <c r="Z1673" s="1"/>
      <c r="AF1673" s="1"/>
      <c r="AQ1673" s="1" t="str">
        <f t="shared" si="136"/>
        <v>D01_329_29</v>
      </c>
    </row>
    <row r="1674" spans="1:43" ht="12.75" x14ac:dyDescent="0.2">
      <c r="A1674" s="2" t="s">
        <v>59</v>
      </c>
      <c r="B1674" s="3">
        <v>329</v>
      </c>
      <c r="C1674" s="5">
        <v>29</v>
      </c>
      <c r="D1674" s="1" t="s">
        <v>5</v>
      </c>
      <c r="E1674" s="1" t="s">
        <v>2</v>
      </c>
      <c r="F1674" s="1" t="s">
        <v>3</v>
      </c>
      <c r="G1674" s="1">
        <v>2006</v>
      </c>
      <c r="H1674" s="5" t="s">
        <v>78</v>
      </c>
      <c r="Q1674" s="1"/>
      <c r="Z1674" s="1"/>
      <c r="AF1674" s="1"/>
      <c r="AQ1674" s="1" t="str">
        <f t="shared" si="136"/>
        <v>D01_329_29</v>
      </c>
    </row>
    <row r="1675" spans="1:43" ht="12.75" x14ac:dyDescent="0.2">
      <c r="A1675" s="2" t="s">
        <v>59</v>
      </c>
      <c r="B1675" s="3">
        <v>329</v>
      </c>
      <c r="C1675" s="5">
        <v>29</v>
      </c>
      <c r="D1675" s="1" t="s">
        <v>5</v>
      </c>
      <c r="E1675" s="1" t="s">
        <v>2</v>
      </c>
      <c r="F1675" s="1" t="s">
        <v>3</v>
      </c>
      <c r="G1675" s="1">
        <v>2007</v>
      </c>
      <c r="H1675" s="5" t="s">
        <v>78</v>
      </c>
      <c r="Q1675" s="1"/>
      <c r="Z1675" s="1"/>
      <c r="AF1675" s="1"/>
      <c r="AQ1675" s="1" t="str">
        <f t="shared" si="136"/>
        <v>D01_329_29</v>
      </c>
    </row>
    <row r="1676" spans="1:43" ht="12.75" x14ac:dyDescent="0.2">
      <c r="A1676" s="2" t="s">
        <v>59</v>
      </c>
      <c r="B1676" s="3">
        <v>329</v>
      </c>
      <c r="C1676" s="5">
        <v>29</v>
      </c>
      <c r="D1676" s="1" t="s">
        <v>5</v>
      </c>
      <c r="E1676" s="1" t="s">
        <v>2</v>
      </c>
      <c r="F1676" s="1" t="s">
        <v>3</v>
      </c>
      <c r="G1676" s="1">
        <v>2008</v>
      </c>
      <c r="H1676" s="5" t="s">
        <v>78</v>
      </c>
      <c r="Q1676" s="1"/>
      <c r="Z1676" s="1"/>
      <c r="AF1676" s="1"/>
      <c r="AQ1676" s="1" t="str">
        <f t="shared" si="136"/>
        <v>D01_329_29</v>
      </c>
    </row>
    <row r="1677" spans="1:43" s="22" customFormat="1" ht="12.75" x14ac:dyDescent="0.2">
      <c r="A1677" s="20" t="s">
        <v>59</v>
      </c>
      <c r="B1677" s="21">
        <v>330</v>
      </c>
      <c r="C1677" s="24">
        <v>29</v>
      </c>
      <c r="D1677" s="22" t="s">
        <v>5</v>
      </c>
      <c r="E1677" s="22" t="s">
        <v>2</v>
      </c>
      <c r="F1677" s="22" t="s">
        <v>3</v>
      </c>
      <c r="G1677" s="22">
        <v>2004</v>
      </c>
      <c r="H1677" s="24" t="s">
        <v>78</v>
      </c>
      <c r="I1677" s="24"/>
      <c r="W1677" s="23"/>
      <c r="AA1677" s="24"/>
      <c r="AQ1677" s="1" t="str">
        <f t="shared" si="136"/>
        <v>D01_330_29</v>
      </c>
    </row>
    <row r="1678" spans="1:43" ht="12.75" x14ac:dyDescent="0.2">
      <c r="A1678" s="2" t="s">
        <v>59</v>
      </c>
      <c r="B1678" s="3">
        <v>330</v>
      </c>
      <c r="C1678" s="5">
        <v>29</v>
      </c>
      <c r="D1678" s="1" t="s">
        <v>5</v>
      </c>
      <c r="E1678" s="1" t="s">
        <v>2</v>
      </c>
      <c r="F1678" s="1" t="s">
        <v>3</v>
      </c>
      <c r="G1678" s="1">
        <v>2005</v>
      </c>
      <c r="H1678" s="5" t="s">
        <v>78</v>
      </c>
      <c r="Q1678" s="1"/>
      <c r="Z1678" s="1"/>
      <c r="AF1678" s="1"/>
      <c r="AQ1678" s="1" t="str">
        <f t="shared" si="136"/>
        <v>D01_330_29</v>
      </c>
    </row>
    <row r="1679" spans="1:43" ht="12.75" x14ac:dyDescent="0.2">
      <c r="A1679" s="2" t="s">
        <v>59</v>
      </c>
      <c r="B1679" s="3">
        <v>330</v>
      </c>
      <c r="C1679" s="5">
        <v>29</v>
      </c>
      <c r="D1679" s="1" t="s">
        <v>5</v>
      </c>
      <c r="E1679" s="1" t="s">
        <v>2</v>
      </c>
      <c r="F1679" s="1" t="s">
        <v>3</v>
      </c>
      <c r="G1679" s="1">
        <v>2006</v>
      </c>
      <c r="H1679" s="5" t="s">
        <v>78</v>
      </c>
      <c r="Q1679" s="1"/>
      <c r="Z1679" s="1"/>
      <c r="AF1679" s="1"/>
      <c r="AQ1679" s="1" t="str">
        <f t="shared" si="136"/>
        <v>D01_330_29</v>
      </c>
    </row>
    <row r="1680" spans="1:43" ht="12.75" x14ac:dyDescent="0.2">
      <c r="A1680" s="2" t="s">
        <v>59</v>
      </c>
      <c r="B1680" s="3">
        <v>330</v>
      </c>
      <c r="C1680" s="5">
        <v>29</v>
      </c>
      <c r="D1680" s="1" t="s">
        <v>5</v>
      </c>
      <c r="E1680" s="1" t="s">
        <v>2</v>
      </c>
      <c r="F1680" s="1" t="s">
        <v>3</v>
      </c>
      <c r="G1680" s="1">
        <v>2007</v>
      </c>
      <c r="H1680" s="5" t="s">
        <v>78</v>
      </c>
      <c r="Q1680" s="1"/>
      <c r="Z1680" s="1"/>
      <c r="AF1680" s="1"/>
      <c r="AQ1680" s="1" t="str">
        <f t="shared" si="136"/>
        <v>D01_330_29</v>
      </c>
    </row>
    <row r="1681" spans="1:43" ht="12.75" x14ac:dyDescent="0.2">
      <c r="A1681" s="2" t="s">
        <v>59</v>
      </c>
      <c r="B1681" s="3">
        <v>330</v>
      </c>
      <c r="C1681" s="5">
        <v>29</v>
      </c>
      <c r="D1681" s="1" t="s">
        <v>5</v>
      </c>
      <c r="E1681" s="1" t="s">
        <v>2</v>
      </c>
      <c r="F1681" s="1" t="s">
        <v>3</v>
      </c>
      <c r="G1681" s="1">
        <v>2008</v>
      </c>
      <c r="H1681" s="5" t="s">
        <v>78</v>
      </c>
      <c r="Q1681" s="1"/>
      <c r="Z1681" s="1"/>
      <c r="AF1681" s="1"/>
      <c r="AQ1681" s="1" t="str">
        <f t="shared" si="136"/>
        <v>D01_330_29</v>
      </c>
    </row>
    <row r="1682" spans="1:43" s="22" customFormat="1" ht="12.75" x14ac:dyDescent="0.2">
      <c r="A1682" s="20" t="s">
        <v>59</v>
      </c>
      <c r="B1682" s="21">
        <v>331</v>
      </c>
      <c r="C1682" s="24">
        <v>29</v>
      </c>
      <c r="D1682" s="22" t="s">
        <v>5</v>
      </c>
      <c r="E1682" s="22" t="s">
        <v>2</v>
      </c>
      <c r="F1682" s="22" t="s">
        <v>3</v>
      </c>
      <c r="G1682" s="22">
        <v>2004</v>
      </c>
      <c r="H1682" s="24" t="s">
        <v>78</v>
      </c>
      <c r="I1682" s="24"/>
      <c r="J1682" s="22">
        <v>42</v>
      </c>
      <c r="K1682" s="22">
        <f>J1682-22</f>
        <v>20</v>
      </c>
      <c r="L1682" s="22">
        <f>J1682-46</f>
        <v>-4</v>
      </c>
      <c r="M1682" s="22">
        <f>J1682-71</f>
        <v>-29</v>
      </c>
      <c r="N1682" s="22">
        <f>J1682-87</f>
        <v>-45</v>
      </c>
      <c r="O1682" s="22">
        <v>3</v>
      </c>
      <c r="S1682" s="22">
        <v>2</v>
      </c>
      <c r="T1682" s="22">
        <v>234</v>
      </c>
      <c r="U1682" s="22">
        <v>25</v>
      </c>
      <c r="V1682" s="22">
        <v>86</v>
      </c>
      <c r="W1682" s="23">
        <f t="shared" ref="W1682" si="137">(V1682+(Z1682*AB1682))/U1682</f>
        <v>3.44</v>
      </c>
      <c r="X1682" s="22">
        <v>3</v>
      </c>
      <c r="Y1682" s="22">
        <v>26</v>
      </c>
      <c r="Z1682" s="23">
        <f>Y1682/(U1682-AB1682)</f>
        <v>1.04</v>
      </c>
      <c r="AA1682" s="24">
        <f>Z1682*100/W1682</f>
        <v>30.232558139534884</v>
      </c>
      <c r="AB1682" s="22">
        <v>0</v>
      </c>
      <c r="AC1682" s="22">
        <f t="shared" ref="AC1682" si="138">AB1682*100/U1682</f>
        <v>0</v>
      </c>
      <c r="AD1682" s="22">
        <v>0</v>
      </c>
      <c r="AE1682" s="22">
        <f>AD1682*100/U1682</f>
        <v>0</v>
      </c>
      <c r="AF1682" s="22">
        <v>0</v>
      </c>
      <c r="AG1682" s="22">
        <f>AF1682*100/U1682</f>
        <v>0</v>
      </c>
      <c r="AH1682" s="22">
        <v>0</v>
      </c>
      <c r="AI1682" s="22">
        <v>12</v>
      </c>
      <c r="AJ1682" s="22">
        <v>2</v>
      </c>
      <c r="AK1682" s="22">
        <v>2</v>
      </c>
      <c r="AL1682" s="22">
        <v>3</v>
      </c>
      <c r="AM1682" s="22">
        <v>1</v>
      </c>
      <c r="AN1682" s="22">
        <v>2</v>
      </c>
      <c r="AQ1682" s="1" t="str">
        <f t="shared" si="136"/>
        <v>D01_331_29</v>
      </c>
    </row>
    <row r="1683" spans="1:43" ht="12.75" x14ac:dyDescent="0.2">
      <c r="A1683" s="2" t="s">
        <v>59</v>
      </c>
      <c r="B1683" s="3">
        <v>331</v>
      </c>
      <c r="C1683" s="5">
        <v>29</v>
      </c>
      <c r="D1683" s="1" t="s">
        <v>5</v>
      </c>
      <c r="E1683" s="1" t="s">
        <v>2</v>
      </c>
      <c r="F1683" s="1" t="s">
        <v>3</v>
      </c>
      <c r="G1683" s="1">
        <v>2005</v>
      </c>
      <c r="H1683" s="5" t="s">
        <v>78</v>
      </c>
      <c r="Q1683" s="1"/>
      <c r="Z1683" s="1"/>
      <c r="AF1683" s="1"/>
      <c r="AQ1683" s="1" t="str">
        <f t="shared" si="136"/>
        <v>D01_331_29</v>
      </c>
    </row>
    <row r="1684" spans="1:43" ht="12.75" x14ac:dyDescent="0.2">
      <c r="A1684" s="2" t="s">
        <v>59</v>
      </c>
      <c r="B1684" s="3">
        <v>331</v>
      </c>
      <c r="C1684" s="5">
        <v>29</v>
      </c>
      <c r="D1684" s="1" t="s">
        <v>5</v>
      </c>
      <c r="E1684" s="1" t="s">
        <v>2</v>
      </c>
      <c r="F1684" s="1" t="s">
        <v>3</v>
      </c>
      <c r="G1684" s="1">
        <v>2006</v>
      </c>
      <c r="H1684" s="5" t="s">
        <v>78</v>
      </c>
      <c r="Q1684" s="1"/>
      <c r="Z1684" s="1"/>
      <c r="AF1684" s="1"/>
      <c r="AQ1684" s="1" t="str">
        <f t="shared" si="136"/>
        <v>D01_331_29</v>
      </c>
    </row>
    <row r="1685" spans="1:43" ht="12.75" x14ac:dyDescent="0.2">
      <c r="A1685" s="2" t="s">
        <v>59</v>
      </c>
      <c r="B1685" s="3">
        <v>331</v>
      </c>
      <c r="C1685" s="5">
        <v>29</v>
      </c>
      <c r="D1685" s="1" t="s">
        <v>5</v>
      </c>
      <c r="E1685" s="1" t="s">
        <v>2</v>
      </c>
      <c r="F1685" s="1" t="s">
        <v>3</v>
      </c>
      <c r="G1685" s="1">
        <v>2007</v>
      </c>
      <c r="H1685" s="5" t="s">
        <v>78</v>
      </c>
      <c r="Q1685" s="1"/>
      <c r="Z1685" s="1"/>
      <c r="AF1685" s="1"/>
      <c r="AQ1685" s="1" t="str">
        <f t="shared" si="136"/>
        <v>D01_331_29</v>
      </c>
    </row>
    <row r="1686" spans="1:43" ht="12.75" x14ac:dyDescent="0.2">
      <c r="A1686" s="2" t="s">
        <v>59</v>
      </c>
      <c r="B1686" s="3">
        <v>331</v>
      </c>
      <c r="C1686" s="5">
        <v>29</v>
      </c>
      <c r="D1686" s="1" t="s">
        <v>5</v>
      </c>
      <c r="E1686" s="1" t="s">
        <v>2</v>
      </c>
      <c r="F1686" s="1" t="s">
        <v>3</v>
      </c>
      <c r="G1686" s="1">
        <v>2008</v>
      </c>
      <c r="H1686" s="5" t="s">
        <v>78</v>
      </c>
      <c r="Q1686" s="1"/>
      <c r="Z1686" s="1"/>
      <c r="AF1686" s="1"/>
      <c r="AQ1686" s="1" t="str">
        <f t="shared" si="136"/>
        <v>D01_331_29</v>
      </c>
    </row>
    <row r="1687" spans="1:43" s="22" customFormat="1" ht="12.75" x14ac:dyDescent="0.2">
      <c r="A1687" s="20" t="s">
        <v>59</v>
      </c>
      <c r="B1687" s="21">
        <v>332</v>
      </c>
      <c r="C1687" s="24">
        <v>29</v>
      </c>
      <c r="D1687" s="22" t="s">
        <v>5</v>
      </c>
      <c r="E1687" s="22" t="s">
        <v>2</v>
      </c>
      <c r="F1687" s="22" t="s">
        <v>3</v>
      </c>
      <c r="G1687" s="22">
        <v>2004</v>
      </c>
      <c r="H1687" s="24" t="s">
        <v>78</v>
      </c>
      <c r="I1687" s="24"/>
      <c r="W1687" s="23"/>
      <c r="AA1687" s="24"/>
      <c r="AQ1687" s="1" t="str">
        <f t="shared" si="136"/>
        <v>D01_332_29</v>
      </c>
    </row>
    <row r="1688" spans="1:43" ht="12.75" x14ac:dyDescent="0.2">
      <c r="A1688" s="2" t="s">
        <v>59</v>
      </c>
      <c r="B1688" s="3">
        <v>332</v>
      </c>
      <c r="C1688" s="5">
        <v>29</v>
      </c>
      <c r="D1688" s="1" t="s">
        <v>5</v>
      </c>
      <c r="E1688" s="1" t="s">
        <v>2</v>
      </c>
      <c r="F1688" s="1" t="s">
        <v>3</v>
      </c>
      <c r="G1688" s="1">
        <v>2005</v>
      </c>
      <c r="H1688" s="5" t="s">
        <v>78</v>
      </c>
      <c r="Q1688" s="1"/>
      <c r="Z1688" s="1"/>
      <c r="AF1688" s="1"/>
      <c r="AQ1688" s="1" t="str">
        <f t="shared" si="136"/>
        <v>D01_332_29</v>
      </c>
    </row>
    <row r="1689" spans="1:43" ht="12.75" x14ac:dyDescent="0.2">
      <c r="A1689" s="2" t="s">
        <v>59</v>
      </c>
      <c r="B1689" s="3">
        <v>332</v>
      </c>
      <c r="C1689" s="5">
        <v>29</v>
      </c>
      <c r="D1689" s="1" t="s">
        <v>5</v>
      </c>
      <c r="E1689" s="1" t="s">
        <v>2</v>
      </c>
      <c r="F1689" s="1" t="s">
        <v>3</v>
      </c>
      <c r="G1689" s="1">
        <v>2006</v>
      </c>
      <c r="H1689" s="5" t="s">
        <v>78</v>
      </c>
      <c r="Q1689" s="1"/>
      <c r="Z1689" s="1"/>
      <c r="AF1689" s="1"/>
      <c r="AQ1689" s="1" t="str">
        <f t="shared" si="136"/>
        <v>D01_332_29</v>
      </c>
    </row>
    <row r="1690" spans="1:43" ht="12.75" x14ac:dyDescent="0.2">
      <c r="A1690" s="2" t="s">
        <v>59</v>
      </c>
      <c r="B1690" s="3">
        <v>332</v>
      </c>
      <c r="C1690" s="5">
        <v>29</v>
      </c>
      <c r="D1690" s="1" t="s">
        <v>5</v>
      </c>
      <c r="E1690" s="1" t="s">
        <v>2</v>
      </c>
      <c r="F1690" s="1" t="s">
        <v>3</v>
      </c>
      <c r="G1690" s="1">
        <v>2007</v>
      </c>
      <c r="H1690" s="5" t="s">
        <v>78</v>
      </c>
      <c r="Q1690" s="1"/>
      <c r="Z1690" s="1"/>
      <c r="AF1690" s="1"/>
      <c r="AQ1690" s="1" t="str">
        <f t="shared" si="136"/>
        <v>D01_332_29</v>
      </c>
    </row>
    <row r="1691" spans="1:43" ht="12.75" x14ac:dyDescent="0.2">
      <c r="A1691" s="2" t="s">
        <v>59</v>
      </c>
      <c r="B1691" s="3">
        <v>332</v>
      </c>
      <c r="C1691" s="5">
        <v>29</v>
      </c>
      <c r="D1691" s="1" t="s">
        <v>5</v>
      </c>
      <c r="E1691" s="1" t="s">
        <v>2</v>
      </c>
      <c r="F1691" s="1" t="s">
        <v>3</v>
      </c>
      <c r="G1691" s="1">
        <v>2008</v>
      </c>
      <c r="H1691" s="5" t="s">
        <v>78</v>
      </c>
      <c r="Q1691" s="1"/>
      <c r="Z1691" s="1"/>
      <c r="AF1691" s="1"/>
      <c r="AQ1691" s="1" t="str">
        <f t="shared" si="136"/>
        <v>D01_332_29</v>
      </c>
    </row>
    <row r="1692" spans="1:43" s="22" customFormat="1" ht="12.75" x14ac:dyDescent="0.2">
      <c r="A1692" s="20" t="s">
        <v>59</v>
      </c>
      <c r="B1692" s="21">
        <v>333</v>
      </c>
      <c r="C1692" s="24">
        <v>29</v>
      </c>
      <c r="D1692" s="22" t="s">
        <v>5</v>
      </c>
      <c r="E1692" s="22" t="s">
        <v>2</v>
      </c>
      <c r="F1692" s="22" t="s">
        <v>3</v>
      </c>
      <c r="G1692" s="22">
        <v>2004</v>
      </c>
      <c r="H1692" s="24" t="s">
        <v>78</v>
      </c>
      <c r="I1692" s="24"/>
      <c r="W1692" s="23"/>
      <c r="AA1692" s="24"/>
      <c r="AQ1692" s="1" t="str">
        <f t="shared" si="136"/>
        <v>D01_333_29</v>
      </c>
    </row>
    <row r="1693" spans="1:43" ht="12.75" x14ac:dyDescent="0.2">
      <c r="A1693" s="2" t="s">
        <v>59</v>
      </c>
      <c r="B1693" s="3">
        <v>333</v>
      </c>
      <c r="C1693" s="5">
        <v>29</v>
      </c>
      <c r="D1693" s="1" t="s">
        <v>5</v>
      </c>
      <c r="E1693" s="1" t="s">
        <v>2</v>
      </c>
      <c r="F1693" s="1" t="s">
        <v>3</v>
      </c>
      <c r="G1693" s="1">
        <v>2005</v>
      </c>
      <c r="H1693" s="5" t="s">
        <v>78</v>
      </c>
      <c r="Q1693" s="1"/>
      <c r="Z1693" s="1"/>
      <c r="AF1693" s="1"/>
      <c r="AQ1693" s="1" t="str">
        <f t="shared" si="136"/>
        <v>D01_333_29</v>
      </c>
    </row>
    <row r="1694" spans="1:43" ht="12.75" x14ac:dyDescent="0.2">
      <c r="A1694" s="2" t="s">
        <v>59</v>
      </c>
      <c r="B1694" s="3">
        <v>333</v>
      </c>
      <c r="C1694" s="5">
        <v>29</v>
      </c>
      <c r="D1694" s="1" t="s">
        <v>5</v>
      </c>
      <c r="E1694" s="1" t="s">
        <v>2</v>
      </c>
      <c r="F1694" s="1" t="s">
        <v>3</v>
      </c>
      <c r="G1694" s="1">
        <v>2006</v>
      </c>
      <c r="H1694" s="5" t="s">
        <v>78</v>
      </c>
      <c r="Q1694" s="1"/>
      <c r="Z1694" s="1"/>
      <c r="AF1694" s="1"/>
      <c r="AQ1694" s="1" t="str">
        <f t="shared" si="136"/>
        <v>D01_333_29</v>
      </c>
    </row>
    <row r="1695" spans="1:43" ht="12.75" x14ac:dyDescent="0.2">
      <c r="A1695" s="2" t="s">
        <v>59</v>
      </c>
      <c r="B1695" s="3">
        <v>333</v>
      </c>
      <c r="C1695" s="5">
        <v>29</v>
      </c>
      <c r="D1695" s="1" t="s">
        <v>5</v>
      </c>
      <c r="E1695" s="1" t="s">
        <v>2</v>
      </c>
      <c r="F1695" s="1" t="s">
        <v>3</v>
      </c>
      <c r="G1695" s="1">
        <v>2007</v>
      </c>
      <c r="H1695" s="5" t="s">
        <v>78</v>
      </c>
      <c r="Q1695" s="1"/>
      <c r="Z1695" s="1"/>
      <c r="AF1695" s="1"/>
      <c r="AQ1695" s="1" t="str">
        <f t="shared" si="136"/>
        <v>D01_333_29</v>
      </c>
    </row>
    <row r="1696" spans="1:43" ht="12.75" x14ac:dyDescent="0.2">
      <c r="A1696" s="2" t="s">
        <v>59</v>
      </c>
      <c r="B1696" s="3">
        <v>333</v>
      </c>
      <c r="C1696" s="5">
        <v>29</v>
      </c>
      <c r="D1696" s="1" t="s">
        <v>5</v>
      </c>
      <c r="E1696" s="1" t="s">
        <v>2</v>
      </c>
      <c r="F1696" s="1" t="s">
        <v>3</v>
      </c>
      <c r="G1696" s="1">
        <v>2008</v>
      </c>
      <c r="H1696" s="5" t="s">
        <v>78</v>
      </c>
      <c r="Q1696" s="1"/>
      <c r="Z1696" s="1"/>
      <c r="AF1696" s="1"/>
      <c r="AQ1696" s="1" t="str">
        <f t="shared" si="136"/>
        <v>D01_333_29</v>
      </c>
    </row>
    <row r="1697" spans="1:43" s="22" customFormat="1" ht="12.75" x14ac:dyDescent="0.2">
      <c r="A1697" s="20" t="s">
        <v>59</v>
      </c>
      <c r="B1697" s="21">
        <v>334</v>
      </c>
      <c r="C1697" s="24">
        <v>29</v>
      </c>
      <c r="D1697" s="22" t="s">
        <v>5</v>
      </c>
      <c r="E1697" s="22" t="s">
        <v>2</v>
      </c>
      <c r="F1697" s="22" t="s">
        <v>3</v>
      </c>
      <c r="G1697" s="22">
        <v>2004</v>
      </c>
      <c r="H1697" s="24" t="s">
        <v>78</v>
      </c>
      <c r="I1697" s="24"/>
      <c r="W1697" s="23"/>
      <c r="AA1697" s="24"/>
      <c r="AQ1697" s="1" t="str">
        <f t="shared" si="136"/>
        <v>D01_334_29</v>
      </c>
    </row>
    <row r="1698" spans="1:43" ht="12.75" x14ac:dyDescent="0.2">
      <c r="A1698" s="2" t="s">
        <v>59</v>
      </c>
      <c r="B1698" s="3">
        <v>334</v>
      </c>
      <c r="C1698" s="5">
        <v>29</v>
      </c>
      <c r="D1698" s="1" t="s">
        <v>5</v>
      </c>
      <c r="E1698" s="1" t="s">
        <v>2</v>
      </c>
      <c r="F1698" s="1" t="s">
        <v>3</v>
      </c>
      <c r="G1698" s="1">
        <v>2005</v>
      </c>
      <c r="H1698" s="5" t="s">
        <v>78</v>
      </c>
      <c r="Q1698" s="1"/>
      <c r="Z1698" s="1"/>
      <c r="AF1698" s="1"/>
      <c r="AQ1698" s="1" t="str">
        <f t="shared" si="136"/>
        <v>D01_334_29</v>
      </c>
    </row>
    <row r="1699" spans="1:43" ht="12.75" x14ac:dyDescent="0.2">
      <c r="A1699" s="2" t="s">
        <v>59</v>
      </c>
      <c r="B1699" s="3">
        <v>334</v>
      </c>
      <c r="C1699" s="5">
        <v>29</v>
      </c>
      <c r="D1699" s="1" t="s">
        <v>5</v>
      </c>
      <c r="E1699" s="1" t="s">
        <v>2</v>
      </c>
      <c r="F1699" s="1" t="s">
        <v>3</v>
      </c>
      <c r="G1699" s="1">
        <v>2006</v>
      </c>
      <c r="H1699" s="5" t="s">
        <v>78</v>
      </c>
      <c r="Q1699" s="1"/>
      <c r="Z1699" s="1"/>
      <c r="AF1699" s="1"/>
      <c r="AQ1699" s="1" t="str">
        <f t="shared" si="136"/>
        <v>D01_334_29</v>
      </c>
    </row>
    <row r="1700" spans="1:43" ht="12.75" x14ac:dyDescent="0.2">
      <c r="A1700" s="2" t="s">
        <v>59</v>
      </c>
      <c r="B1700" s="3">
        <v>334</v>
      </c>
      <c r="C1700" s="5">
        <v>29</v>
      </c>
      <c r="D1700" s="1" t="s">
        <v>5</v>
      </c>
      <c r="E1700" s="1" t="s">
        <v>2</v>
      </c>
      <c r="F1700" s="1" t="s">
        <v>3</v>
      </c>
      <c r="G1700" s="1">
        <v>2007</v>
      </c>
      <c r="H1700" s="5" t="s">
        <v>78</v>
      </c>
      <c r="Q1700" s="1"/>
      <c r="Z1700" s="1"/>
      <c r="AF1700" s="1"/>
      <c r="AQ1700" s="1" t="str">
        <f t="shared" si="136"/>
        <v>D01_334_29</v>
      </c>
    </row>
    <row r="1701" spans="1:43" ht="12.75" x14ac:dyDescent="0.2">
      <c r="A1701" s="2" t="s">
        <v>59</v>
      </c>
      <c r="B1701" s="3">
        <v>334</v>
      </c>
      <c r="C1701" s="5">
        <v>29</v>
      </c>
      <c r="D1701" s="1" t="s">
        <v>5</v>
      </c>
      <c r="E1701" s="1" t="s">
        <v>2</v>
      </c>
      <c r="F1701" s="1" t="s">
        <v>3</v>
      </c>
      <c r="G1701" s="1">
        <v>2008</v>
      </c>
      <c r="H1701" s="5" t="s">
        <v>78</v>
      </c>
      <c r="Q1701" s="1"/>
      <c r="Z1701" s="1"/>
      <c r="AF1701" s="1"/>
      <c r="AQ1701" s="1" t="str">
        <f t="shared" si="136"/>
        <v>D01_334_29</v>
      </c>
    </row>
    <row r="1702" spans="1:43" s="22" customFormat="1" ht="12.75" x14ac:dyDescent="0.2">
      <c r="A1702" s="20" t="s">
        <v>59</v>
      </c>
      <c r="B1702" s="21">
        <v>335</v>
      </c>
      <c r="C1702" s="24">
        <v>29</v>
      </c>
      <c r="D1702" s="22" t="s">
        <v>5</v>
      </c>
      <c r="E1702" s="22" t="s">
        <v>2</v>
      </c>
      <c r="F1702" s="22" t="s">
        <v>3</v>
      </c>
      <c r="G1702" s="22">
        <v>2004</v>
      </c>
      <c r="H1702" s="24" t="s">
        <v>78</v>
      </c>
      <c r="I1702" s="24"/>
      <c r="W1702" s="23"/>
      <c r="AA1702" s="24"/>
      <c r="AQ1702" s="1" t="str">
        <f t="shared" si="136"/>
        <v>D01_335_29</v>
      </c>
    </row>
    <row r="1703" spans="1:43" ht="12.75" x14ac:dyDescent="0.2">
      <c r="A1703" s="2" t="s">
        <v>59</v>
      </c>
      <c r="B1703" s="3">
        <v>335</v>
      </c>
      <c r="C1703" s="5">
        <v>29</v>
      </c>
      <c r="D1703" s="1" t="s">
        <v>5</v>
      </c>
      <c r="E1703" s="1" t="s">
        <v>2</v>
      </c>
      <c r="F1703" s="1" t="s">
        <v>3</v>
      </c>
      <c r="G1703" s="1">
        <v>2005</v>
      </c>
      <c r="H1703" s="5" t="s">
        <v>78</v>
      </c>
      <c r="Q1703" s="1"/>
      <c r="Z1703" s="1"/>
      <c r="AF1703" s="1"/>
      <c r="AQ1703" s="1" t="str">
        <f t="shared" si="136"/>
        <v>D01_335_29</v>
      </c>
    </row>
    <row r="1704" spans="1:43" ht="12.75" x14ac:dyDescent="0.2">
      <c r="A1704" s="2" t="s">
        <v>59</v>
      </c>
      <c r="B1704" s="3">
        <v>335</v>
      </c>
      <c r="C1704" s="5">
        <v>29</v>
      </c>
      <c r="D1704" s="1" t="s">
        <v>5</v>
      </c>
      <c r="E1704" s="1" t="s">
        <v>2</v>
      </c>
      <c r="F1704" s="1" t="s">
        <v>3</v>
      </c>
      <c r="G1704" s="1">
        <v>2006</v>
      </c>
      <c r="H1704" s="5" t="s">
        <v>78</v>
      </c>
      <c r="Q1704" s="1"/>
      <c r="Z1704" s="1"/>
      <c r="AF1704" s="1"/>
      <c r="AQ1704" s="1" t="str">
        <f t="shared" si="136"/>
        <v>D01_335_29</v>
      </c>
    </row>
    <row r="1705" spans="1:43" ht="12.75" x14ac:dyDescent="0.2">
      <c r="A1705" s="2" t="s">
        <v>59</v>
      </c>
      <c r="B1705" s="3">
        <v>335</v>
      </c>
      <c r="C1705" s="5">
        <v>29</v>
      </c>
      <c r="D1705" s="1" t="s">
        <v>5</v>
      </c>
      <c r="E1705" s="1" t="s">
        <v>2</v>
      </c>
      <c r="F1705" s="1" t="s">
        <v>3</v>
      </c>
      <c r="G1705" s="1">
        <v>2007</v>
      </c>
      <c r="H1705" s="5" t="s">
        <v>78</v>
      </c>
      <c r="Q1705" s="1"/>
      <c r="Z1705" s="1"/>
      <c r="AF1705" s="1"/>
      <c r="AQ1705" s="1" t="str">
        <f t="shared" si="136"/>
        <v>D01_335_29</v>
      </c>
    </row>
    <row r="1706" spans="1:43" ht="12.75" x14ac:dyDescent="0.2">
      <c r="A1706" s="2" t="s">
        <v>59</v>
      </c>
      <c r="B1706" s="3">
        <v>335</v>
      </c>
      <c r="C1706" s="5">
        <v>29</v>
      </c>
      <c r="D1706" s="1" t="s">
        <v>5</v>
      </c>
      <c r="E1706" s="1" t="s">
        <v>2</v>
      </c>
      <c r="F1706" s="1" t="s">
        <v>3</v>
      </c>
      <c r="G1706" s="1">
        <v>2008</v>
      </c>
      <c r="H1706" s="5" t="s">
        <v>78</v>
      </c>
      <c r="Q1706" s="1"/>
      <c r="Z1706" s="1"/>
      <c r="AF1706" s="1"/>
      <c r="AQ1706" s="1" t="str">
        <f t="shared" si="136"/>
        <v>D01_335_29</v>
      </c>
    </row>
    <row r="1707" spans="1:43" s="22" customFormat="1" ht="12.75" x14ac:dyDescent="0.2">
      <c r="A1707" s="20" t="s">
        <v>59</v>
      </c>
      <c r="B1707" s="21">
        <v>336</v>
      </c>
      <c r="C1707" s="24">
        <v>29</v>
      </c>
      <c r="D1707" s="22" t="s">
        <v>5</v>
      </c>
      <c r="E1707" s="22" t="s">
        <v>2</v>
      </c>
      <c r="F1707" s="22" t="s">
        <v>3</v>
      </c>
      <c r="G1707" s="22">
        <v>2004</v>
      </c>
      <c r="H1707" s="24" t="s">
        <v>78</v>
      </c>
      <c r="I1707" s="24"/>
      <c r="W1707" s="23"/>
      <c r="AA1707" s="24"/>
      <c r="AQ1707" s="1" t="str">
        <f t="shared" si="136"/>
        <v>D01_336_29</v>
      </c>
    </row>
    <row r="1708" spans="1:43" ht="12.75" x14ac:dyDescent="0.2">
      <c r="A1708" s="2" t="s">
        <v>59</v>
      </c>
      <c r="B1708" s="3">
        <v>336</v>
      </c>
      <c r="C1708" s="5">
        <v>29</v>
      </c>
      <c r="D1708" s="1" t="s">
        <v>5</v>
      </c>
      <c r="E1708" s="1" t="s">
        <v>2</v>
      </c>
      <c r="F1708" s="1" t="s">
        <v>3</v>
      </c>
      <c r="G1708" s="1">
        <v>2005</v>
      </c>
      <c r="H1708" s="5" t="s">
        <v>78</v>
      </c>
      <c r="Q1708" s="1"/>
      <c r="Z1708" s="1"/>
      <c r="AF1708" s="1"/>
      <c r="AQ1708" s="1" t="str">
        <f t="shared" si="136"/>
        <v>D01_336_29</v>
      </c>
    </row>
    <row r="1709" spans="1:43" ht="12.75" x14ac:dyDescent="0.2">
      <c r="A1709" s="2" t="s">
        <v>59</v>
      </c>
      <c r="B1709" s="3">
        <v>336</v>
      </c>
      <c r="C1709" s="5">
        <v>29</v>
      </c>
      <c r="D1709" s="1" t="s">
        <v>5</v>
      </c>
      <c r="E1709" s="1" t="s">
        <v>2</v>
      </c>
      <c r="F1709" s="1" t="s">
        <v>3</v>
      </c>
      <c r="G1709" s="1">
        <v>2006</v>
      </c>
      <c r="H1709" s="5" t="s">
        <v>78</v>
      </c>
      <c r="Q1709" s="1"/>
      <c r="Z1709" s="1"/>
      <c r="AF1709" s="1"/>
      <c r="AQ1709" s="1" t="str">
        <f t="shared" si="136"/>
        <v>D01_336_29</v>
      </c>
    </row>
    <row r="1710" spans="1:43" ht="12.75" x14ac:dyDescent="0.2">
      <c r="A1710" s="2" t="s">
        <v>59</v>
      </c>
      <c r="B1710" s="3">
        <v>336</v>
      </c>
      <c r="C1710" s="5">
        <v>29</v>
      </c>
      <c r="D1710" s="1" t="s">
        <v>5</v>
      </c>
      <c r="E1710" s="1" t="s">
        <v>2</v>
      </c>
      <c r="F1710" s="1" t="s">
        <v>3</v>
      </c>
      <c r="G1710" s="1">
        <v>2007</v>
      </c>
      <c r="H1710" s="5" t="s">
        <v>78</v>
      </c>
      <c r="Q1710" s="1"/>
      <c r="Z1710" s="1"/>
      <c r="AF1710" s="1"/>
      <c r="AQ1710" s="1" t="str">
        <f t="shared" si="136"/>
        <v>D01_336_29</v>
      </c>
    </row>
    <row r="1711" spans="1:43" ht="12.75" x14ac:dyDescent="0.2">
      <c r="A1711" s="2" t="s">
        <v>59</v>
      </c>
      <c r="B1711" s="3">
        <v>336</v>
      </c>
      <c r="C1711" s="5">
        <v>29</v>
      </c>
      <c r="D1711" s="1" t="s">
        <v>5</v>
      </c>
      <c r="E1711" s="1" t="s">
        <v>2</v>
      </c>
      <c r="F1711" s="1" t="s">
        <v>3</v>
      </c>
      <c r="G1711" s="1">
        <v>2008</v>
      </c>
      <c r="H1711" s="5" t="s">
        <v>78</v>
      </c>
      <c r="Q1711" s="1"/>
      <c r="Z1711" s="1"/>
      <c r="AF1711" s="1"/>
      <c r="AQ1711" s="1" t="str">
        <f t="shared" si="136"/>
        <v>D01_336_29</v>
      </c>
    </row>
    <row r="1712" spans="1:43" s="22" customFormat="1" ht="12.75" x14ac:dyDescent="0.2">
      <c r="A1712" s="20" t="s">
        <v>59</v>
      </c>
      <c r="B1712" s="21">
        <v>337</v>
      </c>
      <c r="C1712" s="24">
        <v>29</v>
      </c>
      <c r="D1712" s="22" t="s">
        <v>5</v>
      </c>
      <c r="E1712" s="22" t="s">
        <v>2</v>
      </c>
      <c r="F1712" s="22" t="s">
        <v>3</v>
      </c>
      <c r="G1712" s="22">
        <v>2004</v>
      </c>
      <c r="H1712" s="24" t="s">
        <v>78</v>
      </c>
      <c r="I1712" s="24"/>
      <c r="W1712" s="23"/>
      <c r="AA1712" s="24"/>
      <c r="AQ1712" s="1" t="str">
        <f t="shared" si="136"/>
        <v>D01_337_29</v>
      </c>
    </row>
    <row r="1713" spans="1:43" ht="12.75" x14ac:dyDescent="0.2">
      <c r="A1713" s="2" t="s">
        <v>59</v>
      </c>
      <c r="B1713" s="3">
        <v>337</v>
      </c>
      <c r="C1713" s="5">
        <v>29</v>
      </c>
      <c r="D1713" s="1" t="s">
        <v>5</v>
      </c>
      <c r="E1713" s="1" t="s">
        <v>2</v>
      </c>
      <c r="F1713" s="1" t="s">
        <v>3</v>
      </c>
      <c r="G1713" s="1">
        <v>2005</v>
      </c>
      <c r="H1713" s="5" t="s">
        <v>78</v>
      </c>
      <c r="Q1713" s="1"/>
      <c r="Z1713" s="1"/>
      <c r="AF1713" s="1"/>
      <c r="AQ1713" s="1" t="str">
        <f t="shared" si="136"/>
        <v>D01_337_29</v>
      </c>
    </row>
    <row r="1714" spans="1:43" ht="12.75" x14ac:dyDescent="0.2">
      <c r="A1714" s="2" t="s">
        <v>59</v>
      </c>
      <c r="B1714" s="3">
        <v>337</v>
      </c>
      <c r="C1714" s="5">
        <v>29</v>
      </c>
      <c r="D1714" s="1" t="s">
        <v>5</v>
      </c>
      <c r="E1714" s="1" t="s">
        <v>2</v>
      </c>
      <c r="F1714" s="1" t="s">
        <v>3</v>
      </c>
      <c r="G1714" s="1">
        <v>2006</v>
      </c>
      <c r="H1714" s="5" t="s">
        <v>78</v>
      </c>
      <c r="Q1714" s="1"/>
      <c r="Z1714" s="1"/>
      <c r="AF1714" s="1"/>
      <c r="AQ1714" s="1" t="str">
        <f t="shared" si="136"/>
        <v>D01_337_29</v>
      </c>
    </row>
    <row r="1715" spans="1:43" ht="12.75" x14ac:dyDescent="0.2">
      <c r="A1715" s="2" t="s">
        <v>59</v>
      </c>
      <c r="B1715" s="3">
        <v>337</v>
      </c>
      <c r="C1715" s="5">
        <v>29</v>
      </c>
      <c r="D1715" s="1" t="s">
        <v>5</v>
      </c>
      <c r="E1715" s="1" t="s">
        <v>2</v>
      </c>
      <c r="F1715" s="1" t="s">
        <v>3</v>
      </c>
      <c r="G1715" s="1">
        <v>2007</v>
      </c>
      <c r="H1715" s="5" t="s">
        <v>78</v>
      </c>
      <c r="Q1715" s="1"/>
      <c r="Z1715" s="1"/>
      <c r="AF1715" s="1"/>
      <c r="AQ1715" s="1" t="str">
        <f t="shared" si="136"/>
        <v>D01_337_29</v>
      </c>
    </row>
    <row r="1716" spans="1:43" ht="12.75" x14ac:dyDescent="0.2">
      <c r="A1716" s="2" t="s">
        <v>59</v>
      </c>
      <c r="B1716" s="3">
        <v>337</v>
      </c>
      <c r="C1716" s="5">
        <v>29</v>
      </c>
      <c r="D1716" s="1" t="s">
        <v>5</v>
      </c>
      <c r="E1716" s="1" t="s">
        <v>2</v>
      </c>
      <c r="F1716" s="1" t="s">
        <v>3</v>
      </c>
      <c r="G1716" s="1">
        <v>2008</v>
      </c>
      <c r="H1716" s="5" t="s">
        <v>78</v>
      </c>
      <c r="Q1716" s="1"/>
      <c r="Z1716" s="1"/>
      <c r="AF1716" s="1"/>
      <c r="AQ1716" s="1" t="str">
        <f t="shared" si="136"/>
        <v>D01_337_29</v>
      </c>
    </row>
    <row r="1717" spans="1:43" s="22" customFormat="1" ht="12.75" x14ac:dyDescent="0.2">
      <c r="A1717" s="20" t="s">
        <v>59</v>
      </c>
      <c r="B1717" s="21">
        <v>338</v>
      </c>
      <c r="C1717" s="24">
        <v>29</v>
      </c>
      <c r="D1717" s="22" t="s">
        <v>5</v>
      </c>
      <c r="E1717" s="22" t="s">
        <v>2</v>
      </c>
      <c r="F1717" s="22" t="s">
        <v>3</v>
      </c>
      <c r="G1717" s="22">
        <v>2004</v>
      </c>
      <c r="H1717" s="24" t="s">
        <v>78</v>
      </c>
      <c r="I1717" s="24"/>
      <c r="W1717" s="23"/>
      <c r="AA1717" s="24"/>
      <c r="AQ1717" s="1" t="str">
        <f t="shared" si="136"/>
        <v>D01_338_29</v>
      </c>
    </row>
    <row r="1718" spans="1:43" ht="12.75" x14ac:dyDescent="0.2">
      <c r="A1718" s="2" t="s">
        <v>59</v>
      </c>
      <c r="B1718" s="3">
        <v>338</v>
      </c>
      <c r="C1718" s="5">
        <v>29</v>
      </c>
      <c r="D1718" s="1" t="s">
        <v>5</v>
      </c>
      <c r="E1718" s="1" t="s">
        <v>2</v>
      </c>
      <c r="F1718" s="1" t="s">
        <v>3</v>
      </c>
      <c r="G1718" s="1">
        <v>2005</v>
      </c>
      <c r="H1718" s="5" t="s">
        <v>78</v>
      </c>
      <c r="Q1718" s="1"/>
      <c r="Z1718" s="1"/>
      <c r="AF1718" s="1"/>
      <c r="AQ1718" s="1" t="str">
        <f t="shared" si="136"/>
        <v>D01_338_29</v>
      </c>
    </row>
    <row r="1719" spans="1:43" ht="12.75" x14ac:dyDescent="0.2">
      <c r="A1719" s="2" t="s">
        <v>59</v>
      </c>
      <c r="B1719" s="3">
        <v>338</v>
      </c>
      <c r="C1719" s="5">
        <v>29</v>
      </c>
      <c r="D1719" s="1" t="s">
        <v>5</v>
      </c>
      <c r="E1719" s="1" t="s">
        <v>2</v>
      </c>
      <c r="F1719" s="1" t="s">
        <v>3</v>
      </c>
      <c r="G1719" s="1">
        <v>2006</v>
      </c>
      <c r="H1719" s="5" t="s">
        <v>78</v>
      </c>
      <c r="Q1719" s="1"/>
      <c r="Z1719" s="1"/>
      <c r="AF1719" s="1"/>
      <c r="AQ1719" s="1" t="str">
        <f t="shared" si="136"/>
        <v>D01_338_29</v>
      </c>
    </row>
    <row r="1720" spans="1:43" ht="12.75" x14ac:dyDescent="0.2">
      <c r="A1720" s="2" t="s">
        <v>59</v>
      </c>
      <c r="B1720" s="3">
        <v>338</v>
      </c>
      <c r="C1720" s="5">
        <v>29</v>
      </c>
      <c r="D1720" s="1" t="s">
        <v>5</v>
      </c>
      <c r="E1720" s="1" t="s">
        <v>2</v>
      </c>
      <c r="F1720" s="1" t="s">
        <v>3</v>
      </c>
      <c r="G1720" s="1">
        <v>2007</v>
      </c>
      <c r="H1720" s="5" t="s">
        <v>78</v>
      </c>
      <c r="Q1720" s="1"/>
      <c r="Z1720" s="1"/>
      <c r="AF1720" s="1"/>
      <c r="AQ1720" s="1" t="str">
        <f t="shared" si="136"/>
        <v>D01_338_29</v>
      </c>
    </row>
    <row r="1721" spans="1:43" ht="12.75" x14ac:dyDescent="0.2">
      <c r="A1721" s="2" t="s">
        <v>59</v>
      </c>
      <c r="B1721" s="3">
        <v>338</v>
      </c>
      <c r="C1721" s="5">
        <v>29</v>
      </c>
      <c r="D1721" s="1" t="s">
        <v>5</v>
      </c>
      <c r="E1721" s="1" t="s">
        <v>2</v>
      </c>
      <c r="F1721" s="1" t="s">
        <v>3</v>
      </c>
      <c r="G1721" s="1">
        <v>2008</v>
      </c>
      <c r="H1721" s="5" t="s">
        <v>78</v>
      </c>
      <c r="Q1721" s="1"/>
      <c r="Z1721" s="1"/>
      <c r="AF1721" s="1"/>
      <c r="AQ1721" s="1" t="str">
        <f t="shared" si="136"/>
        <v>D01_338_29</v>
      </c>
    </row>
    <row r="1722" spans="1:43" s="22" customFormat="1" ht="12.75" x14ac:dyDescent="0.2">
      <c r="A1722" s="20" t="s">
        <v>59</v>
      </c>
      <c r="B1722" s="21">
        <v>339</v>
      </c>
      <c r="C1722" s="24">
        <v>29</v>
      </c>
      <c r="D1722" s="22" t="s">
        <v>5</v>
      </c>
      <c r="E1722" s="22" t="s">
        <v>2</v>
      </c>
      <c r="F1722" s="22" t="s">
        <v>3</v>
      </c>
      <c r="G1722" s="22">
        <v>2004</v>
      </c>
      <c r="H1722" s="24" t="s">
        <v>78</v>
      </c>
      <c r="I1722" s="24"/>
      <c r="W1722" s="23"/>
      <c r="AA1722" s="24"/>
      <c r="AQ1722" s="1" t="str">
        <f t="shared" si="136"/>
        <v>D01_339_29</v>
      </c>
    </row>
    <row r="1723" spans="1:43" ht="12.75" x14ac:dyDescent="0.2">
      <c r="A1723" s="2" t="s">
        <v>59</v>
      </c>
      <c r="B1723" s="3">
        <v>339</v>
      </c>
      <c r="C1723" s="5">
        <v>29</v>
      </c>
      <c r="D1723" s="1" t="s">
        <v>5</v>
      </c>
      <c r="E1723" s="1" t="s">
        <v>2</v>
      </c>
      <c r="F1723" s="1" t="s">
        <v>3</v>
      </c>
      <c r="G1723" s="1">
        <v>2005</v>
      </c>
      <c r="H1723" s="5" t="s">
        <v>78</v>
      </c>
      <c r="Q1723" s="1"/>
      <c r="Z1723" s="1"/>
      <c r="AF1723" s="1"/>
      <c r="AQ1723" s="1" t="str">
        <f t="shared" si="136"/>
        <v>D01_339_29</v>
      </c>
    </row>
    <row r="1724" spans="1:43" ht="12.75" x14ac:dyDescent="0.2">
      <c r="A1724" s="2" t="s">
        <v>59</v>
      </c>
      <c r="B1724" s="3">
        <v>339</v>
      </c>
      <c r="C1724" s="5">
        <v>29</v>
      </c>
      <c r="D1724" s="1" t="s">
        <v>5</v>
      </c>
      <c r="E1724" s="1" t="s">
        <v>2</v>
      </c>
      <c r="F1724" s="1" t="s">
        <v>3</v>
      </c>
      <c r="G1724" s="1">
        <v>2006</v>
      </c>
      <c r="H1724" s="5" t="s">
        <v>78</v>
      </c>
      <c r="Q1724" s="1"/>
      <c r="Z1724" s="1"/>
      <c r="AF1724" s="1"/>
      <c r="AQ1724" s="1" t="str">
        <f t="shared" si="136"/>
        <v>D01_339_29</v>
      </c>
    </row>
    <row r="1725" spans="1:43" ht="12.75" x14ac:dyDescent="0.2">
      <c r="A1725" s="2" t="s">
        <v>59</v>
      </c>
      <c r="B1725" s="3">
        <v>339</v>
      </c>
      <c r="C1725" s="5">
        <v>29</v>
      </c>
      <c r="D1725" s="1" t="s">
        <v>5</v>
      </c>
      <c r="E1725" s="1" t="s">
        <v>2</v>
      </c>
      <c r="F1725" s="1" t="s">
        <v>3</v>
      </c>
      <c r="G1725" s="1">
        <v>2007</v>
      </c>
      <c r="H1725" s="5" t="s">
        <v>78</v>
      </c>
      <c r="Q1725" s="1"/>
      <c r="Z1725" s="1"/>
      <c r="AF1725" s="1"/>
      <c r="AQ1725" s="1" t="str">
        <f t="shared" si="136"/>
        <v>D01_339_29</v>
      </c>
    </row>
    <row r="1726" spans="1:43" ht="12.75" x14ac:dyDescent="0.2">
      <c r="A1726" s="2" t="s">
        <v>59</v>
      </c>
      <c r="B1726" s="3">
        <v>339</v>
      </c>
      <c r="C1726" s="5">
        <v>29</v>
      </c>
      <c r="D1726" s="1" t="s">
        <v>5</v>
      </c>
      <c r="E1726" s="1" t="s">
        <v>2</v>
      </c>
      <c r="F1726" s="1" t="s">
        <v>3</v>
      </c>
      <c r="G1726" s="1">
        <v>2008</v>
      </c>
      <c r="H1726" s="5" t="s">
        <v>78</v>
      </c>
      <c r="Q1726" s="1"/>
      <c r="Z1726" s="1"/>
      <c r="AF1726" s="1"/>
      <c r="AQ1726" s="1" t="str">
        <f t="shared" si="136"/>
        <v>D01_339_29</v>
      </c>
    </row>
    <row r="1727" spans="1:43" s="22" customFormat="1" ht="12.75" x14ac:dyDescent="0.2">
      <c r="A1727" s="20" t="s">
        <v>59</v>
      </c>
      <c r="B1727" s="21">
        <v>340</v>
      </c>
      <c r="C1727" s="24">
        <v>29</v>
      </c>
      <c r="D1727" s="22" t="s">
        <v>5</v>
      </c>
      <c r="E1727" s="22" t="s">
        <v>2</v>
      </c>
      <c r="F1727" s="22" t="s">
        <v>3</v>
      </c>
      <c r="G1727" s="22">
        <v>2004</v>
      </c>
      <c r="H1727" s="24" t="s">
        <v>78</v>
      </c>
      <c r="I1727" s="24"/>
      <c r="W1727" s="23"/>
      <c r="AA1727" s="24"/>
      <c r="AQ1727" s="1" t="str">
        <f t="shared" si="136"/>
        <v>D01_340_29</v>
      </c>
    </row>
    <row r="1728" spans="1:43" ht="12.75" x14ac:dyDescent="0.2">
      <c r="A1728" s="2" t="s">
        <v>59</v>
      </c>
      <c r="B1728" s="3">
        <v>340</v>
      </c>
      <c r="C1728" s="5">
        <v>29</v>
      </c>
      <c r="D1728" s="1" t="s">
        <v>5</v>
      </c>
      <c r="E1728" s="1" t="s">
        <v>2</v>
      </c>
      <c r="F1728" s="1" t="s">
        <v>3</v>
      </c>
      <c r="G1728" s="1">
        <v>2005</v>
      </c>
      <c r="H1728" s="5" t="s">
        <v>78</v>
      </c>
      <c r="Q1728" s="1"/>
      <c r="Z1728" s="1"/>
      <c r="AF1728" s="1"/>
      <c r="AQ1728" s="1" t="str">
        <f t="shared" si="136"/>
        <v>D01_340_29</v>
      </c>
    </row>
    <row r="1729" spans="1:43" ht="12.75" x14ac:dyDescent="0.2">
      <c r="A1729" s="2" t="s">
        <v>59</v>
      </c>
      <c r="B1729" s="3">
        <v>340</v>
      </c>
      <c r="C1729" s="5">
        <v>29</v>
      </c>
      <c r="D1729" s="1" t="s">
        <v>5</v>
      </c>
      <c r="E1729" s="1" t="s">
        <v>2</v>
      </c>
      <c r="F1729" s="1" t="s">
        <v>3</v>
      </c>
      <c r="G1729" s="1">
        <v>2006</v>
      </c>
      <c r="H1729" s="5" t="s">
        <v>78</v>
      </c>
      <c r="Q1729" s="1"/>
      <c r="Z1729" s="1"/>
      <c r="AF1729" s="1"/>
      <c r="AQ1729" s="1" t="str">
        <f t="shared" si="136"/>
        <v>D01_340_29</v>
      </c>
    </row>
    <row r="1730" spans="1:43" ht="12.75" x14ac:dyDescent="0.2">
      <c r="A1730" s="2" t="s">
        <v>59</v>
      </c>
      <c r="B1730" s="3">
        <v>340</v>
      </c>
      <c r="C1730" s="5">
        <v>29</v>
      </c>
      <c r="D1730" s="1" t="s">
        <v>5</v>
      </c>
      <c r="E1730" s="1" t="s">
        <v>2</v>
      </c>
      <c r="F1730" s="1" t="s">
        <v>3</v>
      </c>
      <c r="G1730" s="1">
        <v>2007</v>
      </c>
      <c r="H1730" s="5" t="s">
        <v>78</v>
      </c>
      <c r="Q1730" s="1"/>
      <c r="Z1730" s="1"/>
      <c r="AF1730" s="1"/>
      <c r="AQ1730" s="1" t="str">
        <f t="shared" si="136"/>
        <v>D01_340_29</v>
      </c>
    </row>
    <row r="1731" spans="1:43" ht="12.75" x14ac:dyDescent="0.2">
      <c r="A1731" s="2" t="s">
        <v>59</v>
      </c>
      <c r="B1731" s="3">
        <v>340</v>
      </c>
      <c r="C1731" s="5">
        <v>29</v>
      </c>
      <c r="D1731" s="1" t="s">
        <v>5</v>
      </c>
      <c r="E1731" s="1" t="s">
        <v>2</v>
      </c>
      <c r="F1731" s="1" t="s">
        <v>3</v>
      </c>
      <c r="G1731" s="1">
        <v>2008</v>
      </c>
      <c r="H1731" s="5" t="s">
        <v>78</v>
      </c>
      <c r="Q1731" s="1"/>
      <c r="Z1731" s="1"/>
      <c r="AF1731" s="1"/>
      <c r="AQ1731" s="1" t="str">
        <f t="shared" ref="AQ1731:AQ1794" si="139">CONCATENATE(LEFT(A1731,1),CONCATENATE(RIGHT(A1731,2),"_",CONCATENATE(B1731),"_",CONCATENATE(C1731)))</f>
        <v>D01_340_29</v>
      </c>
    </row>
    <row r="1732" spans="1:43" s="22" customFormat="1" ht="12.75" x14ac:dyDescent="0.2">
      <c r="A1732" s="20" t="s">
        <v>59</v>
      </c>
      <c r="B1732" s="21">
        <v>341</v>
      </c>
      <c r="C1732" s="24">
        <v>29</v>
      </c>
      <c r="D1732" s="22" t="s">
        <v>5</v>
      </c>
      <c r="E1732" s="22" t="s">
        <v>2</v>
      </c>
      <c r="F1732" s="22" t="s">
        <v>3</v>
      </c>
      <c r="G1732" s="22">
        <v>2004</v>
      </c>
      <c r="H1732" s="24" t="s">
        <v>78</v>
      </c>
      <c r="I1732" s="24"/>
      <c r="W1732" s="23"/>
      <c r="AA1732" s="24"/>
      <c r="AQ1732" s="1" t="str">
        <f t="shared" si="139"/>
        <v>D01_341_29</v>
      </c>
    </row>
    <row r="1733" spans="1:43" ht="12.75" x14ac:dyDescent="0.2">
      <c r="A1733" s="2" t="s">
        <v>59</v>
      </c>
      <c r="B1733" s="3">
        <v>341</v>
      </c>
      <c r="C1733" s="5">
        <v>29</v>
      </c>
      <c r="D1733" s="1" t="s">
        <v>5</v>
      </c>
      <c r="E1733" s="1" t="s">
        <v>2</v>
      </c>
      <c r="F1733" s="1" t="s">
        <v>3</v>
      </c>
      <c r="G1733" s="1">
        <v>2005</v>
      </c>
      <c r="H1733" s="5" t="s">
        <v>78</v>
      </c>
      <c r="Q1733" s="1"/>
      <c r="Z1733" s="1"/>
      <c r="AF1733" s="1"/>
      <c r="AQ1733" s="1" t="str">
        <f t="shared" si="139"/>
        <v>D01_341_29</v>
      </c>
    </row>
    <row r="1734" spans="1:43" ht="12.75" x14ac:dyDescent="0.2">
      <c r="A1734" s="2" t="s">
        <v>59</v>
      </c>
      <c r="B1734" s="3">
        <v>341</v>
      </c>
      <c r="C1734" s="5">
        <v>29</v>
      </c>
      <c r="D1734" s="1" t="s">
        <v>5</v>
      </c>
      <c r="E1734" s="1" t="s">
        <v>2</v>
      </c>
      <c r="F1734" s="1" t="s">
        <v>3</v>
      </c>
      <c r="G1734" s="1">
        <v>2006</v>
      </c>
      <c r="H1734" s="5" t="s">
        <v>78</v>
      </c>
      <c r="Q1734" s="1"/>
      <c r="Z1734" s="1"/>
      <c r="AF1734" s="1"/>
      <c r="AQ1734" s="1" t="str">
        <f t="shared" si="139"/>
        <v>D01_341_29</v>
      </c>
    </row>
    <row r="1735" spans="1:43" ht="12.75" x14ac:dyDescent="0.2">
      <c r="A1735" s="2" t="s">
        <v>59</v>
      </c>
      <c r="B1735" s="3">
        <v>341</v>
      </c>
      <c r="C1735" s="5">
        <v>29</v>
      </c>
      <c r="D1735" s="1" t="s">
        <v>5</v>
      </c>
      <c r="E1735" s="1" t="s">
        <v>2</v>
      </c>
      <c r="F1735" s="1" t="s">
        <v>3</v>
      </c>
      <c r="G1735" s="1">
        <v>2007</v>
      </c>
      <c r="H1735" s="5" t="s">
        <v>78</v>
      </c>
      <c r="Q1735" s="1"/>
      <c r="Z1735" s="1"/>
      <c r="AF1735" s="1"/>
      <c r="AQ1735" s="1" t="str">
        <f t="shared" si="139"/>
        <v>D01_341_29</v>
      </c>
    </row>
    <row r="1736" spans="1:43" ht="12.75" x14ac:dyDescent="0.2">
      <c r="A1736" s="2" t="s">
        <v>59</v>
      </c>
      <c r="B1736" s="3">
        <v>341</v>
      </c>
      <c r="C1736" s="5">
        <v>29</v>
      </c>
      <c r="D1736" s="1" t="s">
        <v>5</v>
      </c>
      <c r="E1736" s="1" t="s">
        <v>2</v>
      </c>
      <c r="F1736" s="1" t="s">
        <v>3</v>
      </c>
      <c r="G1736" s="1">
        <v>2008</v>
      </c>
      <c r="H1736" s="5" t="s">
        <v>78</v>
      </c>
      <c r="Q1736" s="1"/>
      <c r="Z1736" s="1"/>
      <c r="AF1736" s="1"/>
      <c r="AQ1736" s="1" t="str">
        <f t="shared" si="139"/>
        <v>D01_341_29</v>
      </c>
    </row>
    <row r="1737" spans="1:43" s="22" customFormat="1" ht="12.75" x14ac:dyDescent="0.2">
      <c r="A1737" s="20" t="s">
        <v>59</v>
      </c>
      <c r="B1737" s="21">
        <v>342</v>
      </c>
      <c r="C1737" s="24">
        <v>29</v>
      </c>
      <c r="D1737" s="22" t="s">
        <v>5</v>
      </c>
      <c r="E1737" s="22" t="s">
        <v>2</v>
      </c>
      <c r="F1737" s="22" t="s">
        <v>3</v>
      </c>
      <c r="G1737" s="22">
        <v>2004</v>
      </c>
      <c r="H1737" s="24" t="s">
        <v>78</v>
      </c>
      <c r="I1737" s="24"/>
      <c r="W1737" s="23"/>
      <c r="AA1737" s="24"/>
      <c r="AQ1737" s="1" t="str">
        <f t="shared" si="139"/>
        <v>D01_342_29</v>
      </c>
    </row>
    <row r="1738" spans="1:43" ht="12.75" x14ac:dyDescent="0.2">
      <c r="A1738" s="2" t="s">
        <v>59</v>
      </c>
      <c r="B1738" s="3">
        <v>342</v>
      </c>
      <c r="C1738" s="5">
        <v>29</v>
      </c>
      <c r="D1738" s="1" t="s">
        <v>5</v>
      </c>
      <c r="E1738" s="1" t="s">
        <v>2</v>
      </c>
      <c r="F1738" s="1" t="s">
        <v>3</v>
      </c>
      <c r="G1738" s="1">
        <v>2005</v>
      </c>
      <c r="H1738" s="5" t="s">
        <v>78</v>
      </c>
      <c r="Q1738" s="1"/>
      <c r="Z1738" s="1"/>
      <c r="AF1738" s="1"/>
      <c r="AQ1738" s="1" t="str">
        <f t="shared" si="139"/>
        <v>D01_342_29</v>
      </c>
    </row>
    <row r="1739" spans="1:43" ht="12.75" x14ac:dyDescent="0.2">
      <c r="A1739" s="2" t="s">
        <v>59</v>
      </c>
      <c r="B1739" s="3">
        <v>342</v>
      </c>
      <c r="C1739" s="5">
        <v>29</v>
      </c>
      <c r="D1739" s="1" t="s">
        <v>5</v>
      </c>
      <c r="E1739" s="1" t="s">
        <v>2</v>
      </c>
      <c r="F1739" s="1" t="s">
        <v>3</v>
      </c>
      <c r="G1739" s="1">
        <v>2006</v>
      </c>
      <c r="H1739" s="5" t="s">
        <v>78</v>
      </c>
      <c r="Q1739" s="1"/>
      <c r="Z1739" s="1"/>
      <c r="AF1739" s="1"/>
      <c r="AQ1739" s="1" t="str">
        <f t="shared" si="139"/>
        <v>D01_342_29</v>
      </c>
    </row>
    <row r="1740" spans="1:43" ht="12.75" x14ac:dyDescent="0.2">
      <c r="A1740" s="2" t="s">
        <v>59</v>
      </c>
      <c r="B1740" s="3">
        <v>342</v>
      </c>
      <c r="C1740" s="5">
        <v>29</v>
      </c>
      <c r="D1740" s="1" t="s">
        <v>5</v>
      </c>
      <c r="E1740" s="1" t="s">
        <v>2</v>
      </c>
      <c r="F1740" s="1" t="s">
        <v>3</v>
      </c>
      <c r="G1740" s="1">
        <v>2007</v>
      </c>
      <c r="H1740" s="5" t="s">
        <v>78</v>
      </c>
      <c r="Q1740" s="1"/>
      <c r="Z1740" s="1"/>
      <c r="AF1740" s="1"/>
      <c r="AQ1740" s="1" t="str">
        <f t="shared" si="139"/>
        <v>D01_342_29</v>
      </c>
    </row>
    <row r="1741" spans="1:43" ht="12.75" x14ac:dyDescent="0.2">
      <c r="A1741" s="2" t="s">
        <v>59</v>
      </c>
      <c r="B1741" s="3">
        <v>342</v>
      </c>
      <c r="C1741" s="5">
        <v>29</v>
      </c>
      <c r="D1741" s="1" t="s">
        <v>5</v>
      </c>
      <c r="E1741" s="1" t="s">
        <v>2</v>
      </c>
      <c r="F1741" s="1" t="s">
        <v>3</v>
      </c>
      <c r="G1741" s="1">
        <v>2008</v>
      </c>
      <c r="H1741" s="5" t="s">
        <v>78</v>
      </c>
      <c r="Q1741" s="1"/>
      <c r="Z1741" s="1"/>
      <c r="AF1741" s="1"/>
      <c r="AQ1741" s="1" t="str">
        <f t="shared" si="139"/>
        <v>D01_342_29</v>
      </c>
    </row>
    <row r="1742" spans="1:43" s="22" customFormat="1" ht="12.75" x14ac:dyDescent="0.2">
      <c r="A1742" s="20" t="s">
        <v>59</v>
      </c>
      <c r="B1742" s="21">
        <v>343</v>
      </c>
      <c r="C1742" s="24">
        <v>29</v>
      </c>
      <c r="D1742" s="22" t="s">
        <v>5</v>
      </c>
      <c r="E1742" s="22" t="s">
        <v>2</v>
      </c>
      <c r="F1742" s="22" t="s">
        <v>3</v>
      </c>
      <c r="G1742" s="22">
        <v>2004</v>
      </c>
      <c r="H1742" s="24" t="s">
        <v>78</v>
      </c>
      <c r="I1742" s="24"/>
      <c r="W1742" s="23"/>
      <c r="AA1742" s="24"/>
      <c r="AQ1742" s="1" t="str">
        <f t="shared" si="139"/>
        <v>D01_343_29</v>
      </c>
    </row>
    <row r="1743" spans="1:43" ht="12.75" x14ac:dyDescent="0.2">
      <c r="A1743" s="2" t="s">
        <v>59</v>
      </c>
      <c r="B1743" s="3">
        <v>343</v>
      </c>
      <c r="C1743" s="5">
        <v>29</v>
      </c>
      <c r="D1743" s="1" t="s">
        <v>5</v>
      </c>
      <c r="E1743" s="1" t="s">
        <v>2</v>
      </c>
      <c r="F1743" s="1" t="s">
        <v>3</v>
      </c>
      <c r="G1743" s="1">
        <v>2005</v>
      </c>
      <c r="H1743" s="5" t="s">
        <v>78</v>
      </c>
      <c r="Q1743" s="1"/>
      <c r="Z1743" s="1"/>
      <c r="AF1743" s="1"/>
      <c r="AQ1743" s="1" t="str">
        <f t="shared" si="139"/>
        <v>D01_343_29</v>
      </c>
    </row>
    <row r="1744" spans="1:43" ht="12.75" x14ac:dyDescent="0.2">
      <c r="A1744" s="2" t="s">
        <v>59</v>
      </c>
      <c r="B1744" s="3">
        <v>343</v>
      </c>
      <c r="C1744" s="5">
        <v>29</v>
      </c>
      <c r="D1744" s="1" t="s">
        <v>5</v>
      </c>
      <c r="E1744" s="1" t="s">
        <v>2</v>
      </c>
      <c r="F1744" s="1" t="s">
        <v>3</v>
      </c>
      <c r="G1744" s="1">
        <v>2006</v>
      </c>
      <c r="H1744" s="5" t="s">
        <v>78</v>
      </c>
      <c r="Q1744" s="1"/>
      <c r="Z1744" s="1"/>
      <c r="AF1744" s="1"/>
      <c r="AQ1744" s="1" t="str">
        <f t="shared" si="139"/>
        <v>D01_343_29</v>
      </c>
    </row>
    <row r="1745" spans="1:43" ht="12.75" x14ac:dyDescent="0.2">
      <c r="A1745" s="2" t="s">
        <v>59</v>
      </c>
      <c r="B1745" s="3">
        <v>343</v>
      </c>
      <c r="C1745" s="5">
        <v>29</v>
      </c>
      <c r="D1745" s="1" t="s">
        <v>5</v>
      </c>
      <c r="E1745" s="1" t="s">
        <v>2</v>
      </c>
      <c r="F1745" s="1" t="s">
        <v>3</v>
      </c>
      <c r="G1745" s="1">
        <v>2007</v>
      </c>
      <c r="H1745" s="5" t="s">
        <v>78</v>
      </c>
      <c r="Q1745" s="1"/>
      <c r="Z1745" s="1"/>
      <c r="AF1745" s="1"/>
      <c r="AQ1745" s="1" t="str">
        <f t="shared" si="139"/>
        <v>D01_343_29</v>
      </c>
    </row>
    <row r="1746" spans="1:43" ht="12.75" x14ac:dyDescent="0.2">
      <c r="A1746" s="2" t="s">
        <v>59</v>
      </c>
      <c r="B1746" s="3">
        <v>343</v>
      </c>
      <c r="C1746" s="5">
        <v>29</v>
      </c>
      <c r="D1746" s="1" t="s">
        <v>5</v>
      </c>
      <c r="E1746" s="1" t="s">
        <v>2</v>
      </c>
      <c r="F1746" s="1" t="s">
        <v>3</v>
      </c>
      <c r="G1746" s="1">
        <v>2008</v>
      </c>
      <c r="H1746" s="5" t="s">
        <v>78</v>
      </c>
      <c r="Q1746" s="1"/>
      <c r="Z1746" s="1"/>
      <c r="AF1746" s="1"/>
      <c r="AQ1746" s="1" t="str">
        <f t="shared" si="139"/>
        <v>D01_343_29</v>
      </c>
    </row>
    <row r="1747" spans="1:43" s="22" customFormat="1" ht="12.75" x14ac:dyDescent="0.2">
      <c r="A1747" s="20" t="s">
        <v>59</v>
      </c>
      <c r="B1747" s="21">
        <v>344</v>
      </c>
      <c r="C1747" s="24">
        <v>29</v>
      </c>
      <c r="D1747" s="22" t="s">
        <v>5</v>
      </c>
      <c r="E1747" s="22" t="s">
        <v>2</v>
      </c>
      <c r="F1747" s="22" t="s">
        <v>3</v>
      </c>
      <c r="G1747" s="22">
        <v>2004</v>
      </c>
      <c r="H1747" s="24" t="s">
        <v>78</v>
      </c>
      <c r="I1747" s="24"/>
      <c r="W1747" s="23"/>
      <c r="AA1747" s="24"/>
      <c r="AQ1747" s="1" t="str">
        <f t="shared" si="139"/>
        <v>D01_344_29</v>
      </c>
    </row>
    <row r="1748" spans="1:43" ht="12.75" x14ac:dyDescent="0.2">
      <c r="A1748" s="2" t="s">
        <v>59</v>
      </c>
      <c r="B1748" s="3">
        <v>344</v>
      </c>
      <c r="C1748" s="5">
        <v>29</v>
      </c>
      <c r="D1748" s="1" t="s">
        <v>5</v>
      </c>
      <c r="E1748" s="1" t="s">
        <v>2</v>
      </c>
      <c r="F1748" s="1" t="s">
        <v>3</v>
      </c>
      <c r="G1748" s="1">
        <v>2005</v>
      </c>
      <c r="H1748" s="5" t="s">
        <v>78</v>
      </c>
      <c r="Q1748" s="1"/>
      <c r="Z1748" s="1"/>
      <c r="AF1748" s="1"/>
      <c r="AQ1748" s="1" t="str">
        <f t="shared" si="139"/>
        <v>D01_344_29</v>
      </c>
    </row>
    <row r="1749" spans="1:43" ht="12.75" x14ac:dyDescent="0.2">
      <c r="A1749" s="2" t="s">
        <v>59</v>
      </c>
      <c r="B1749" s="3">
        <v>344</v>
      </c>
      <c r="C1749" s="5">
        <v>29</v>
      </c>
      <c r="D1749" s="1" t="s">
        <v>5</v>
      </c>
      <c r="E1749" s="1" t="s">
        <v>2</v>
      </c>
      <c r="F1749" s="1" t="s">
        <v>3</v>
      </c>
      <c r="G1749" s="1">
        <v>2006</v>
      </c>
      <c r="H1749" s="5" t="s">
        <v>78</v>
      </c>
      <c r="Q1749" s="1"/>
      <c r="Z1749" s="1"/>
      <c r="AF1749" s="1"/>
      <c r="AQ1749" s="1" t="str">
        <f t="shared" si="139"/>
        <v>D01_344_29</v>
      </c>
    </row>
    <row r="1750" spans="1:43" ht="12.75" x14ac:dyDescent="0.2">
      <c r="A1750" s="2" t="s">
        <v>59</v>
      </c>
      <c r="B1750" s="3">
        <v>344</v>
      </c>
      <c r="C1750" s="5">
        <v>29</v>
      </c>
      <c r="D1750" s="1" t="s">
        <v>5</v>
      </c>
      <c r="E1750" s="1" t="s">
        <v>2</v>
      </c>
      <c r="F1750" s="1" t="s">
        <v>3</v>
      </c>
      <c r="G1750" s="1">
        <v>2007</v>
      </c>
      <c r="H1750" s="5" t="s">
        <v>78</v>
      </c>
      <c r="Q1750" s="1"/>
      <c r="Z1750" s="1"/>
      <c r="AF1750" s="1"/>
      <c r="AQ1750" s="1" t="str">
        <f t="shared" si="139"/>
        <v>D01_344_29</v>
      </c>
    </row>
    <row r="1751" spans="1:43" ht="12.75" x14ac:dyDescent="0.2">
      <c r="A1751" s="2" t="s">
        <v>59</v>
      </c>
      <c r="B1751" s="3">
        <v>344</v>
      </c>
      <c r="C1751" s="5">
        <v>29</v>
      </c>
      <c r="D1751" s="1" t="s">
        <v>5</v>
      </c>
      <c r="E1751" s="1" t="s">
        <v>2</v>
      </c>
      <c r="F1751" s="1" t="s">
        <v>3</v>
      </c>
      <c r="G1751" s="1">
        <v>2008</v>
      </c>
      <c r="H1751" s="5" t="s">
        <v>78</v>
      </c>
      <c r="Q1751" s="1"/>
      <c r="Z1751" s="1"/>
      <c r="AF1751" s="1"/>
      <c r="AQ1751" s="1" t="str">
        <f t="shared" si="139"/>
        <v>D01_344_29</v>
      </c>
    </row>
    <row r="1752" spans="1:43" s="22" customFormat="1" ht="12.75" x14ac:dyDescent="0.2">
      <c r="A1752" s="20" t="s">
        <v>59</v>
      </c>
      <c r="B1752" s="21">
        <v>345</v>
      </c>
      <c r="C1752" s="24">
        <v>29</v>
      </c>
      <c r="D1752" s="22" t="s">
        <v>5</v>
      </c>
      <c r="E1752" s="22" t="s">
        <v>2</v>
      </c>
      <c r="F1752" s="22" t="s">
        <v>3</v>
      </c>
      <c r="G1752" s="22">
        <v>2004</v>
      </c>
      <c r="H1752" s="24" t="s">
        <v>78</v>
      </c>
      <c r="I1752" s="24"/>
      <c r="W1752" s="23"/>
      <c r="AA1752" s="24"/>
      <c r="AQ1752" s="1" t="str">
        <f t="shared" si="139"/>
        <v>D01_345_29</v>
      </c>
    </row>
    <row r="1753" spans="1:43" ht="12.75" x14ac:dyDescent="0.2">
      <c r="A1753" s="2" t="s">
        <v>59</v>
      </c>
      <c r="B1753" s="3">
        <v>345</v>
      </c>
      <c r="C1753" s="5">
        <v>29</v>
      </c>
      <c r="D1753" s="1" t="s">
        <v>5</v>
      </c>
      <c r="E1753" s="1" t="s">
        <v>2</v>
      </c>
      <c r="F1753" s="1" t="s">
        <v>3</v>
      </c>
      <c r="G1753" s="1">
        <v>2005</v>
      </c>
      <c r="H1753" s="5" t="s">
        <v>78</v>
      </c>
      <c r="Q1753" s="1"/>
      <c r="Z1753" s="1"/>
      <c r="AF1753" s="1"/>
      <c r="AQ1753" s="1" t="str">
        <f t="shared" si="139"/>
        <v>D01_345_29</v>
      </c>
    </row>
    <row r="1754" spans="1:43" ht="12.75" x14ac:dyDescent="0.2">
      <c r="A1754" s="2" t="s">
        <v>59</v>
      </c>
      <c r="B1754" s="3">
        <v>345</v>
      </c>
      <c r="C1754" s="5">
        <v>29</v>
      </c>
      <c r="D1754" s="1" t="s">
        <v>5</v>
      </c>
      <c r="E1754" s="1" t="s">
        <v>2</v>
      </c>
      <c r="F1754" s="1" t="s">
        <v>3</v>
      </c>
      <c r="G1754" s="1">
        <v>2006</v>
      </c>
      <c r="H1754" s="5" t="s">
        <v>78</v>
      </c>
      <c r="Q1754" s="1"/>
      <c r="Z1754" s="1"/>
      <c r="AF1754" s="1"/>
      <c r="AQ1754" s="1" t="str">
        <f t="shared" si="139"/>
        <v>D01_345_29</v>
      </c>
    </row>
    <row r="1755" spans="1:43" ht="12.75" x14ac:dyDescent="0.2">
      <c r="A1755" s="2" t="s">
        <v>59</v>
      </c>
      <c r="B1755" s="3">
        <v>345</v>
      </c>
      <c r="C1755" s="5">
        <v>29</v>
      </c>
      <c r="D1755" s="1" t="s">
        <v>5</v>
      </c>
      <c r="E1755" s="1" t="s">
        <v>2</v>
      </c>
      <c r="F1755" s="1" t="s">
        <v>3</v>
      </c>
      <c r="G1755" s="1">
        <v>2007</v>
      </c>
      <c r="H1755" s="5" t="s">
        <v>78</v>
      </c>
      <c r="Q1755" s="1"/>
      <c r="Z1755" s="1"/>
      <c r="AF1755" s="1"/>
      <c r="AQ1755" s="1" t="str">
        <f t="shared" si="139"/>
        <v>D01_345_29</v>
      </c>
    </row>
    <row r="1756" spans="1:43" ht="12.75" x14ac:dyDescent="0.2">
      <c r="A1756" s="2" t="s">
        <v>59</v>
      </c>
      <c r="B1756" s="3">
        <v>345</v>
      </c>
      <c r="C1756" s="5">
        <v>29</v>
      </c>
      <c r="D1756" s="1" t="s">
        <v>5</v>
      </c>
      <c r="E1756" s="1" t="s">
        <v>2</v>
      </c>
      <c r="F1756" s="1" t="s">
        <v>3</v>
      </c>
      <c r="G1756" s="1">
        <v>2008</v>
      </c>
      <c r="H1756" s="5" t="s">
        <v>78</v>
      </c>
      <c r="Q1756" s="1"/>
      <c r="Z1756" s="1"/>
      <c r="AF1756" s="1"/>
      <c r="AQ1756" s="1" t="str">
        <f t="shared" si="139"/>
        <v>D01_345_29</v>
      </c>
    </row>
    <row r="1757" spans="1:43" s="22" customFormat="1" ht="12.75" x14ac:dyDescent="0.2">
      <c r="A1757" s="20" t="s">
        <v>59</v>
      </c>
      <c r="B1757" s="21">
        <v>346</v>
      </c>
      <c r="C1757" s="24">
        <v>29</v>
      </c>
      <c r="D1757" s="22" t="s">
        <v>5</v>
      </c>
      <c r="E1757" s="22" t="s">
        <v>2</v>
      </c>
      <c r="F1757" s="22" t="s">
        <v>3</v>
      </c>
      <c r="G1757" s="22">
        <v>2004</v>
      </c>
      <c r="H1757" s="24" t="s">
        <v>78</v>
      </c>
      <c r="I1757" s="24"/>
      <c r="W1757" s="23"/>
      <c r="AA1757" s="24"/>
      <c r="AQ1757" s="1" t="str">
        <f t="shared" si="139"/>
        <v>D01_346_29</v>
      </c>
    </row>
    <row r="1758" spans="1:43" ht="12.75" x14ac:dyDescent="0.2">
      <c r="A1758" s="2" t="s">
        <v>59</v>
      </c>
      <c r="B1758" s="3">
        <v>346</v>
      </c>
      <c r="C1758" s="5">
        <v>29</v>
      </c>
      <c r="D1758" s="1" t="s">
        <v>5</v>
      </c>
      <c r="E1758" s="1" t="s">
        <v>2</v>
      </c>
      <c r="F1758" s="1" t="s">
        <v>3</v>
      </c>
      <c r="G1758" s="1">
        <v>2005</v>
      </c>
      <c r="H1758" s="5" t="s">
        <v>78</v>
      </c>
      <c r="Q1758" s="1"/>
      <c r="Z1758" s="1"/>
      <c r="AF1758" s="1"/>
      <c r="AQ1758" s="1" t="str">
        <f t="shared" si="139"/>
        <v>D01_346_29</v>
      </c>
    </row>
    <row r="1759" spans="1:43" ht="12.75" x14ac:dyDescent="0.2">
      <c r="A1759" s="2" t="s">
        <v>59</v>
      </c>
      <c r="B1759" s="3">
        <v>346</v>
      </c>
      <c r="C1759" s="5">
        <v>29</v>
      </c>
      <c r="D1759" s="1" t="s">
        <v>5</v>
      </c>
      <c r="E1759" s="1" t="s">
        <v>2</v>
      </c>
      <c r="F1759" s="1" t="s">
        <v>3</v>
      </c>
      <c r="G1759" s="1">
        <v>2006</v>
      </c>
      <c r="H1759" s="5" t="s">
        <v>78</v>
      </c>
      <c r="Q1759" s="1"/>
      <c r="Z1759" s="1"/>
      <c r="AF1759" s="1"/>
      <c r="AQ1759" s="1" t="str">
        <f t="shared" si="139"/>
        <v>D01_346_29</v>
      </c>
    </row>
    <row r="1760" spans="1:43" ht="12.75" x14ac:dyDescent="0.2">
      <c r="A1760" s="2" t="s">
        <v>59</v>
      </c>
      <c r="B1760" s="3">
        <v>346</v>
      </c>
      <c r="C1760" s="5">
        <v>29</v>
      </c>
      <c r="D1760" s="1" t="s">
        <v>5</v>
      </c>
      <c r="E1760" s="1" t="s">
        <v>2</v>
      </c>
      <c r="F1760" s="1" t="s">
        <v>3</v>
      </c>
      <c r="G1760" s="1">
        <v>2007</v>
      </c>
      <c r="H1760" s="5" t="s">
        <v>78</v>
      </c>
      <c r="Q1760" s="1"/>
      <c r="Z1760" s="1"/>
      <c r="AF1760" s="1"/>
      <c r="AQ1760" s="1" t="str">
        <f t="shared" si="139"/>
        <v>D01_346_29</v>
      </c>
    </row>
    <row r="1761" spans="1:43" ht="12.75" x14ac:dyDescent="0.2">
      <c r="A1761" s="2" t="s">
        <v>59</v>
      </c>
      <c r="B1761" s="3">
        <v>346</v>
      </c>
      <c r="C1761" s="5">
        <v>29</v>
      </c>
      <c r="D1761" s="1" t="s">
        <v>5</v>
      </c>
      <c r="E1761" s="1" t="s">
        <v>2</v>
      </c>
      <c r="F1761" s="1" t="s">
        <v>3</v>
      </c>
      <c r="G1761" s="1">
        <v>2008</v>
      </c>
      <c r="H1761" s="5" t="s">
        <v>78</v>
      </c>
      <c r="Q1761" s="1"/>
      <c r="Z1761" s="1"/>
      <c r="AF1761" s="1"/>
      <c r="AQ1761" s="1" t="str">
        <f t="shared" si="139"/>
        <v>D01_346_29</v>
      </c>
    </row>
    <row r="1762" spans="1:43" s="22" customFormat="1" ht="12.75" x14ac:dyDescent="0.2">
      <c r="A1762" s="20" t="s">
        <v>59</v>
      </c>
      <c r="B1762" s="21">
        <v>347</v>
      </c>
      <c r="C1762" s="24">
        <v>29</v>
      </c>
      <c r="D1762" s="22" t="s">
        <v>5</v>
      </c>
      <c r="E1762" s="22" t="s">
        <v>2</v>
      </c>
      <c r="F1762" s="22" t="s">
        <v>3</v>
      </c>
      <c r="G1762" s="22">
        <v>2004</v>
      </c>
      <c r="H1762" s="24" t="s">
        <v>78</v>
      </c>
      <c r="I1762" s="24"/>
      <c r="W1762" s="23"/>
      <c r="AA1762" s="24"/>
      <c r="AQ1762" s="1" t="str">
        <f t="shared" si="139"/>
        <v>D01_347_29</v>
      </c>
    </row>
    <row r="1763" spans="1:43" ht="12.75" x14ac:dyDescent="0.2">
      <c r="A1763" s="2" t="s">
        <v>59</v>
      </c>
      <c r="B1763" s="3">
        <v>347</v>
      </c>
      <c r="C1763" s="5">
        <v>29</v>
      </c>
      <c r="D1763" s="1" t="s">
        <v>5</v>
      </c>
      <c r="E1763" s="1" t="s">
        <v>2</v>
      </c>
      <c r="F1763" s="1" t="s">
        <v>3</v>
      </c>
      <c r="G1763" s="1">
        <v>2005</v>
      </c>
      <c r="H1763" s="5" t="s">
        <v>78</v>
      </c>
      <c r="Q1763" s="1"/>
      <c r="Z1763" s="1"/>
      <c r="AF1763" s="1"/>
      <c r="AQ1763" s="1" t="str">
        <f t="shared" si="139"/>
        <v>D01_347_29</v>
      </c>
    </row>
    <row r="1764" spans="1:43" ht="12.75" x14ac:dyDescent="0.2">
      <c r="A1764" s="2" t="s">
        <v>59</v>
      </c>
      <c r="B1764" s="3">
        <v>347</v>
      </c>
      <c r="C1764" s="5">
        <v>29</v>
      </c>
      <c r="D1764" s="1" t="s">
        <v>5</v>
      </c>
      <c r="E1764" s="1" t="s">
        <v>2</v>
      </c>
      <c r="F1764" s="1" t="s">
        <v>3</v>
      </c>
      <c r="G1764" s="1">
        <v>2006</v>
      </c>
      <c r="H1764" s="5" t="s">
        <v>78</v>
      </c>
      <c r="Q1764" s="1"/>
      <c r="Z1764" s="1"/>
      <c r="AF1764" s="1"/>
      <c r="AQ1764" s="1" t="str">
        <f t="shared" si="139"/>
        <v>D01_347_29</v>
      </c>
    </row>
    <row r="1765" spans="1:43" ht="12.75" x14ac:dyDescent="0.2">
      <c r="A1765" s="2" t="s">
        <v>59</v>
      </c>
      <c r="B1765" s="3">
        <v>347</v>
      </c>
      <c r="C1765" s="5">
        <v>29</v>
      </c>
      <c r="D1765" s="1" t="s">
        <v>5</v>
      </c>
      <c r="E1765" s="1" t="s">
        <v>2</v>
      </c>
      <c r="F1765" s="1" t="s">
        <v>3</v>
      </c>
      <c r="G1765" s="1">
        <v>2007</v>
      </c>
      <c r="H1765" s="5" t="s">
        <v>78</v>
      </c>
      <c r="Q1765" s="1"/>
      <c r="Z1765" s="1"/>
      <c r="AF1765" s="1"/>
      <c r="AQ1765" s="1" t="str">
        <f t="shared" si="139"/>
        <v>D01_347_29</v>
      </c>
    </row>
    <row r="1766" spans="1:43" ht="12.75" x14ac:dyDescent="0.2">
      <c r="A1766" s="2" t="s">
        <v>59</v>
      </c>
      <c r="B1766" s="3">
        <v>347</v>
      </c>
      <c r="C1766" s="5">
        <v>29</v>
      </c>
      <c r="D1766" s="1" t="s">
        <v>5</v>
      </c>
      <c r="E1766" s="1" t="s">
        <v>2</v>
      </c>
      <c r="F1766" s="1" t="s">
        <v>3</v>
      </c>
      <c r="G1766" s="1">
        <v>2008</v>
      </c>
      <c r="H1766" s="5" t="s">
        <v>78</v>
      </c>
      <c r="Q1766" s="1"/>
      <c r="Z1766" s="1"/>
      <c r="AF1766" s="1"/>
      <c r="AQ1766" s="1" t="str">
        <f t="shared" si="139"/>
        <v>D01_347_29</v>
      </c>
    </row>
    <row r="1767" spans="1:43" s="22" customFormat="1" ht="12.75" x14ac:dyDescent="0.2">
      <c r="A1767" s="20" t="s">
        <v>59</v>
      </c>
      <c r="B1767" s="21">
        <v>348</v>
      </c>
      <c r="C1767" s="24">
        <v>29</v>
      </c>
      <c r="D1767" s="22" t="s">
        <v>5</v>
      </c>
      <c r="E1767" s="22" t="s">
        <v>2</v>
      </c>
      <c r="F1767" s="22" t="s">
        <v>3</v>
      </c>
      <c r="G1767" s="22">
        <v>2004</v>
      </c>
      <c r="H1767" s="24" t="s">
        <v>78</v>
      </c>
      <c r="I1767" s="24"/>
      <c r="W1767" s="23"/>
      <c r="AA1767" s="24"/>
      <c r="AQ1767" s="1" t="str">
        <f t="shared" si="139"/>
        <v>D01_348_29</v>
      </c>
    </row>
    <row r="1768" spans="1:43" ht="12.75" x14ac:dyDescent="0.2">
      <c r="A1768" s="2" t="s">
        <v>59</v>
      </c>
      <c r="B1768" s="3">
        <v>348</v>
      </c>
      <c r="C1768" s="5">
        <v>29</v>
      </c>
      <c r="D1768" s="1" t="s">
        <v>5</v>
      </c>
      <c r="E1768" s="1" t="s">
        <v>2</v>
      </c>
      <c r="F1768" s="1" t="s">
        <v>3</v>
      </c>
      <c r="G1768" s="1">
        <v>2005</v>
      </c>
      <c r="H1768" s="5" t="s">
        <v>78</v>
      </c>
      <c r="Q1768" s="1"/>
      <c r="Z1768" s="1"/>
      <c r="AF1768" s="1"/>
      <c r="AQ1768" s="1" t="str">
        <f t="shared" si="139"/>
        <v>D01_348_29</v>
      </c>
    </row>
    <row r="1769" spans="1:43" ht="12.75" x14ac:dyDescent="0.2">
      <c r="A1769" s="2" t="s">
        <v>59</v>
      </c>
      <c r="B1769" s="3">
        <v>348</v>
      </c>
      <c r="C1769" s="5">
        <v>29</v>
      </c>
      <c r="D1769" s="1" t="s">
        <v>5</v>
      </c>
      <c r="E1769" s="1" t="s">
        <v>2</v>
      </c>
      <c r="F1769" s="1" t="s">
        <v>3</v>
      </c>
      <c r="G1769" s="1">
        <v>2006</v>
      </c>
      <c r="H1769" s="5" t="s">
        <v>78</v>
      </c>
      <c r="Q1769" s="1"/>
      <c r="Z1769" s="1"/>
      <c r="AF1769" s="1"/>
      <c r="AQ1769" s="1" t="str">
        <f t="shared" si="139"/>
        <v>D01_348_29</v>
      </c>
    </row>
    <row r="1770" spans="1:43" ht="12.75" x14ac:dyDescent="0.2">
      <c r="A1770" s="2" t="s">
        <v>59</v>
      </c>
      <c r="B1770" s="3">
        <v>348</v>
      </c>
      <c r="C1770" s="5">
        <v>29</v>
      </c>
      <c r="D1770" s="1" t="s">
        <v>5</v>
      </c>
      <c r="E1770" s="1" t="s">
        <v>2</v>
      </c>
      <c r="F1770" s="1" t="s">
        <v>3</v>
      </c>
      <c r="G1770" s="1">
        <v>2007</v>
      </c>
      <c r="H1770" s="5" t="s">
        <v>78</v>
      </c>
      <c r="Q1770" s="1"/>
      <c r="Z1770" s="1"/>
      <c r="AF1770" s="1"/>
      <c r="AQ1770" s="1" t="str">
        <f t="shared" si="139"/>
        <v>D01_348_29</v>
      </c>
    </row>
    <row r="1771" spans="1:43" ht="12.75" x14ac:dyDescent="0.2">
      <c r="A1771" s="2" t="s">
        <v>59</v>
      </c>
      <c r="B1771" s="3">
        <v>348</v>
      </c>
      <c r="C1771" s="5">
        <v>29</v>
      </c>
      <c r="D1771" s="1" t="s">
        <v>5</v>
      </c>
      <c r="E1771" s="1" t="s">
        <v>2</v>
      </c>
      <c r="F1771" s="1" t="s">
        <v>3</v>
      </c>
      <c r="G1771" s="1">
        <v>2008</v>
      </c>
      <c r="H1771" s="5" t="s">
        <v>78</v>
      </c>
      <c r="Q1771" s="1"/>
      <c r="Z1771" s="1"/>
      <c r="AF1771" s="1"/>
      <c r="AQ1771" s="1" t="str">
        <f t="shared" si="139"/>
        <v>D01_348_29</v>
      </c>
    </row>
    <row r="1772" spans="1:43" s="22" customFormat="1" ht="12.75" x14ac:dyDescent="0.2">
      <c r="A1772" s="20" t="s">
        <v>59</v>
      </c>
      <c r="B1772" s="21">
        <v>349</v>
      </c>
      <c r="C1772" s="24">
        <v>29</v>
      </c>
      <c r="D1772" s="22" t="s">
        <v>5</v>
      </c>
      <c r="E1772" s="22" t="s">
        <v>2</v>
      </c>
      <c r="F1772" s="22" t="s">
        <v>3</v>
      </c>
      <c r="G1772" s="22">
        <v>2004</v>
      </c>
      <c r="H1772" s="24" t="s">
        <v>78</v>
      </c>
      <c r="I1772" s="24"/>
      <c r="W1772" s="23"/>
      <c r="AA1772" s="24"/>
      <c r="AQ1772" s="1" t="str">
        <f t="shared" si="139"/>
        <v>D01_349_29</v>
      </c>
    </row>
    <row r="1773" spans="1:43" ht="12.75" x14ac:dyDescent="0.2">
      <c r="A1773" s="2" t="s">
        <v>59</v>
      </c>
      <c r="B1773" s="3">
        <v>349</v>
      </c>
      <c r="C1773" s="5">
        <v>29</v>
      </c>
      <c r="D1773" s="1" t="s">
        <v>5</v>
      </c>
      <c r="E1773" s="1" t="s">
        <v>2</v>
      </c>
      <c r="F1773" s="1" t="s">
        <v>3</v>
      </c>
      <c r="G1773" s="1">
        <v>2005</v>
      </c>
      <c r="H1773" s="5" t="s">
        <v>78</v>
      </c>
      <c r="Q1773" s="1"/>
      <c r="Z1773" s="1"/>
      <c r="AF1773" s="1"/>
      <c r="AQ1773" s="1" t="str">
        <f t="shared" si="139"/>
        <v>D01_349_29</v>
      </c>
    </row>
    <row r="1774" spans="1:43" ht="12.75" x14ac:dyDescent="0.2">
      <c r="A1774" s="2" t="s">
        <v>59</v>
      </c>
      <c r="B1774" s="3">
        <v>349</v>
      </c>
      <c r="C1774" s="5">
        <v>29</v>
      </c>
      <c r="D1774" s="1" t="s">
        <v>5</v>
      </c>
      <c r="E1774" s="1" t="s">
        <v>2</v>
      </c>
      <c r="F1774" s="1" t="s">
        <v>3</v>
      </c>
      <c r="G1774" s="1">
        <v>2006</v>
      </c>
      <c r="H1774" s="5" t="s">
        <v>78</v>
      </c>
      <c r="Q1774" s="1"/>
      <c r="Z1774" s="1"/>
      <c r="AF1774" s="1"/>
      <c r="AQ1774" s="1" t="str">
        <f t="shared" si="139"/>
        <v>D01_349_29</v>
      </c>
    </row>
    <row r="1775" spans="1:43" ht="12.75" x14ac:dyDescent="0.2">
      <c r="A1775" s="2" t="s">
        <v>59</v>
      </c>
      <c r="B1775" s="3">
        <v>349</v>
      </c>
      <c r="C1775" s="5">
        <v>29</v>
      </c>
      <c r="D1775" s="1" t="s">
        <v>5</v>
      </c>
      <c r="E1775" s="1" t="s">
        <v>2</v>
      </c>
      <c r="F1775" s="1" t="s">
        <v>3</v>
      </c>
      <c r="G1775" s="1">
        <v>2007</v>
      </c>
      <c r="H1775" s="5" t="s">
        <v>78</v>
      </c>
      <c r="Q1775" s="1"/>
      <c r="Z1775" s="1"/>
      <c r="AF1775" s="1"/>
      <c r="AQ1775" s="1" t="str">
        <f t="shared" si="139"/>
        <v>D01_349_29</v>
      </c>
    </row>
    <row r="1776" spans="1:43" ht="12.75" x14ac:dyDescent="0.2">
      <c r="A1776" s="2" t="s">
        <v>59</v>
      </c>
      <c r="B1776" s="3">
        <v>349</v>
      </c>
      <c r="C1776" s="5">
        <v>29</v>
      </c>
      <c r="D1776" s="1" t="s">
        <v>5</v>
      </c>
      <c r="E1776" s="1" t="s">
        <v>2</v>
      </c>
      <c r="F1776" s="1" t="s">
        <v>3</v>
      </c>
      <c r="G1776" s="1">
        <v>2008</v>
      </c>
      <c r="H1776" s="5" t="s">
        <v>78</v>
      </c>
      <c r="Q1776" s="1"/>
      <c r="Z1776" s="1"/>
      <c r="AF1776" s="1"/>
      <c r="AQ1776" s="1" t="str">
        <f t="shared" si="139"/>
        <v>D01_349_29</v>
      </c>
    </row>
    <row r="1777" spans="1:43" s="22" customFormat="1" ht="12.75" x14ac:dyDescent="0.2">
      <c r="A1777" s="20" t="s">
        <v>59</v>
      </c>
      <c r="B1777" s="21">
        <v>350</v>
      </c>
      <c r="C1777" s="24">
        <v>29</v>
      </c>
      <c r="D1777" s="22" t="s">
        <v>5</v>
      </c>
      <c r="E1777" s="22" t="s">
        <v>2</v>
      </c>
      <c r="F1777" s="22" t="s">
        <v>3</v>
      </c>
      <c r="G1777" s="22">
        <v>2004</v>
      </c>
      <c r="H1777" s="24" t="s">
        <v>78</v>
      </c>
      <c r="I1777" s="24"/>
      <c r="W1777" s="23"/>
      <c r="AA1777" s="24"/>
      <c r="AQ1777" s="1" t="str">
        <f t="shared" si="139"/>
        <v>D01_350_29</v>
      </c>
    </row>
    <row r="1778" spans="1:43" ht="12.75" x14ac:dyDescent="0.2">
      <c r="A1778" s="2" t="s">
        <v>59</v>
      </c>
      <c r="B1778" s="3">
        <v>350</v>
      </c>
      <c r="C1778" s="5">
        <v>29</v>
      </c>
      <c r="D1778" s="1" t="s">
        <v>5</v>
      </c>
      <c r="E1778" s="1" t="s">
        <v>2</v>
      </c>
      <c r="F1778" s="1" t="s">
        <v>3</v>
      </c>
      <c r="G1778" s="1">
        <v>2005</v>
      </c>
      <c r="H1778" s="5" t="s">
        <v>78</v>
      </c>
      <c r="Q1778" s="1"/>
      <c r="Z1778" s="1"/>
      <c r="AF1778" s="1"/>
      <c r="AQ1778" s="1" t="str">
        <f t="shared" si="139"/>
        <v>D01_350_29</v>
      </c>
    </row>
    <row r="1779" spans="1:43" ht="12.75" x14ac:dyDescent="0.2">
      <c r="A1779" s="2" t="s">
        <v>59</v>
      </c>
      <c r="B1779" s="3">
        <v>350</v>
      </c>
      <c r="C1779" s="5">
        <v>29</v>
      </c>
      <c r="D1779" s="1" t="s">
        <v>5</v>
      </c>
      <c r="E1779" s="1" t="s">
        <v>2</v>
      </c>
      <c r="F1779" s="1" t="s">
        <v>3</v>
      </c>
      <c r="G1779" s="1">
        <v>2006</v>
      </c>
      <c r="H1779" s="5" t="s">
        <v>78</v>
      </c>
      <c r="Q1779" s="1"/>
      <c r="Z1779" s="1"/>
      <c r="AF1779" s="1"/>
      <c r="AQ1779" s="1" t="str">
        <f t="shared" si="139"/>
        <v>D01_350_29</v>
      </c>
    </row>
    <row r="1780" spans="1:43" ht="12.75" x14ac:dyDescent="0.2">
      <c r="A1780" s="2" t="s">
        <v>59</v>
      </c>
      <c r="B1780" s="3">
        <v>350</v>
      </c>
      <c r="C1780" s="5">
        <v>29</v>
      </c>
      <c r="D1780" s="1" t="s">
        <v>5</v>
      </c>
      <c r="E1780" s="1" t="s">
        <v>2</v>
      </c>
      <c r="F1780" s="1" t="s">
        <v>3</v>
      </c>
      <c r="G1780" s="1">
        <v>2007</v>
      </c>
      <c r="H1780" s="5" t="s">
        <v>78</v>
      </c>
      <c r="Q1780" s="1"/>
      <c r="Z1780" s="1"/>
      <c r="AF1780" s="1"/>
      <c r="AQ1780" s="1" t="str">
        <f t="shared" si="139"/>
        <v>D01_350_29</v>
      </c>
    </row>
    <row r="1781" spans="1:43" ht="12.75" x14ac:dyDescent="0.2">
      <c r="A1781" s="2" t="s">
        <v>59</v>
      </c>
      <c r="B1781" s="3">
        <v>350</v>
      </c>
      <c r="C1781" s="5">
        <v>29</v>
      </c>
      <c r="D1781" s="1" t="s">
        <v>5</v>
      </c>
      <c r="E1781" s="1" t="s">
        <v>2</v>
      </c>
      <c r="F1781" s="1" t="s">
        <v>3</v>
      </c>
      <c r="G1781" s="1">
        <v>2008</v>
      </c>
      <c r="H1781" s="5" t="s">
        <v>78</v>
      </c>
      <c r="Q1781" s="1"/>
      <c r="Z1781" s="1"/>
      <c r="AF1781" s="1"/>
      <c r="AQ1781" s="1" t="str">
        <f t="shared" si="139"/>
        <v>D01_350_29</v>
      </c>
    </row>
    <row r="1782" spans="1:43" s="22" customFormat="1" ht="12.75" x14ac:dyDescent="0.2">
      <c r="A1782" s="20" t="s">
        <v>59</v>
      </c>
      <c r="B1782" s="21">
        <v>351</v>
      </c>
      <c r="C1782" s="24">
        <v>29</v>
      </c>
      <c r="D1782" s="22" t="s">
        <v>5</v>
      </c>
      <c r="E1782" s="22" t="s">
        <v>2</v>
      </c>
      <c r="F1782" s="22" t="s">
        <v>3</v>
      </c>
      <c r="G1782" s="22">
        <v>2004</v>
      </c>
      <c r="H1782" s="24" t="s">
        <v>78</v>
      </c>
      <c r="I1782" s="24"/>
      <c r="W1782" s="23"/>
      <c r="AA1782" s="24"/>
      <c r="AQ1782" s="1" t="str">
        <f t="shared" si="139"/>
        <v>D01_351_29</v>
      </c>
    </row>
    <row r="1783" spans="1:43" ht="12.75" x14ac:dyDescent="0.2">
      <c r="A1783" s="2" t="s">
        <v>59</v>
      </c>
      <c r="B1783" s="3">
        <v>351</v>
      </c>
      <c r="C1783" s="5">
        <v>29</v>
      </c>
      <c r="D1783" s="1" t="s">
        <v>5</v>
      </c>
      <c r="E1783" s="1" t="s">
        <v>2</v>
      </c>
      <c r="F1783" s="1" t="s">
        <v>3</v>
      </c>
      <c r="G1783" s="1">
        <v>2005</v>
      </c>
      <c r="H1783" s="5" t="s">
        <v>78</v>
      </c>
      <c r="Q1783" s="1"/>
      <c r="Z1783" s="1"/>
      <c r="AF1783" s="1"/>
      <c r="AQ1783" s="1" t="str">
        <f t="shared" si="139"/>
        <v>D01_351_29</v>
      </c>
    </row>
    <row r="1784" spans="1:43" ht="12.75" x14ac:dyDescent="0.2">
      <c r="A1784" s="2" t="s">
        <v>59</v>
      </c>
      <c r="B1784" s="3">
        <v>351</v>
      </c>
      <c r="C1784" s="5">
        <v>29</v>
      </c>
      <c r="D1784" s="1" t="s">
        <v>5</v>
      </c>
      <c r="E1784" s="1" t="s">
        <v>2</v>
      </c>
      <c r="F1784" s="1" t="s">
        <v>3</v>
      </c>
      <c r="G1784" s="1">
        <v>2006</v>
      </c>
      <c r="H1784" s="5" t="s">
        <v>78</v>
      </c>
      <c r="Q1784" s="1"/>
      <c r="Z1784" s="1"/>
      <c r="AF1784" s="1"/>
      <c r="AQ1784" s="1" t="str">
        <f t="shared" si="139"/>
        <v>D01_351_29</v>
      </c>
    </row>
    <row r="1785" spans="1:43" ht="12.75" x14ac:dyDescent="0.2">
      <c r="A1785" s="2" t="s">
        <v>59</v>
      </c>
      <c r="B1785" s="3">
        <v>351</v>
      </c>
      <c r="C1785" s="5">
        <v>29</v>
      </c>
      <c r="D1785" s="1" t="s">
        <v>5</v>
      </c>
      <c r="E1785" s="1" t="s">
        <v>2</v>
      </c>
      <c r="F1785" s="1" t="s">
        <v>3</v>
      </c>
      <c r="G1785" s="1">
        <v>2007</v>
      </c>
      <c r="H1785" s="5" t="s">
        <v>78</v>
      </c>
      <c r="Q1785" s="1"/>
      <c r="Z1785" s="1"/>
      <c r="AF1785" s="1"/>
      <c r="AQ1785" s="1" t="str">
        <f t="shared" si="139"/>
        <v>D01_351_29</v>
      </c>
    </row>
    <row r="1786" spans="1:43" ht="12.75" x14ac:dyDescent="0.2">
      <c r="A1786" s="2" t="s">
        <v>59</v>
      </c>
      <c r="B1786" s="3">
        <v>351</v>
      </c>
      <c r="C1786" s="5">
        <v>29</v>
      </c>
      <c r="D1786" s="1" t="s">
        <v>5</v>
      </c>
      <c r="E1786" s="1" t="s">
        <v>2</v>
      </c>
      <c r="F1786" s="1" t="s">
        <v>3</v>
      </c>
      <c r="G1786" s="1">
        <v>2008</v>
      </c>
      <c r="H1786" s="5" t="s">
        <v>78</v>
      </c>
      <c r="Q1786" s="1"/>
      <c r="Z1786" s="1"/>
      <c r="AF1786" s="1"/>
      <c r="AQ1786" s="1" t="str">
        <f t="shared" si="139"/>
        <v>D01_351_29</v>
      </c>
    </row>
    <row r="1787" spans="1:43" s="22" customFormat="1" ht="12.75" x14ac:dyDescent="0.2">
      <c r="A1787" s="20" t="s">
        <v>59</v>
      </c>
      <c r="B1787" s="21">
        <v>352</v>
      </c>
      <c r="C1787" s="24">
        <v>29</v>
      </c>
      <c r="D1787" s="22" t="s">
        <v>5</v>
      </c>
      <c r="E1787" s="22" t="s">
        <v>2</v>
      </c>
      <c r="F1787" s="22" t="s">
        <v>3</v>
      </c>
      <c r="G1787" s="22">
        <v>2004</v>
      </c>
      <c r="H1787" s="24" t="s">
        <v>78</v>
      </c>
      <c r="I1787" s="24"/>
      <c r="W1787" s="23"/>
      <c r="AA1787" s="24"/>
      <c r="AQ1787" s="1" t="str">
        <f t="shared" si="139"/>
        <v>D01_352_29</v>
      </c>
    </row>
    <row r="1788" spans="1:43" ht="12.75" x14ac:dyDescent="0.2">
      <c r="A1788" s="2" t="s">
        <v>59</v>
      </c>
      <c r="B1788" s="3">
        <v>352</v>
      </c>
      <c r="C1788" s="5">
        <v>29</v>
      </c>
      <c r="D1788" s="1" t="s">
        <v>5</v>
      </c>
      <c r="E1788" s="1" t="s">
        <v>2</v>
      </c>
      <c r="F1788" s="1" t="s">
        <v>3</v>
      </c>
      <c r="G1788" s="1">
        <v>2005</v>
      </c>
      <c r="H1788" s="5" t="s">
        <v>78</v>
      </c>
      <c r="Q1788" s="1"/>
      <c r="Z1788" s="1"/>
      <c r="AF1788" s="1"/>
      <c r="AQ1788" s="1" t="str">
        <f t="shared" si="139"/>
        <v>D01_352_29</v>
      </c>
    </row>
    <row r="1789" spans="1:43" ht="12.75" x14ac:dyDescent="0.2">
      <c r="A1789" s="2" t="s">
        <v>59</v>
      </c>
      <c r="B1789" s="3">
        <v>352</v>
      </c>
      <c r="C1789" s="5">
        <v>29</v>
      </c>
      <c r="D1789" s="1" t="s">
        <v>5</v>
      </c>
      <c r="E1789" s="1" t="s">
        <v>2</v>
      </c>
      <c r="F1789" s="1" t="s">
        <v>3</v>
      </c>
      <c r="G1789" s="1">
        <v>2006</v>
      </c>
      <c r="H1789" s="5" t="s">
        <v>78</v>
      </c>
      <c r="Q1789" s="1"/>
      <c r="Z1789" s="1"/>
      <c r="AF1789" s="1"/>
      <c r="AQ1789" s="1" t="str">
        <f t="shared" si="139"/>
        <v>D01_352_29</v>
      </c>
    </row>
    <row r="1790" spans="1:43" ht="12.75" x14ac:dyDescent="0.2">
      <c r="A1790" s="2" t="s">
        <v>59</v>
      </c>
      <c r="B1790" s="3">
        <v>352</v>
      </c>
      <c r="C1790" s="5">
        <v>29</v>
      </c>
      <c r="D1790" s="1" t="s">
        <v>5</v>
      </c>
      <c r="E1790" s="1" t="s">
        <v>2</v>
      </c>
      <c r="F1790" s="1" t="s">
        <v>3</v>
      </c>
      <c r="G1790" s="1">
        <v>2007</v>
      </c>
      <c r="H1790" s="5" t="s">
        <v>78</v>
      </c>
      <c r="Q1790" s="1"/>
      <c r="Z1790" s="1"/>
      <c r="AF1790" s="1"/>
      <c r="AQ1790" s="1" t="str">
        <f t="shared" si="139"/>
        <v>D01_352_29</v>
      </c>
    </row>
    <row r="1791" spans="1:43" ht="12.75" x14ac:dyDescent="0.2">
      <c r="A1791" s="2" t="s">
        <v>59</v>
      </c>
      <c r="B1791" s="3">
        <v>352</v>
      </c>
      <c r="C1791" s="5">
        <v>29</v>
      </c>
      <c r="D1791" s="1" t="s">
        <v>5</v>
      </c>
      <c r="E1791" s="1" t="s">
        <v>2</v>
      </c>
      <c r="F1791" s="1" t="s">
        <v>3</v>
      </c>
      <c r="G1791" s="1">
        <v>2008</v>
      </c>
      <c r="H1791" s="5" t="s">
        <v>78</v>
      </c>
      <c r="Q1791" s="1"/>
      <c r="Z1791" s="1"/>
      <c r="AF1791" s="1"/>
      <c r="AQ1791" s="1" t="str">
        <f t="shared" si="139"/>
        <v>D01_352_29</v>
      </c>
    </row>
    <row r="1792" spans="1:43" s="22" customFormat="1" ht="12.75" x14ac:dyDescent="0.2">
      <c r="A1792" s="20" t="s">
        <v>59</v>
      </c>
      <c r="B1792" s="21">
        <v>353</v>
      </c>
      <c r="C1792" s="24">
        <v>29</v>
      </c>
      <c r="D1792" s="22" t="s">
        <v>5</v>
      </c>
      <c r="E1792" s="22" t="s">
        <v>2</v>
      </c>
      <c r="F1792" s="22" t="s">
        <v>3</v>
      </c>
      <c r="G1792" s="22">
        <v>2004</v>
      </c>
      <c r="H1792" s="24" t="s">
        <v>78</v>
      </c>
      <c r="I1792" s="24"/>
      <c r="W1792" s="23"/>
      <c r="AA1792" s="24"/>
      <c r="AQ1792" s="1" t="str">
        <f t="shared" si="139"/>
        <v>D01_353_29</v>
      </c>
    </row>
    <row r="1793" spans="1:43" ht="12.75" x14ac:dyDescent="0.2">
      <c r="A1793" s="2" t="s">
        <v>59</v>
      </c>
      <c r="B1793" s="3">
        <v>353</v>
      </c>
      <c r="C1793" s="5">
        <v>29</v>
      </c>
      <c r="D1793" s="1" t="s">
        <v>5</v>
      </c>
      <c r="E1793" s="1" t="s">
        <v>2</v>
      </c>
      <c r="F1793" s="1" t="s">
        <v>3</v>
      </c>
      <c r="G1793" s="1">
        <v>2005</v>
      </c>
      <c r="H1793" s="5" t="s">
        <v>78</v>
      </c>
      <c r="Q1793" s="1"/>
      <c r="Z1793" s="1"/>
      <c r="AF1793" s="1"/>
      <c r="AQ1793" s="1" t="str">
        <f t="shared" si="139"/>
        <v>D01_353_29</v>
      </c>
    </row>
    <row r="1794" spans="1:43" ht="12.75" x14ac:dyDescent="0.2">
      <c r="A1794" s="2" t="s">
        <v>59</v>
      </c>
      <c r="B1794" s="3">
        <v>353</v>
      </c>
      <c r="C1794" s="5">
        <v>29</v>
      </c>
      <c r="D1794" s="1" t="s">
        <v>5</v>
      </c>
      <c r="E1794" s="1" t="s">
        <v>2</v>
      </c>
      <c r="F1794" s="1" t="s">
        <v>3</v>
      </c>
      <c r="G1794" s="1">
        <v>2006</v>
      </c>
      <c r="H1794" s="5" t="s">
        <v>78</v>
      </c>
      <c r="Q1794" s="1"/>
      <c r="Z1794" s="1"/>
      <c r="AF1794" s="1"/>
      <c r="AQ1794" s="1" t="str">
        <f t="shared" si="139"/>
        <v>D01_353_29</v>
      </c>
    </row>
    <row r="1795" spans="1:43" ht="12.75" x14ac:dyDescent="0.2">
      <c r="A1795" s="2" t="s">
        <v>59</v>
      </c>
      <c r="B1795" s="3">
        <v>353</v>
      </c>
      <c r="C1795" s="5">
        <v>29</v>
      </c>
      <c r="D1795" s="1" t="s">
        <v>5</v>
      </c>
      <c r="E1795" s="1" t="s">
        <v>2</v>
      </c>
      <c r="F1795" s="1" t="s">
        <v>3</v>
      </c>
      <c r="G1795" s="1">
        <v>2007</v>
      </c>
      <c r="H1795" s="5" t="s">
        <v>78</v>
      </c>
      <c r="Q1795" s="1"/>
      <c r="Z1795" s="1"/>
      <c r="AF1795" s="1"/>
      <c r="AQ1795" s="1" t="str">
        <f t="shared" ref="AQ1795:AQ1858" si="140">CONCATENATE(LEFT(A1795,1),CONCATENATE(RIGHT(A1795,2),"_",CONCATENATE(B1795),"_",CONCATENATE(C1795)))</f>
        <v>D01_353_29</v>
      </c>
    </row>
    <row r="1796" spans="1:43" ht="12.75" x14ac:dyDescent="0.2">
      <c r="A1796" s="2" t="s">
        <v>59</v>
      </c>
      <c r="B1796" s="3">
        <v>353</v>
      </c>
      <c r="C1796" s="5">
        <v>29</v>
      </c>
      <c r="D1796" s="1" t="s">
        <v>5</v>
      </c>
      <c r="E1796" s="1" t="s">
        <v>2</v>
      </c>
      <c r="F1796" s="1" t="s">
        <v>3</v>
      </c>
      <c r="G1796" s="1">
        <v>2008</v>
      </c>
      <c r="H1796" s="5" t="s">
        <v>78</v>
      </c>
      <c r="Q1796" s="1"/>
      <c r="Z1796" s="1"/>
      <c r="AF1796" s="1"/>
      <c r="AQ1796" s="1" t="str">
        <f t="shared" si="140"/>
        <v>D01_353_29</v>
      </c>
    </row>
    <row r="1797" spans="1:43" s="22" customFormat="1" ht="12.75" x14ac:dyDescent="0.2">
      <c r="A1797" s="20" t="s">
        <v>59</v>
      </c>
      <c r="B1797" s="21">
        <v>354</v>
      </c>
      <c r="C1797" s="24">
        <v>29</v>
      </c>
      <c r="D1797" s="22" t="s">
        <v>5</v>
      </c>
      <c r="E1797" s="22" t="s">
        <v>2</v>
      </c>
      <c r="F1797" s="22" t="s">
        <v>3</v>
      </c>
      <c r="G1797" s="22">
        <v>2004</v>
      </c>
      <c r="H1797" s="24" t="s">
        <v>78</v>
      </c>
      <c r="I1797" s="24"/>
      <c r="W1797" s="23"/>
      <c r="AA1797" s="24"/>
      <c r="AQ1797" s="1" t="str">
        <f t="shared" si="140"/>
        <v>D01_354_29</v>
      </c>
    </row>
    <row r="1798" spans="1:43" ht="12.75" x14ac:dyDescent="0.2">
      <c r="A1798" s="2" t="s">
        <v>59</v>
      </c>
      <c r="B1798" s="3">
        <v>354</v>
      </c>
      <c r="C1798" s="5">
        <v>29</v>
      </c>
      <c r="D1798" s="1" t="s">
        <v>5</v>
      </c>
      <c r="E1798" s="1" t="s">
        <v>2</v>
      </c>
      <c r="F1798" s="1" t="s">
        <v>3</v>
      </c>
      <c r="G1798" s="1">
        <v>2005</v>
      </c>
      <c r="H1798" s="5" t="s">
        <v>78</v>
      </c>
      <c r="Q1798" s="1"/>
      <c r="Z1798" s="1"/>
      <c r="AF1798" s="1"/>
      <c r="AQ1798" s="1" t="str">
        <f t="shared" si="140"/>
        <v>D01_354_29</v>
      </c>
    </row>
    <row r="1799" spans="1:43" ht="12.75" x14ac:dyDescent="0.2">
      <c r="A1799" s="2" t="s">
        <v>59</v>
      </c>
      <c r="B1799" s="3">
        <v>354</v>
      </c>
      <c r="C1799" s="5">
        <v>29</v>
      </c>
      <c r="D1799" s="1" t="s">
        <v>5</v>
      </c>
      <c r="E1799" s="1" t="s">
        <v>2</v>
      </c>
      <c r="F1799" s="1" t="s">
        <v>3</v>
      </c>
      <c r="G1799" s="1">
        <v>2006</v>
      </c>
      <c r="H1799" s="5" t="s">
        <v>78</v>
      </c>
      <c r="Q1799" s="1"/>
      <c r="Z1799" s="1"/>
      <c r="AF1799" s="1"/>
      <c r="AQ1799" s="1" t="str">
        <f t="shared" si="140"/>
        <v>D01_354_29</v>
      </c>
    </row>
    <row r="1800" spans="1:43" ht="12.75" x14ac:dyDescent="0.2">
      <c r="A1800" s="2" t="s">
        <v>59</v>
      </c>
      <c r="B1800" s="3">
        <v>354</v>
      </c>
      <c r="C1800" s="5">
        <v>29</v>
      </c>
      <c r="D1800" s="1" t="s">
        <v>5</v>
      </c>
      <c r="E1800" s="1" t="s">
        <v>2</v>
      </c>
      <c r="F1800" s="1" t="s">
        <v>3</v>
      </c>
      <c r="G1800" s="1">
        <v>2007</v>
      </c>
      <c r="H1800" s="5" t="s">
        <v>78</v>
      </c>
      <c r="Q1800" s="1"/>
      <c r="Z1800" s="1"/>
      <c r="AF1800" s="1"/>
      <c r="AQ1800" s="1" t="str">
        <f t="shared" si="140"/>
        <v>D01_354_29</v>
      </c>
    </row>
    <row r="1801" spans="1:43" ht="12.75" x14ac:dyDescent="0.2">
      <c r="A1801" s="2" t="s">
        <v>59</v>
      </c>
      <c r="B1801" s="3">
        <v>354</v>
      </c>
      <c r="C1801" s="5">
        <v>29</v>
      </c>
      <c r="D1801" s="1" t="s">
        <v>5</v>
      </c>
      <c r="E1801" s="1" t="s">
        <v>2</v>
      </c>
      <c r="F1801" s="1" t="s">
        <v>3</v>
      </c>
      <c r="G1801" s="1">
        <v>2008</v>
      </c>
      <c r="H1801" s="5" t="s">
        <v>78</v>
      </c>
      <c r="Q1801" s="1"/>
      <c r="Z1801" s="1"/>
      <c r="AF1801" s="1"/>
      <c r="AQ1801" s="1" t="str">
        <f t="shared" si="140"/>
        <v>D01_354_29</v>
      </c>
    </row>
    <row r="1802" spans="1:43" s="22" customFormat="1" ht="12.75" x14ac:dyDescent="0.2">
      <c r="A1802" s="20" t="s">
        <v>59</v>
      </c>
      <c r="B1802" s="21">
        <v>355</v>
      </c>
      <c r="C1802" s="24">
        <v>29</v>
      </c>
      <c r="D1802" s="22" t="s">
        <v>5</v>
      </c>
      <c r="E1802" s="22" t="s">
        <v>2</v>
      </c>
      <c r="F1802" s="22" t="s">
        <v>3</v>
      </c>
      <c r="G1802" s="22">
        <v>2004</v>
      </c>
      <c r="H1802" s="24" t="s">
        <v>78</v>
      </c>
      <c r="I1802" s="24"/>
      <c r="W1802" s="23"/>
      <c r="AA1802" s="24"/>
      <c r="AQ1802" s="1" t="str">
        <f t="shared" si="140"/>
        <v>D01_355_29</v>
      </c>
    </row>
    <row r="1803" spans="1:43" ht="12.75" x14ac:dyDescent="0.2">
      <c r="A1803" s="2" t="s">
        <v>59</v>
      </c>
      <c r="B1803" s="3">
        <v>355</v>
      </c>
      <c r="C1803" s="5">
        <v>29</v>
      </c>
      <c r="D1803" s="1" t="s">
        <v>5</v>
      </c>
      <c r="E1803" s="1" t="s">
        <v>2</v>
      </c>
      <c r="F1803" s="1" t="s">
        <v>3</v>
      </c>
      <c r="G1803" s="1">
        <v>2005</v>
      </c>
      <c r="H1803" s="5" t="s">
        <v>78</v>
      </c>
      <c r="Q1803" s="1"/>
      <c r="Z1803" s="1"/>
      <c r="AF1803" s="1"/>
      <c r="AQ1803" s="1" t="str">
        <f t="shared" si="140"/>
        <v>D01_355_29</v>
      </c>
    </row>
    <row r="1804" spans="1:43" ht="12.75" x14ac:dyDescent="0.2">
      <c r="A1804" s="2" t="s">
        <v>59</v>
      </c>
      <c r="B1804" s="3">
        <v>355</v>
      </c>
      <c r="C1804" s="5">
        <v>29</v>
      </c>
      <c r="D1804" s="1" t="s">
        <v>5</v>
      </c>
      <c r="E1804" s="1" t="s">
        <v>2</v>
      </c>
      <c r="F1804" s="1" t="s">
        <v>3</v>
      </c>
      <c r="G1804" s="1">
        <v>2006</v>
      </c>
      <c r="H1804" s="5" t="s">
        <v>78</v>
      </c>
      <c r="Q1804" s="1"/>
      <c r="Z1804" s="1"/>
      <c r="AF1804" s="1"/>
      <c r="AQ1804" s="1" t="str">
        <f t="shared" si="140"/>
        <v>D01_355_29</v>
      </c>
    </row>
    <row r="1805" spans="1:43" ht="12.75" x14ac:dyDescent="0.2">
      <c r="A1805" s="2" t="s">
        <v>59</v>
      </c>
      <c r="B1805" s="3">
        <v>355</v>
      </c>
      <c r="C1805" s="5">
        <v>29</v>
      </c>
      <c r="D1805" s="1" t="s">
        <v>5</v>
      </c>
      <c r="E1805" s="1" t="s">
        <v>2</v>
      </c>
      <c r="F1805" s="1" t="s">
        <v>3</v>
      </c>
      <c r="G1805" s="1">
        <v>2007</v>
      </c>
      <c r="H1805" s="5" t="s">
        <v>78</v>
      </c>
      <c r="Q1805" s="1"/>
      <c r="Z1805" s="1"/>
      <c r="AF1805" s="1"/>
      <c r="AQ1805" s="1" t="str">
        <f t="shared" si="140"/>
        <v>D01_355_29</v>
      </c>
    </row>
    <row r="1806" spans="1:43" ht="12.75" x14ac:dyDescent="0.2">
      <c r="A1806" s="2" t="s">
        <v>59</v>
      </c>
      <c r="B1806" s="3">
        <v>355</v>
      </c>
      <c r="C1806" s="5">
        <v>29</v>
      </c>
      <c r="D1806" s="1" t="s">
        <v>5</v>
      </c>
      <c r="E1806" s="1" t="s">
        <v>2</v>
      </c>
      <c r="F1806" s="1" t="s">
        <v>3</v>
      </c>
      <c r="G1806" s="1">
        <v>2008</v>
      </c>
      <c r="H1806" s="5" t="s">
        <v>78</v>
      </c>
      <c r="Q1806" s="1"/>
      <c r="Z1806" s="1"/>
      <c r="AF1806" s="1"/>
      <c r="AQ1806" s="1" t="str">
        <f t="shared" si="140"/>
        <v>D01_355_29</v>
      </c>
    </row>
    <row r="1807" spans="1:43" s="22" customFormat="1" ht="12.75" x14ac:dyDescent="0.2">
      <c r="A1807" s="20" t="s">
        <v>59</v>
      </c>
      <c r="B1807" s="21">
        <v>356</v>
      </c>
      <c r="C1807" s="24">
        <v>29</v>
      </c>
      <c r="D1807" s="22" t="s">
        <v>5</v>
      </c>
      <c r="E1807" s="22" t="s">
        <v>2</v>
      </c>
      <c r="F1807" s="22" t="s">
        <v>3</v>
      </c>
      <c r="G1807" s="22">
        <v>2004</v>
      </c>
      <c r="H1807" s="24" t="s">
        <v>78</v>
      </c>
      <c r="I1807" s="24"/>
      <c r="W1807" s="23"/>
      <c r="AA1807" s="24"/>
      <c r="AQ1807" s="1" t="str">
        <f t="shared" si="140"/>
        <v>D01_356_29</v>
      </c>
    </row>
    <row r="1808" spans="1:43" ht="12.75" x14ac:dyDescent="0.2">
      <c r="A1808" s="2" t="s">
        <v>59</v>
      </c>
      <c r="B1808" s="3">
        <v>356</v>
      </c>
      <c r="C1808" s="5">
        <v>29</v>
      </c>
      <c r="D1808" s="1" t="s">
        <v>5</v>
      </c>
      <c r="E1808" s="1" t="s">
        <v>2</v>
      </c>
      <c r="F1808" s="1" t="s">
        <v>3</v>
      </c>
      <c r="G1808" s="1">
        <v>2005</v>
      </c>
      <c r="H1808" s="5" t="s">
        <v>78</v>
      </c>
      <c r="Q1808" s="1"/>
      <c r="Z1808" s="1"/>
      <c r="AF1808" s="1"/>
      <c r="AQ1808" s="1" t="str">
        <f t="shared" si="140"/>
        <v>D01_356_29</v>
      </c>
    </row>
    <row r="1809" spans="1:43" ht="12.75" x14ac:dyDescent="0.2">
      <c r="A1809" s="2" t="s">
        <v>59</v>
      </c>
      <c r="B1809" s="3">
        <v>356</v>
      </c>
      <c r="C1809" s="5">
        <v>29</v>
      </c>
      <c r="D1809" s="1" t="s">
        <v>5</v>
      </c>
      <c r="E1809" s="1" t="s">
        <v>2</v>
      </c>
      <c r="F1809" s="1" t="s">
        <v>3</v>
      </c>
      <c r="G1809" s="1">
        <v>2006</v>
      </c>
      <c r="H1809" s="5" t="s">
        <v>78</v>
      </c>
      <c r="Q1809" s="1"/>
      <c r="Z1809" s="1"/>
      <c r="AF1809" s="1"/>
      <c r="AQ1809" s="1" t="str">
        <f t="shared" si="140"/>
        <v>D01_356_29</v>
      </c>
    </row>
    <row r="1810" spans="1:43" ht="12.75" x14ac:dyDescent="0.2">
      <c r="A1810" s="2" t="s">
        <v>59</v>
      </c>
      <c r="B1810" s="3">
        <v>356</v>
      </c>
      <c r="C1810" s="5">
        <v>29</v>
      </c>
      <c r="D1810" s="1" t="s">
        <v>5</v>
      </c>
      <c r="E1810" s="1" t="s">
        <v>2</v>
      </c>
      <c r="F1810" s="1" t="s">
        <v>3</v>
      </c>
      <c r="G1810" s="1">
        <v>2007</v>
      </c>
      <c r="H1810" s="5" t="s">
        <v>78</v>
      </c>
      <c r="Q1810" s="1"/>
      <c r="Z1810" s="1"/>
      <c r="AF1810" s="1"/>
      <c r="AQ1810" s="1" t="str">
        <f t="shared" si="140"/>
        <v>D01_356_29</v>
      </c>
    </row>
    <row r="1811" spans="1:43" ht="12.75" x14ac:dyDescent="0.2">
      <c r="A1811" s="2" t="s">
        <v>59</v>
      </c>
      <c r="B1811" s="3">
        <v>356</v>
      </c>
      <c r="C1811" s="5">
        <v>29</v>
      </c>
      <c r="D1811" s="1" t="s">
        <v>5</v>
      </c>
      <c r="E1811" s="1" t="s">
        <v>2</v>
      </c>
      <c r="F1811" s="1" t="s">
        <v>3</v>
      </c>
      <c r="G1811" s="1">
        <v>2008</v>
      </c>
      <c r="H1811" s="5" t="s">
        <v>78</v>
      </c>
      <c r="Q1811" s="1"/>
      <c r="Z1811" s="1"/>
      <c r="AF1811" s="1"/>
      <c r="AQ1811" s="1" t="str">
        <f t="shared" si="140"/>
        <v>D01_356_29</v>
      </c>
    </row>
    <row r="1812" spans="1:43" s="22" customFormat="1" ht="12.75" x14ac:dyDescent="0.2">
      <c r="A1812" s="20" t="s">
        <v>59</v>
      </c>
      <c r="B1812" s="21">
        <v>357</v>
      </c>
      <c r="C1812" s="24">
        <v>29</v>
      </c>
      <c r="D1812" s="22" t="s">
        <v>5</v>
      </c>
      <c r="E1812" s="22" t="s">
        <v>2</v>
      </c>
      <c r="F1812" s="22" t="s">
        <v>3</v>
      </c>
      <c r="G1812" s="22">
        <v>2004</v>
      </c>
      <c r="H1812" s="24" t="s">
        <v>78</v>
      </c>
      <c r="I1812" s="24"/>
      <c r="W1812" s="23"/>
      <c r="AA1812" s="24"/>
      <c r="AQ1812" s="1" t="str">
        <f t="shared" si="140"/>
        <v>D01_357_29</v>
      </c>
    </row>
    <row r="1813" spans="1:43" ht="12.75" x14ac:dyDescent="0.2">
      <c r="A1813" s="2" t="s">
        <v>59</v>
      </c>
      <c r="B1813" s="3">
        <v>357</v>
      </c>
      <c r="C1813" s="5">
        <v>29</v>
      </c>
      <c r="D1813" s="1" t="s">
        <v>5</v>
      </c>
      <c r="E1813" s="1" t="s">
        <v>2</v>
      </c>
      <c r="F1813" s="1" t="s">
        <v>3</v>
      </c>
      <c r="G1813" s="1">
        <v>2005</v>
      </c>
      <c r="H1813" s="5" t="s">
        <v>78</v>
      </c>
      <c r="Q1813" s="1"/>
      <c r="Z1813" s="1"/>
      <c r="AF1813" s="1"/>
      <c r="AQ1813" s="1" t="str">
        <f t="shared" si="140"/>
        <v>D01_357_29</v>
      </c>
    </row>
    <row r="1814" spans="1:43" ht="12.75" x14ac:dyDescent="0.2">
      <c r="A1814" s="2" t="s">
        <v>59</v>
      </c>
      <c r="B1814" s="3">
        <v>357</v>
      </c>
      <c r="C1814" s="5">
        <v>29</v>
      </c>
      <c r="D1814" s="1" t="s">
        <v>5</v>
      </c>
      <c r="E1814" s="1" t="s">
        <v>2</v>
      </c>
      <c r="F1814" s="1" t="s">
        <v>3</v>
      </c>
      <c r="G1814" s="1">
        <v>2006</v>
      </c>
      <c r="H1814" s="5" t="s">
        <v>78</v>
      </c>
      <c r="Q1814" s="1"/>
      <c r="Z1814" s="1"/>
      <c r="AF1814" s="1"/>
      <c r="AQ1814" s="1" t="str">
        <f t="shared" si="140"/>
        <v>D01_357_29</v>
      </c>
    </row>
    <row r="1815" spans="1:43" ht="12.75" x14ac:dyDescent="0.2">
      <c r="A1815" s="2" t="s">
        <v>59</v>
      </c>
      <c r="B1815" s="3">
        <v>357</v>
      </c>
      <c r="C1815" s="5">
        <v>29</v>
      </c>
      <c r="D1815" s="1" t="s">
        <v>5</v>
      </c>
      <c r="E1815" s="1" t="s">
        <v>2</v>
      </c>
      <c r="F1815" s="1" t="s">
        <v>3</v>
      </c>
      <c r="G1815" s="1">
        <v>2007</v>
      </c>
      <c r="H1815" s="5" t="s">
        <v>78</v>
      </c>
      <c r="Q1815" s="1"/>
      <c r="Z1815" s="1"/>
      <c r="AF1815" s="1"/>
      <c r="AQ1815" s="1" t="str">
        <f t="shared" si="140"/>
        <v>D01_357_29</v>
      </c>
    </row>
    <row r="1816" spans="1:43" ht="12.75" x14ac:dyDescent="0.2">
      <c r="A1816" s="2" t="s">
        <v>59</v>
      </c>
      <c r="B1816" s="3">
        <v>357</v>
      </c>
      <c r="C1816" s="5">
        <v>29</v>
      </c>
      <c r="D1816" s="1" t="s">
        <v>5</v>
      </c>
      <c r="E1816" s="1" t="s">
        <v>2</v>
      </c>
      <c r="F1816" s="1" t="s">
        <v>3</v>
      </c>
      <c r="G1816" s="1">
        <v>2008</v>
      </c>
      <c r="H1816" s="5" t="s">
        <v>78</v>
      </c>
      <c r="Q1816" s="1"/>
      <c r="Z1816" s="1"/>
      <c r="AF1816" s="1"/>
      <c r="AQ1816" s="1" t="str">
        <f t="shared" si="140"/>
        <v>D01_357_29</v>
      </c>
    </row>
    <row r="1817" spans="1:43" s="22" customFormat="1" ht="12.75" x14ac:dyDescent="0.2">
      <c r="A1817" s="20" t="s">
        <v>59</v>
      </c>
      <c r="B1817" s="21">
        <v>358</v>
      </c>
      <c r="C1817" s="24">
        <v>29</v>
      </c>
      <c r="D1817" s="22" t="s">
        <v>5</v>
      </c>
      <c r="E1817" s="22" t="s">
        <v>2</v>
      </c>
      <c r="F1817" s="22" t="s">
        <v>3</v>
      </c>
      <c r="G1817" s="22">
        <v>2004</v>
      </c>
      <c r="H1817" s="24" t="s">
        <v>78</v>
      </c>
      <c r="I1817" s="24"/>
      <c r="W1817" s="23"/>
      <c r="AA1817" s="24"/>
      <c r="AQ1817" s="1" t="str">
        <f t="shared" si="140"/>
        <v>D01_358_29</v>
      </c>
    </row>
    <row r="1818" spans="1:43" ht="12.75" x14ac:dyDescent="0.2">
      <c r="A1818" s="2" t="s">
        <v>59</v>
      </c>
      <c r="B1818" s="3">
        <v>358</v>
      </c>
      <c r="C1818" s="5">
        <v>29</v>
      </c>
      <c r="D1818" s="1" t="s">
        <v>5</v>
      </c>
      <c r="E1818" s="1" t="s">
        <v>2</v>
      </c>
      <c r="F1818" s="1" t="s">
        <v>3</v>
      </c>
      <c r="G1818" s="1">
        <v>2005</v>
      </c>
      <c r="H1818" s="5" t="s">
        <v>78</v>
      </c>
      <c r="Q1818" s="1"/>
      <c r="Z1818" s="1"/>
      <c r="AF1818" s="1"/>
      <c r="AQ1818" s="1" t="str">
        <f t="shared" si="140"/>
        <v>D01_358_29</v>
      </c>
    </row>
    <row r="1819" spans="1:43" ht="12.75" x14ac:dyDescent="0.2">
      <c r="A1819" s="2" t="s">
        <v>59</v>
      </c>
      <c r="B1819" s="3">
        <v>358</v>
      </c>
      <c r="C1819" s="5">
        <v>29</v>
      </c>
      <c r="D1819" s="1" t="s">
        <v>5</v>
      </c>
      <c r="E1819" s="1" t="s">
        <v>2</v>
      </c>
      <c r="F1819" s="1" t="s">
        <v>3</v>
      </c>
      <c r="G1819" s="1">
        <v>2006</v>
      </c>
      <c r="H1819" s="5" t="s">
        <v>78</v>
      </c>
      <c r="Q1819" s="1"/>
      <c r="Z1819" s="1"/>
      <c r="AF1819" s="1"/>
      <c r="AQ1819" s="1" t="str">
        <f t="shared" si="140"/>
        <v>D01_358_29</v>
      </c>
    </row>
    <row r="1820" spans="1:43" ht="12.75" x14ac:dyDescent="0.2">
      <c r="A1820" s="2" t="s">
        <v>59</v>
      </c>
      <c r="B1820" s="3">
        <v>358</v>
      </c>
      <c r="C1820" s="5">
        <v>29</v>
      </c>
      <c r="D1820" s="1" t="s">
        <v>5</v>
      </c>
      <c r="E1820" s="1" t="s">
        <v>2</v>
      </c>
      <c r="F1820" s="1" t="s">
        <v>3</v>
      </c>
      <c r="G1820" s="1">
        <v>2007</v>
      </c>
      <c r="H1820" s="5" t="s">
        <v>78</v>
      </c>
      <c r="Q1820" s="1"/>
      <c r="Z1820" s="1"/>
      <c r="AF1820" s="1"/>
      <c r="AQ1820" s="1" t="str">
        <f t="shared" si="140"/>
        <v>D01_358_29</v>
      </c>
    </row>
    <row r="1821" spans="1:43" ht="12.75" x14ac:dyDescent="0.2">
      <c r="A1821" s="2" t="s">
        <v>59</v>
      </c>
      <c r="B1821" s="3">
        <v>358</v>
      </c>
      <c r="C1821" s="5">
        <v>29</v>
      </c>
      <c r="D1821" s="1" t="s">
        <v>5</v>
      </c>
      <c r="E1821" s="1" t="s">
        <v>2</v>
      </c>
      <c r="F1821" s="1" t="s">
        <v>3</v>
      </c>
      <c r="G1821" s="1">
        <v>2008</v>
      </c>
      <c r="H1821" s="5" t="s">
        <v>78</v>
      </c>
      <c r="Q1821" s="1"/>
      <c r="Z1821" s="1"/>
      <c r="AF1821" s="1"/>
      <c r="AQ1821" s="1" t="str">
        <f t="shared" si="140"/>
        <v>D01_358_29</v>
      </c>
    </row>
    <row r="1822" spans="1:43" s="22" customFormat="1" ht="12.75" x14ac:dyDescent="0.2">
      <c r="A1822" s="20" t="s">
        <v>59</v>
      </c>
      <c r="B1822" s="21">
        <v>359</v>
      </c>
      <c r="C1822" s="24">
        <v>35</v>
      </c>
      <c r="D1822" s="22" t="s">
        <v>6</v>
      </c>
      <c r="E1822" s="22" t="s">
        <v>7</v>
      </c>
      <c r="F1822" s="22" t="s">
        <v>8</v>
      </c>
      <c r="G1822" s="22">
        <v>2004</v>
      </c>
      <c r="H1822" s="24" t="s">
        <v>78</v>
      </c>
      <c r="I1822" s="24"/>
      <c r="W1822" s="23"/>
      <c r="AA1822" s="24"/>
      <c r="AQ1822" s="1" t="str">
        <f t="shared" si="140"/>
        <v>D01_359_35</v>
      </c>
    </row>
    <row r="1823" spans="1:43" ht="12.75" x14ac:dyDescent="0.2">
      <c r="A1823" s="2" t="s">
        <v>59</v>
      </c>
      <c r="B1823" s="3">
        <v>359</v>
      </c>
      <c r="C1823" s="5">
        <v>35</v>
      </c>
      <c r="D1823" s="1" t="s">
        <v>6</v>
      </c>
      <c r="E1823" s="1" t="s">
        <v>7</v>
      </c>
      <c r="F1823" s="1" t="s">
        <v>8</v>
      </c>
      <c r="G1823" s="1">
        <v>2005</v>
      </c>
      <c r="H1823" s="5" t="s">
        <v>78</v>
      </c>
      <c r="Q1823" s="1"/>
      <c r="Z1823" s="1"/>
      <c r="AF1823" s="1"/>
      <c r="AQ1823" s="1" t="str">
        <f t="shared" si="140"/>
        <v>D01_359_35</v>
      </c>
    </row>
    <row r="1824" spans="1:43" ht="12.75" x14ac:dyDescent="0.2">
      <c r="A1824" s="2" t="s">
        <v>59</v>
      </c>
      <c r="B1824" s="3">
        <v>359</v>
      </c>
      <c r="C1824" s="5">
        <v>35</v>
      </c>
      <c r="D1824" s="1" t="s">
        <v>6</v>
      </c>
      <c r="E1824" s="1" t="s">
        <v>7</v>
      </c>
      <c r="F1824" s="1" t="s">
        <v>8</v>
      </c>
      <c r="G1824" s="1">
        <v>2006</v>
      </c>
      <c r="H1824" s="5" t="s">
        <v>78</v>
      </c>
      <c r="Q1824" s="1"/>
      <c r="Z1824" s="1"/>
      <c r="AF1824" s="1"/>
      <c r="AQ1824" s="1" t="str">
        <f t="shared" si="140"/>
        <v>D01_359_35</v>
      </c>
    </row>
    <row r="1825" spans="1:43" ht="12.75" x14ac:dyDescent="0.2">
      <c r="A1825" s="2" t="s">
        <v>59</v>
      </c>
      <c r="B1825" s="3">
        <v>359</v>
      </c>
      <c r="C1825" s="5">
        <v>35</v>
      </c>
      <c r="D1825" s="1" t="s">
        <v>6</v>
      </c>
      <c r="E1825" s="1" t="s">
        <v>7</v>
      </c>
      <c r="F1825" s="1" t="s">
        <v>8</v>
      </c>
      <c r="G1825" s="1">
        <v>2007</v>
      </c>
      <c r="H1825" s="5" t="s">
        <v>78</v>
      </c>
      <c r="Q1825" s="1"/>
      <c r="Z1825" s="1"/>
      <c r="AF1825" s="1"/>
      <c r="AQ1825" s="1" t="str">
        <f t="shared" si="140"/>
        <v>D01_359_35</v>
      </c>
    </row>
    <row r="1826" spans="1:43" ht="12.75" x14ac:dyDescent="0.2">
      <c r="A1826" s="2" t="s">
        <v>59</v>
      </c>
      <c r="B1826" s="3">
        <v>359</v>
      </c>
      <c r="C1826" s="5">
        <v>35</v>
      </c>
      <c r="D1826" s="1" t="s">
        <v>6</v>
      </c>
      <c r="E1826" s="1" t="s">
        <v>7</v>
      </c>
      <c r="F1826" s="1" t="s">
        <v>8</v>
      </c>
      <c r="G1826" s="1">
        <v>2008</v>
      </c>
      <c r="H1826" s="5" t="s">
        <v>78</v>
      </c>
      <c r="Q1826" s="1"/>
      <c r="Z1826" s="1"/>
      <c r="AF1826" s="1"/>
      <c r="AQ1826" s="1" t="str">
        <f t="shared" si="140"/>
        <v>D01_359_35</v>
      </c>
    </row>
    <row r="1827" spans="1:43" s="22" customFormat="1" ht="12.75" x14ac:dyDescent="0.2">
      <c r="A1827" s="20" t="s">
        <v>59</v>
      </c>
      <c r="B1827" s="21">
        <v>360</v>
      </c>
      <c r="C1827" s="24">
        <v>35</v>
      </c>
      <c r="D1827" s="22" t="s">
        <v>6</v>
      </c>
      <c r="E1827" s="22" t="s">
        <v>7</v>
      </c>
      <c r="F1827" s="22" t="s">
        <v>8</v>
      </c>
      <c r="G1827" s="22">
        <v>2004</v>
      </c>
      <c r="H1827" s="24" t="s">
        <v>78</v>
      </c>
      <c r="I1827" s="24"/>
      <c r="W1827" s="23"/>
      <c r="AA1827" s="24"/>
      <c r="AQ1827" s="1" t="str">
        <f t="shared" si="140"/>
        <v>D01_360_35</v>
      </c>
    </row>
    <row r="1828" spans="1:43" ht="12.75" x14ac:dyDescent="0.2">
      <c r="A1828" s="2" t="s">
        <v>59</v>
      </c>
      <c r="B1828" s="3">
        <v>360</v>
      </c>
      <c r="C1828" s="5">
        <v>35</v>
      </c>
      <c r="D1828" s="1" t="s">
        <v>6</v>
      </c>
      <c r="E1828" s="1" t="s">
        <v>7</v>
      </c>
      <c r="F1828" s="1" t="s">
        <v>8</v>
      </c>
      <c r="G1828" s="1">
        <v>2005</v>
      </c>
      <c r="H1828" s="5" t="s">
        <v>78</v>
      </c>
      <c r="Q1828" s="1"/>
      <c r="Z1828" s="1"/>
      <c r="AF1828" s="1"/>
      <c r="AQ1828" s="1" t="str">
        <f t="shared" si="140"/>
        <v>D01_360_35</v>
      </c>
    </row>
    <row r="1829" spans="1:43" ht="12.75" x14ac:dyDescent="0.2">
      <c r="A1829" s="2" t="s">
        <v>59</v>
      </c>
      <c r="B1829" s="3">
        <v>360</v>
      </c>
      <c r="C1829" s="5">
        <v>35</v>
      </c>
      <c r="D1829" s="1" t="s">
        <v>6</v>
      </c>
      <c r="E1829" s="1" t="s">
        <v>7</v>
      </c>
      <c r="F1829" s="1" t="s">
        <v>8</v>
      </c>
      <c r="G1829" s="1">
        <v>2006</v>
      </c>
      <c r="H1829" s="5" t="s">
        <v>78</v>
      </c>
      <c r="Q1829" s="1"/>
      <c r="Z1829" s="1"/>
      <c r="AF1829" s="1"/>
      <c r="AQ1829" s="1" t="str">
        <f t="shared" si="140"/>
        <v>D01_360_35</v>
      </c>
    </row>
    <row r="1830" spans="1:43" ht="12.75" x14ac:dyDescent="0.2">
      <c r="A1830" s="2" t="s">
        <v>59</v>
      </c>
      <c r="B1830" s="3">
        <v>360</v>
      </c>
      <c r="C1830" s="5">
        <v>35</v>
      </c>
      <c r="D1830" s="1" t="s">
        <v>6</v>
      </c>
      <c r="E1830" s="1" t="s">
        <v>7</v>
      </c>
      <c r="F1830" s="1" t="s">
        <v>8</v>
      </c>
      <c r="G1830" s="1">
        <v>2007</v>
      </c>
      <c r="H1830" s="5" t="s">
        <v>78</v>
      </c>
      <c r="Q1830" s="1"/>
      <c r="Z1830" s="1"/>
      <c r="AF1830" s="1"/>
      <c r="AQ1830" s="1" t="str">
        <f t="shared" si="140"/>
        <v>D01_360_35</v>
      </c>
    </row>
    <row r="1831" spans="1:43" ht="12.75" x14ac:dyDescent="0.2">
      <c r="A1831" s="2" t="s">
        <v>59</v>
      </c>
      <c r="B1831" s="3">
        <v>360</v>
      </c>
      <c r="C1831" s="5">
        <v>35</v>
      </c>
      <c r="D1831" s="1" t="s">
        <v>6</v>
      </c>
      <c r="E1831" s="1" t="s">
        <v>7</v>
      </c>
      <c r="F1831" s="1" t="s">
        <v>8</v>
      </c>
      <c r="G1831" s="1">
        <v>2008</v>
      </c>
      <c r="H1831" s="5" t="s">
        <v>78</v>
      </c>
      <c r="Q1831" s="1"/>
      <c r="Z1831" s="1"/>
      <c r="AF1831" s="1"/>
      <c r="AQ1831" s="1" t="str">
        <f t="shared" si="140"/>
        <v>D01_360_35</v>
      </c>
    </row>
    <row r="1832" spans="1:43" s="22" customFormat="1" ht="12.75" x14ac:dyDescent="0.2">
      <c r="A1832" s="20" t="s">
        <v>59</v>
      </c>
      <c r="B1832" s="21">
        <v>361</v>
      </c>
      <c r="C1832" s="24">
        <v>35</v>
      </c>
      <c r="D1832" s="22" t="s">
        <v>6</v>
      </c>
      <c r="E1832" s="22" t="s">
        <v>7</v>
      </c>
      <c r="F1832" s="22" t="s">
        <v>8</v>
      </c>
      <c r="G1832" s="22">
        <v>2004</v>
      </c>
      <c r="H1832" s="24" t="s">
        <v>78</v>
      </c>
      <c r="I1832" s="24"/>
      <c r="W1832" s="23"/>
      <c r="AA1832" s="24"/>
      <c r="AQ1832" s="1" t="str">
        <f t="shared" si="140"/>
        <v>D01_361_35</v>
      </c>
    </row>
    <row r="1833" spans="1:43" ht="12.75" x14ac:dyDescent="0.2">
      <c r="A1833" s="2" t="s">
        <v>59</v>
      </c>
      <c r="B1833" s="3">
        <v>361</v>
      </c>
      <c r="C1833" s="5">
        <v>35</v>
      </c>
      <c r="D1833" s="1" t="s">
        <v>6</v>
      </c>
      <c r="E1833" s="1" t="s">
        <v>7</v>
      </c>
      <c r="F1833" s="1" t="s">
        <v>8</v>
      </c>
      <c r="G1833" s="1">
        <v>2005</v>
      </c>
      <c r="H1833" s="5" t="s">
        <v>78</v>
      </c>
      <c r="Q1833" s="1"/>
      <c r="Z1833" s="1"/>
      <c r="AF1833" s="1"/>
      <c r="AQ1833" s="1" t="str">
        <f t="shared" si="140"/>
        <v>D01_361_35</v>
      </c>
    </row>
    <row r="1834" spans="1:43" ht="12.75" x14ac:dyDescent="0.2">
      <c r="A1834" s="2" t="s">
        <v>59</v>
      </c>
      <c r="B1834" s="3">
        <v>361</v>
      </c>
      <c r="C1834" s="5">
        <v>35</v>
      </c>
      <c r="D1834" s="1" t="s">
        <v>6</v>
      </c>
      <c r="E1834" s="1" t="s">
        <v>7</v>
      </c>
      <c r="F1834" s="1" t="s">
        <v>8</v>
      </c>
      <c r="G1834" s="1">
        <v>2006</v>
      </c>
      <c r="H1834" s="5" t="s">
        <v>78</v>
      </c>
      <c r="Q1834" s="1"/>
      <c r="Z1834" s="1"/>
      <c r="AF1834" s="1"/>
      <c r="AQ1834" s="1" t="str">
        <f t="shared" si="140"/>
        <v>D01_361_35</v>
      </c>
    </row>
    <row r="1835" spans="1:43" ht="12.75" x14ac:dyDescent="0.2">
      <c r="A1835" s="2" t="s">
        <v>59</v>
      </c>
      <c r="B1835" s="3">
        <v>361</v>
      </c>
      <c r="C1835" s="5">
        <v>35</v>
      </c>
      <c r="D1835" s="1" t="s">
        <v>6</v>
      </c>
      <c r="E1835" s="1" t="s">
        <v>7</v>
      </c>
      <c r="F1835" s="1" t="s">
        <v>8</v>
      </c>
      <c r="G1835" s="1">
        <v>2007</v>
      </c>
      <c r="H1835" s="5" t="s">
        <v>78</v>
      </c>
      <c r="Q1835" s="1"/>
      <c r="Z1835" s="1"/>
      <c r="AF1835" s="1"/>
      <c r="AQ1835" s="1" t="str">
        <f t="shared" si="140"/>
        <v>D01_361_35</v>
      </c>
    </row>
    <row r="1836" spans="1:43" ht="12.75" x14ac:dyDescent="0.2">
      <c r="A1836" s="2" t="s">
        <v>59</v>
      </c>
      <c r="B1836" s="3">
        <v>361</v>
      </c>
      <c r="C1836" s="5">
        <v>35</v>
      </c>
      <c r="D1836" s="1" t="s">
        <v>6</v>
      </c>
      <c r="E1836" s="1" t="s">
        <v>7</v>
      </c>
      <c r="F1836" s="1" t="s">
        <v>8</v>
      </c>
      <c r="G1836" s="1">
        <v>2008</v>
      </c>
      <c r="H1836" s="5" t="s">
        <v>78</v>
      </c>
      <c r="Q1836" s="1"/>
      <c r="Z1836" s="1"/>
      <c r="AF1836" s="1"/>
      <c r="AQ1836" s="1" t="str">
        <f t="shared" si="140"/>
        <v>D01_361_35</v>
      </c>
    </row>
    <row r="1837" spans="1:43" s="22" customFormat="1" ht="12.75" x14ac:dyDescent="0.2">
      <c r="A1837" s="20" t="s">
        <v>59</v>
      </c>
      <c r="B1837" s="21">
        <v>362</v>
      </c>
      <c r="C1837" s="24">
        <v>35</v>
      </c>
      <c r="D1837" s="22" t="s">
        <v>6</v>
      </c>
      <c r="E1837" s="22" t="s">
        <v>7</v>
      </c>
      <c r="F1837" s="22" t="s">
        <v>8</v>
      </c>
      <c r="G1837" s="22">
        <v>2004</v>
      </c>
      <c r="H1837" s="24" t="s">
        <v>78</v>
      </c>
      <c r="I1837" s="24"/>
      <c r="W1837" s="23"/>
      <c r="AA1837" s="24"/>
      <c r="AQ1837" s="1" t="str">
        <f t="shared" si="140"/>
        <v>D01_362_35</v>
      </c>
    </row>
    <row r="1838" spans="1:43" ht="12.75" x14ac:dyDescent="0.2">
      <c r="A1838" s="2" t="s">
        <v>59</v>
      </c>
      <c r="B1838" s="3">
        <v>362</v>
      </c>
      <c r="C1838" s="5">
        <v>35</v>
      </c>
      <c r="D1838" s="1" t="s">
        <v>6</v>
      </c>
      <c r="E1838" s="1" t="s">
        <v>7</v>
      </c>
      <c r="F1838" s="1" t="s">
        <v>8</v>
      </c>
      <c r="G1838" s="1">
        <v>2005</v>
      </c>
      <c r="H1838" s="5" t="s">
        <v>78</v>
      </c>
      <c r="Q1838" s="1"/>
      <c r="Z1838" s="1"/>
      <c r="AF1838" s="1"/>
      <c r="AQ1838" s="1" t="str">
        <f t="shared" si="140"/>
        <v>D01_362_35</v>
      </c>
    </row>
    <row r="1839" spans="1:43" ht="12.75" x14ac:dyDescent="0.2">
      <c r="A1839" s="2" t="s">
        <v>59</v>
      </c>
      <c r="B1839" s="3">
        <v>362</v>
      </c>
      <c r="C1839" s="5">
        <v>35</v>
      </c>
      <c r="D1839" s="1" t="s">
        <v>6</v>
      </c>
      <c r="E1839" s="1" t="s">
        <v>7</v>
      </c>
      <c r="F1839" s="1" t="s">
        <v>8</v>
      </c>
      <c r="G1839" s="1">
        <v>2006</v>
      </c>
      <c r="H1839" s="5" t="s">
        <v>78</v>
      </c>
      <c r="Q1839" s="1"/>
      <c r="Z1839" s="1"/>
      <c r="AF1839" s="1"/>
      <c r="AQ1839" s="1" t="str">
        <f t="shared" si="140"/>
        <v>D01_362_35</v>
      </c>
    </row>
    <row r="1840" spans="1:43" ht="12.75" x14ac:dyDescent="0.2">
      <c r="A1840" s="2" t="s">
        <v>59</v>
      </c>
      <c r="B1840" s="3">
        <v>362</v>
      </c>
      <c r="C1840" s="5">
        <v>35</v>
      </c>
      <c r="D1840" s="1" t="s">
        <v>6</v>
      </c>
      <c r="E1840" s="1" t="s">
        <v>7</v>
      </c>
      <c r="F1840" s="1" t="s">
        <v>8</v>
      </c>
      <c r="G1840" s="1">
        <v>2007</v>
      </c>
      <c r="H1840" s="5" t="s">
        <v>78</v>
      </c>
      <c r="Q1840" s="1"/>
      <c r="Z1840" s="1"/>
      <c r="AF1840" s="1"/>
      <c r="AQ1840" s="1" t="str">
        <f t="shared" si="140"/>
        <v>D01_362_35</v>
      </c>
    </row>
    <row r="1841" spans="1:43" ht="12.75" x14ac:dyDescent="0.2">
      <c r="A1841" s="2" t="s">
        <v>59</v>
      </c>
      <c r="B1841" s="3">
        <v>362</v>
      </c>
      <c r="C1841" s="5">
        <v>35</v>
      </c>
      <c r="D1841" s="1" t="s">
        <v>6</v>
      </c>
      <c r="E1841" s="1" t="s">
        <v>7</v>
      </c>
      <c r="F1841" s="1" t="s">
        <v>8</v>
      </c>
      <c r="G1841" s="1">
        <v>2008</v>
      </c>
      <c r="H1841" s="5" t="s">
        <v>78</v>
      </c>
      <c r="Q1841" s="1"/>
      <c r="Z1841" s="1"/>
      <c r="AF1841" s="1"/>
      <c r="AQ1841" s="1" t="str">
        <f t="shared" si="140"/>
        <v>D01_362_35</v>
      </c>
    </row>
    <row r="1842" spans="1:43" s="22" customFormat="1" ht="12.75" x14ac:dyDescent="0.2">
      <c r="A1842" s="20" t="s">
        <v>59</v>
      </c>
      <c r="B1842" s="21">
        <v>363</v>
      </c>
      <c r="C1842" s="24">
        <v>35</v>
      </c>
      <c r="D1842" s="22" t="s">
        <v>6</v>
      </c>
      <c r="E1842" s="22" t="s">
        <v>7</v>
      </c>
      <c r="F1842" s="22" t="s">
        <v>8</v>
      </c>
      <c r="G1842" s="22">
        <v>2004</v>
      </c>
      <c r="H1842" s="24" t="s">
        <v>78</v>
      </c>
      <c r="I1842" s="24"/>
      <c r="W1842" s="23"/>
      <c r="AA1842" s="24"/>
      <c r="AQ1842" s="1" t="str">
        <f t="shared" si="140"/>
        <v>D01_363_35</v>
      </c>
    </row>
    <row r="1843" spans="1:43" ht="12.75" x14ac:dyDescent="0.2">
      <c r="A1843" s="2" t="s">
        <v>59</v>
      </c>
      <c r="B1843" s="3">
        <v>363</v>
      </c>
      <c r="C1843" s="5">
        <v>35</v>
      </c>
      <c r="D1843" s="1" t="s">
        <v>6</v>
      </c>
      <c r="E1843" s="1" t="s">
        <v>7</v>
      </c>
      <c r="F1843" s="1" t="s">
        <v>8</v>
      </c>
      <c r="G1843" s="1">
        <v>2005</v>
      </c>
      <c r="H1843" s="5" t="s">
        <v>78</v>
      </c>
      <c r="Q1843" s="1"/>
      <c r="Z1843" s="1"/>
      <c r="AF1843" s="1"/>
      <c r="AQ1843" s="1" t="str">
        <f t="shared" si="140"/>
        <v>D01_363_35</v>
      </c>
    </row>
    <row r="1844" spans="1:43" ht="12.75" x14ac:dyDescent="0.2">
      <c r="A1844" s="2" t="s">
        <v>59</v>
      </c>
      <c r="B1844" s="3">
        <v>363</v>
      </c>
      <c r="C1844" s="5">
        <v>35</v>
      </c>
      <c r="D1844" s="1" t="s">
        <v>6</v>
      </c>
      <c r="E1844" s="1" t="s">
        <v>7</v>
      </c>
      <c r="F1844" s="1" t="s">
        <v>8</v>
      </c>
      <c r="G1844" s="1">
        <v>2006</v>
      </c>
      <c r="H1844" s="5" t="s">
        <v>78</v>
      </c>
      <c r="Q1844" s="1"/>
      <c r="Z1844" s="1"/>
      <c r="AF1844" s="1"/>
      <c r="AQ1844" s="1" t="str">
        <f t="shared" si="140"/>
        <v>D01_363_35</v>
      </c>
    </row>
    <row r="1845" spans="1:43" ht="12.75" x14ac:dyDescent="0.2">
      <c r="A1845" s="2" t="s">
        <v>59</v>
      </c>
      <c r="B1845" s="3">
        <v>363</v>
      </c>
      <c r="C1845" s="5">
        <v>35</v>
      </c>
      <c r="D1845" s="1" t="s">
        <v>6</v>
      </c>
      <c r="E1845" s="1" t="s">
        <v>7</v>
      </c>
      <c r="F1845" s="1" t="s">
        <v>8</v>
      </c>
      <c r="G1845" s="1">
        <v>2007</v>
      </c>
      <c r="H1845" s="5" t="s">
        <v>78</v>
      </c>
      <c r="Q1845" s="1"/>
      <c r="Z1845" s="1"/>
      <c r="AF1845" s="1"/>
      <c r="AQ1845" s="1" t="str">
        <f t="shared" si="140"/>
        <v>D01_363_35</v>
      </c>
    </row>
    <row r="1846" spans="1:43" ht="12.75" x14ac:dyDescent="0.2">
      <c r="A1846" s="2" t="s">
        <v>59</v>
      </c>
      <c r="B1846" s="3">
        <v>363</v>
      </c>
      <c r="C1846" s="5">
        <v>35</v>
      </c>
      <c r="D1846" s="1" t="s">
        <v>6</v>
      </c>
      <c r="E1846" s="1" t="s">
        <v>7</v>
      </c>
      <c r="F1846" s="1" t="s">
        <v>8</v>
      </c>
      <c r="G1846" s="1">
        <v>2008</v>
      </c>
      <c r="H1846" s="5" t="s">
        <v>78</v>
      </c>
      <c r="Q1846" s="1"/>
      <c r="Z1846" s="1"/>
      <c r="AF1846" s="1"/>
      <c r="AQ1846" s="1" t="str">
        <f t="shared" si="140"/>
        <v>D01_363_35</v>
      </c>
    </row>
    <row r="1847" spans="1:43" s="22" customFormat="1" ht="12.75" x14ac:dyDescent="0.2">
      <c r="A1847" s="20" t="s">
        <v>59</v>
      </c>
      <c r="B1847" s="21">
        <v>364</v>
      </c>
      <c r="C1847" s="24">
        <v>35</v>
      </c>
      <c r="D1847" s="22" t="s">
        <v>6</v>
      </c>
      <c r="E1847" s="22" t="s">
        <v>7</v>
      </c>
      <c r="F1847" s="22" t="s">
        <v>8</v>
      </c>
      <c r="G1847" s="22">
        <v>2004</v>
      </c>
      <c r="H1847" s="24" t="s">
        <v>78</v>
      </c>
      <c r="I1847" s="24"/>
      <c r="W1847" s="23"/>
      <c r="AA1847" s="24"/>
      <c r="AQ1847" s="1" t="str">
        <f t="shared" si="140"/>
        <v>D01_364_35</v>
      </c>
    </row>
    <row r="1848" spans="1:43" ht="12.75" x14ac:dyDescent="0.2">
      <c r="A1848" s="2" t="s">
        <v>59</v>
      </c>
      <c r="B1848" s="3">
        <v>364</v>
      </c>
      <c r="C1848" s="5">
        <v>35</v>
      </c>
      <c r="D1848" s="1" t="s">
        <v>6</v>
      </c>
      <c r="E1848" s="1" t="s">
        <v>7</v>
      </c>
      <c r="F1848" s="1" t="s">
        <v>8</v>
      </c>
      <c r="G1848" s="1">
        <v>2005</v>
      </c>
      <c r="H1848" s="5" t="s">
        <v>78</v>
      </c>
      <c r="Q1848" s="1"/>
      <c r="Z1848" s="1"/>
      <c r="AF1848" s="1"/>
      <c r="AQ1848" s="1" t="str">
        <f t="shared" si="140"/>
        <v>D01_364_35</v>
      </c>
    </row>
    <row r="1849" spans="1:43" ht="12.75" x14ac:dyDescent="0.2">
      <c r="A1849" s="2" t="s">
        <v>59</v>
      </c>
      <c r="B1849" s="3">
        <v>364</v>
      </c>
      <c r="C1849" s="5">
        <v>35</v>
      </c>
      <c r="D1849" s="1" t="s">
        <v>6</v>
      </c>
      <c r="E1849" s="1" t="s">
        <v>7</v>
      </c>
      <c r="F1849" s="1" t="s">
        <v>8</v>
      </c>
      <c r="G1849" s="1">
        <v>2006</v>
      </c>
      <c r="H1849" s="5" t="s">
        <v>78</v>
      </c>
      <c r="Q1849" s="1"/>
      <c r="Z1849" s="1"/>
      <c r="AF1849" s="1"/>
      <c r="AQ1849" s="1" t="str">
        <f t="shared" si="140"/>
        <v>D01_364_35</v>
      </c>
    </row>
    <row r="1850" spans="1:43" ht="12.75" x14ac:dyDescent="0.2">
      <c r="A1850" s="2" t="s">
        <v>59</v>
      </c>
      <c r="B1850" s="3">
        <v>364</v>
      </c>
      <c r="C1850" s="5">
        <v>35</v>
      </c>
      <c r="D1850" s="1" t="s">
        <v>6</v>
      </c>
      <c r="E1850" s="1" t="s">
        <v>7</v>
      </c>
      <c r="F1850" s="1" t="s">
        <v>8</v>
      </c>
      <c r="G1850" s="1">
        <v>2007</v>
      </c>
      <c r="H1850" s="5" t="s">
        <v>78</v>
      </c>
      <c r="Q1850" s="1"/>
      <c r="Z1850" s="1"/>
      <c r="AF1850" s="1"/>
      <c r="AQ1850" s="1" t="str">
        <f t="shared" si="140"/>
        <v>D01_364_35</v>
      </c>
    </row>
    <row r="1851" spans="1:43" ht="12.75" x14ac:dyDescent="0.2">
      <c r="A1851" s="2" t="s">
        <v>59</v>
      </c>
      <c r="B1851" s="3">
        <v>364</v>
      </c>
      <c r="C1851" s="5">
        <v>35</v>
      </c>
      <c r="D1851" s="1" t="s">
        <v>6</v>
      </c>
      <c r="E1851" s="1" t="s">
        <v>7</v>
      </c>
      <c r="F1851" s="1" t="s">
        <v>8</v>
      </c>
      <c r="G1851" s="1">
        <v>2008</v>
      </c>
      <c r="H1851" s="5" t="s">
        <v>78</v>
      </c>
      <c r="Q1851" s="1"/>
      <c r="Z1851" s="1"/>
      <c r="AF1851" s="1"/>
      <c r="AQ1851" s="1" t="str">
        <f t="shared" si="140"/>
        <v>D01_364_35</v>
      </c>
    </row>
    <row r="1852" spans="1:43" s="22" customFormat="1" ht="12.75" x14ac:dyDescent="0.2">
      <c r="A1852" s="20" t="s">
        <v>59</v>
      </c>
      <c r="B1852" s="21">
        <v>365</v>
      </c>
      <c r="C1852" s="24">
        <v>35</v>
      </c>
      <c r="D1852" s="22" t="s">
        <v>6</v>
      </c>
      <c r="E1852" s="22" t="s">
        <v>7</v>
      </c>
      <c r="F1852" s="22" t="s">
        <v>8</v>
      </c>
      <c r="G1852" s="22">
        <v>2004</v>
      </c>
      <c r="H1852" s="24" t="s">
        <v>78</v>
      </c>
      <c r="I1852" s="24"/>
      <c r="W1852" s="23"/>
      <c r="AA1852" s="24"/>
      <c r="AQ1852" s="1" t="str">
        <f t="shared" si="140"/>
        <v>D01_365_35</v>
      </c>
    </row>
    <row r="1853" spans="1:43" ht="12.75" x14ac:dyDescent="0.2">
      <c r="A1853" s="2" t="s">
        <v>59</v>
      </c>
      <c r="B1853" s="3">
        <v>365</v>
      </c>
      <c r="C1853" s="5">
        <v>35</v>
      </c>
      <c r="D1853" s="1" t="s">
        <v>6</v>
      </c>
      <c r="E1853" s="1" t="s">
        <v>7</v>
      </c>
      <c r="F1853" s="1" t="s">
        <v>8</v>
      </c>
      <c r="G1853" s="1">
        <v>2005</v>
      </c>
      <c r="H1853" s="5" t="s">
        <v>78</v>
      </c>
      <c r="Q1853" s="1"/>
      <c r="Z1853" s="1"/>
      <c r="AF1853" s="1"/>
      <c r="AQ1853" s="1" t="str">
        <f t="shared" si="140"/>
        <v>D01_365_35</v>
      </c>
    </row>
    <row r="1854" spans="1:43" ht="12.75" x14ac:dyDescent="0.2">
      <c r="A1854" s="2" t="s">
        <v>59</v>
      </c>
      <c r="B1854" s="3">
        <v>365</v>
      </c>
      <c r="C1854" s="5">
        <v>35</v>
      </c>
      <c r="D1854" s="1" t="s">
        <v>6</v>
      </c>
      <c r="E1854" s="1" t="s">
        <v>7</v>
      </c>
      <c r="F1854" s="1" t="s">
        <v>8</v>
      </c>
      <c r="G1854" s="1">
        <v>2006</v>
      </c>
      <c r="H1854" s="5" t="s">
        <v>78</v>
      </c>
      <c r="Q1854" s="1"/>
      <c r="Z1854" s="1"/>
      <c r="AF1854" s="1"/>
      <c r="AQ1854" s="1" t="str">
        <f t="shared" si="140"/>
        <v>D01_365_35</v>
      </c>
    </row>
    <row r="1855" spans="1:43" ht="12.75" x14ac:dyDescent="0.2">
      <c r="A1855" s="2" t="s">
        <v>59</v>
      </c>
      <c r="B1855" s="3">
        <v>365</v>
      </c>
      <c r="C1855" s="5">
        <v>35</v>
      </c>
      <c r="D1855" s="1" t="s">
        <v>6</v>
      </c>
      <c r="E1855" s="1" t="s">
        <v>7</v>
      </c>
      <c r="F1855" s="1" t="s">
        <v>8</v>
      </c>
      <c r="G1855" s="1">
        <v>2007</v>
      </c>
      <c r="H1855" s="5" t="s">
        <v>78</v>
      </c>
      <c r="Q1855" s="1"/>
      <c r="Z1855" s="1"/>
      <c r="AF1855" s="1"/>
      <c r="AQ1855" s="1" t="str">
        <f t="shared" si="140"/>
        <v>D01_365_35</v>
      </c>
    </row>
    <row r="1856" spans="1:43" ht="12.75" x14ac:dyDescent="0.2">
      <c r="A1856" s="2" t="s">
        <v>59</v>
      </c>
      <c r="B1856" s="3">
        <v>365</v>
      </c>
      <c r="C1856" s="5">
        <v>35</v>
      </c>
      <c r="D1856" s="1" t="s">
        <v>6</v>
      </c>
      <c r="E1856" s="1" t="s">
        <v>7</v>
      </c>
      <c r="F1856" s="1" t="s">
        <v>8</v>
      </c>
      <c r="G1856" s="1">
        <v>2008</v>
      </c>
      <c r="H1856" s="5" t="s">
        <v>78</v>
      </c>
      <c r="Q1856" s="1"/>
      <c r="Z1856" s="1"/>
      <c r="AF1856" s="1"/>
      <c r="AQ1856" s="1" t="str">
        <f t="shared" si="140"/>
        <v>D01_365_35</v>
      </c>
    </row>
    <row r="1857" spans="1:43" s="22" customFormat="1" ht="12.75" x14ac:dyDescent="0.2">
      <c r="A1857" s="20" t="s">
        <v>59</v>
      </c>
      <c r="B1857" s="21">
        <v>366</v>
      </c>
      <c r="C1857" s="24">
        <v>35</v>
      </c>
      <c r="D1857" s="22" t="s">
        <v>6</v>
      </c>
      <c r="E1857" s="22" t="s">
        <v>7</v>
      </c>
      <c r="F1857" s="22" t="s">
        <v>8</v>
      </c>
      <c r="G1857" s="22">
        <v>2004</v>
      </c>
      <c r="H1857" s="24" t="s">
        <v>78</v>
      </c>
      <c r="I1857" s="24"/>
      <c r="W1857" s="23"/>
      <c r="AA1857" s="24"/>
      <c r="AQ1857" s="1" t="str">
        <f t="shared" si="140"/>
        <v>D01_366_35</v>
      </c>
    </row>
    <row r="1858" spans="1:43" ht="12.75" x14ac:dyDescent="0.2">
      <c r="A1858" s="2" t="s">
        <v>59</v>
      </c>
      <c r="B1858" s="3">
        <v>366</v>
      </c>
      <c r="C1858" s="5">
        <v>35</v>
      </c>
      <c r="D1858" s="1" t="s">
        <v>6</v>
      </c>
      <c r="E1858" s="1" t="s">
        <v>7</v>
      </c>
      <c r="F1858" s="1" t="s">
        <v>8</v>
      </c>
      <c r="G1858" s="1">
        <v>2005</v>
      </c>
      <c r="H1858" s="5" t="s">
        <v>78</v>
      </c>
      <c r="Q1858" s="1"/>
      <c r="Z1858" s="1"/>
      <c r="AF1858" s="1"/>
      <c r="AQ1858" s="1" t="str">
        <f t="shared" si="140"/>
        <v>D01_366_35</v>
      </c>
    </row>
    <row r="1859" spans="1:43" ht="12.75" x14ac:dyDescent="0.2">
      <c r="A1859" s="2" t="s">
        <v>59</v>
      </c>
      <c r="B1859" s="3">
        <v>366</v>
      </c>
      <c r="C1859" s="5">
        <v>35</v>
      </c>
      <c r="D1859" s="1" t="s">
        <v>6</v>
      </c>
      <c r="E1859" s="1" t="s">
        <v>7</v>
      </c>
      <c r="F1859" s="1" t="s">
        <v>8</v>
      </c>
      <c r="G1859" s="1">
        <v>2006</v>
      </c>
      <c r="H1859" s="5" t="s">
        <v>78</v>
      </c>
      <c r="Q1859" s="1"/>
      <c r="Z1859" s="1"/>
      <c r="AF1859" s="1"/>
      <c r="AQ1859" s="1" t="str">
        <f t="shared" ref="AQ1859:AQ1922" si="141">CONCATENATE(LEFT(A1859,1),CONCATENATE(RIGHT(A1859,2),"_",CONCATENATE(B1859),"_",CONCATENATE(C1859)))</f>
        <v>D01_366_35</v>
      </c>
    </row>
    <row r="1860" spans="1:43" ht="12.75" x14ac:dyDescent="0.2">
      <c r="A1860" s="2" t="s">
        <v>59</v>
      </c>
      <c r="B1860" s="3">
        <v>366</v>
      </c>
      <c r="C1860" s="5">
        <v>35</v>
      </c>
      <c r="D1860" s="1" t="s">
        <v>6</v>
      </c>
      <c r="E1860" s="1" t="s">
        <v>7</v>
      </c>
      <c r="F1860" s="1" t="s">
        <v>8</v>
      </c>
      <c r="G1860" s="1">
        <v>2007</v>
      </c>
      <c r="H1860" s="5" t="s">
        <v>78</v>
      </c>
      <c r="Q1860" s="1"/>
      <c r="Z1860" s="1"/>
      <c r="AF1860" s="1"/>
      <c r="AQ1860" s="1" t="str">
        <f t="shared" si="141"/>
        <v>D01_366_35</v>
      </c>
    </row>
    <row r="1861" spans="1:43" ht="12.75" x14ac:dyDescent="0.2">
      <c r="A1861" s="2" t="s">
        <v>59</v>
      </c>
      <c r="B1861" s="3">
        <v>366</v>
      </c>
      <c r="C1861" s="5">
        <v>35</v>
      </c>
      <c r="D1861" s="1" t="s">
        <v>6</v>
      </c>
      <c r="E1861" s="1" t="s">
        <v>7</v>
      </c>
      <c r="F1861" s="1" t="s">
        <v>8</v>
      </c>
      <c r="G1861" s="1">
        <v>2008</v>
      </c>
      <c r="H1861" s="5" t="s">
        <v>78</v>
      </c>
      <c r="Q1861" s="1"/>
      <c r="Z1861" s="1"/>
      <c r="AF1861" s="1"/>
      <c r="AQ1861" s="1" t="str">
        <f t="shared" si="141"/>
        <v>D01_366_35</v>
      </c>
    </row>
    <row r="1862" spans="1:43" s="22" customFormat="1" ht="12.75" x14ac:dyDescent="0.2">
      <c r="A1862" s="20" t="s">
        <v>59</v>
      </c>
      <c r="B1862" s="21">
        <v>367</v>
      </c>
      <c r="C1862" s="24">
        <v>35</v>
      </c>
      <c r="D1862" s="22" t="s">
        <v>6</v>
      </c>
      <c r="E1862" s="22" t="s">
        <v>7</v>
      </c>
      <c r="F1862" s="22" t="s">
        <v>8</v>
      </c>
      <c r="G1862" s="22">
        <v>2004</v>
      </c>
      <c r="H1862" s="24" t="s">
        <v>78</v>
      </c>
      <c r="I1862" s="24"/>
      <c r="W1862" s="23"/>
      <c r="AA1862" s="24"/>
      <c r="AQ1862" s="1" t="str">
        <f t="shared" si="141"/>
        <v>D01_367_35</v>
      </c>
    </row>
    <row r="1863" spans="1:43" ht="12.75" x14ac:dyDescent="0.2">
      <c r="A1863" s="2" t="s">
        <v>59</v>
      </c>
      <c r="B1863" s="3">
        <v>367</v>
      </c>
      <c r="C1863" s="5">
        <v>35</v>
      </c>
      <c r="D1863" s="1" t="s">
        <v>6</v>
      </c>
      <c r="E1863" s="1" t="s">
        <v>7</v>
      </c>
      <c r="F1863" s="1" t="s">
        <v>8</v>
      </c>
      <c r="G1863" s="1">
        <v>2005</v>
      </c>
      <c r="H1863" s="5" t="s">
        <v>78</v>
      </c>
      <c r="Q1863" s="1"/>
      <c r="Z1863" s="1"/>
      <c r="AF1863" s="1"/>
      <c r="AQ1863" s="1" t="str">
        <f t="shared" si="141"/>
        <v>D01_367_35</v>
      </c>
    </row>
    <row r="1864" spans="1:43" ht="12.75" x14ac:dyDescent="0.2">
      <c r="A1864" s="2" t="s">
        <v>59</v>
      </c>
      <c r="B1864" s="3">
        <v>367</v>
      </c>
      <c r="C1864" s="5">
        <v>35</v>
      </c>
      <c r="D1864" s="1" t="s">
        <v>6</v>
      </c>
      <c r="E1864" s="1" t="s">
        <v>7</v>
      </c>
      <c r="F1864" s="1" t="s">
        <v>8</v>
      </c>
      <c r="G1864" s="1">
        <v>2006</v>
      </c>
      <c r="H1864" s="5" t="s">
        <v>78</v>
      </c>
      <c r="Q1864" s="1"/>
      <c r="Z1864" s="1"/>
      <c r="AF1864" s="1"/>
      <c r="AQ1864" s="1" t="str">
        <f t="shared" si="141"/>
        <v>D01_367_35</v>
      </c>
    </row>
    <row r="1865" spans="1:43" ht="12.75" x14ac:dyDescent="0.2">
      <c r="A1865" s="2" t="s">
        <v>59</v>
      </c>
      <c r="B1865" s="3">
        <v>367</v>
      </c>
      <c r="C1865" s="5">
        <v>35</v>
      </c>
      <c r="D1865" s="1" t="s">
        <v>6</v>
      </c>
      <c r="E1865" s="1" t="s">
        <v>7</v>
      </c>
      <c r="F1865" s="1" t="s">
        <v>8</v>
      </c>
      <c r="G1865" s="1">
        <v>2007</v>
      </c>
      <c r="H1865" s="5" t="s">
        <v>78</v>
      </c>
      <c r="Q1865" s="1"/>
      <c r="Z1865" s="1"/>
      <c r="AF1865" s="1"/>
      <c r="AQ1865" s="1" t="str">
        <f t="shared" si="141"/>
        <v>D01_367_35</v>
      </c>
    </row>
    <row r="1866" spans="1:43" ht="12.75" x14ac:dyDescent="0.2">
      <c r="A1866" s="2" t="s">
        <v>59</v>
      </c>
      <c r="B1866" s="3">
        <v>367</v>
      </c>
      <c r="C1866" s="5">
        <v>35</v>
      </c>
      <c r="D1866" s="1" t="s">
        <v>6</v>
      </c>
      <c r="E1866" s="1" t="s">
        <v>7</v>
      </c>
      <c r="F1866" s="1" t="s">
        <v>8</v>
      </c>
      <c r="G1866" s="1">
        <v>2008</v>
      </c>
      <c r="H1866" s="5" t="s">
        <v>78</v>
      </c>
      <c r="Q1866" s="1"/>
      <c r="Z1866" s="1"/>
      <c r="AF1866" s="1"/>
      <c r="AQ1866" s="1" t="str">
        <f t="shared" si="141"/>
        <v>D01_367_35</v>
      </c>
    </row>
    <row r="1867" spans="1:43" s="22" customFormat="1" ht="12.75" x14ac:dyDescent="0.2">
      <c r="A1867" s="20" t="s">
        <v>59</v>
      </c>
      <c r="B1867" s="21">
        <v>368</v>
      </c>
      <c r="C1867" s="24">
        <v>35</v>
      </c>
      <c r="D1867" s="22" t="s">
        <v>6</v>
      </c>
      <c r="E1867" s="22" t="s">
        <v>7</v>
      </c>
      <c r="F1867" s="22" t="s">
        <v>8</v>
      </c>
      <c r="G1867" s="22">
        <v>2004</v>
      </c>
      <c r="H1867" s="24" t="s">
        <v>78</v>
      </c>
      <c r="I1867" s="24"/>
      <c r="W1867" s="23"/>
      <c r="AA1867" s="24"/>
      <c r="AQ1867" s="1" t="str">
        <f t="shared" si="141"/>
        <v>D01_368_35</v>
      </c>
    </row>
    <row r="1868" spans="1:43" ht="12.75" x14ac:dyDescent="0.2">
      <c r="A1868" s="2" t="s">
        <v>59</v>
      </c>
      <c r="B1868" s="3">
        <v>368</v>
      </c>
      <c r="C1868" s="5">
        <v>35</v>
      </c>
      <c r="D1868" s="1" t="s">
        <v>6</v>
      </c>
      <c r="E1868" s="1" t="s">
        <v>7</v>
      </c>
      <c r="F1868" s="1" t="s">
        <v>8</v>
      </c>
      <c r="G1868" s="1">
        <v>2005</v>
      </c>
      <c r="H1868" s="5" t="s">
        <v>78</v>
      </c>
      <c r="Q1868" s="1"/>
      <c r="Z1868" s="1"/>
      <c r="AF1868" s="1"/>
      <c r="AQ1868" s="1" t="str">
        <f t="shared" si="141"/>
        <v>D01_368_35</v>
      </c>
    </row>
    <row r="1869" spans="1:43" ht="12.75" x14ac:dyDescent="0.2">
      <c r="A1869" s="2" t="s">
        <v>59</v>
      </c>
      <c r="B1869" s="3">
        <v>368</v>
      </c>
      <c r="C1869" s="5">
        <v>35</v>
      </c>
      <c r="D1869" s="1" t="s">
        <v>6</v>
      </c>
      <c r="E1869" s="1" t="s">
        <v>7</v>
      </c>
      <c r="F1869" s="1" t="s">
        <v>8</v>
      </c>
      <c r="G1869" s="1">
        <v>2006</v>
      </c>
      <c r="H1869" s="5" t="s">
        <v>78</v>
      </c>
      <c r="Q1869" s="1"/>
      <c r="Z1869" s="1"/>
      <c r="AF1869" s="1"/>
      <c r="AQ1869" s="1" t="str">
        <f t="shared" si="141"/>
        <v>D01_368_35</v>
      </c>
    </row>
    <row r="1870" spans="1:43" ht="12.75" x14ac:dyDescent="0.2">
      <c r="A1870" s="2" t="s">
        <v>59</v>
      </c>
      <c r="B1870" s="3">
        <v>368</v>
      </c>
      <c r="C1870" s="5">
        <v>35</v>
      </c>
      <c r="D1870" s="1" t="s">
        <v>6</v>
      </c>
      <c r="E1870" s="1" t="s">
        <v>7</v>
      </c>
      <c r="F1870" s="1" t="s">
        <v>8</v>
      </c>
      <c r="G1870" s="1">
        <v>2007</v>
      </c>
      <c r="H1870" s="5" t="s">
        <v>78</v>
      </c>
      <c r="Q1870" s="1"/>
      <c r="Z1870" s="1"/>
      <c r="AF1870" s="1"/>
      <c r="AQ1870" s="1" t="str">
        <f t="shared" si="141"/>
        <v>D01_368_35</v>
      </c>
    </row>
    <row r="1871" spans="1:43" ht="12.75" x14ac:dyDescent="0.2">
      <c r="A1871" s="2" t="s">
        <v>59</v>
      </c>
      <c r="B1871" s="3">
        <v>368</v>
      </c>
      <c r="C1871" s="5">
        <v>35</v>
      </c>
      <c r="D1871" s="1" t="s">
        <v>6</v>
      </c>
      <c r="E1871" s="1" t="s">
        <v>7</v>
      </c>
      <c r="F1871" s="1" t="s">
        <v>8</v>
      </c>
      <c r="G1871" s="1">
        <v>2008</v>
      </c>
      <c r="H1871" s="5" t="s">
        <v>78</v>
      </c>
      <c r="Q1871" s="1"/>
      <c r="Z1871" s="1"/>
      <c r="AF1871" s="1"/>
      <c r="AQ1871" s="1" t="str">
        <f t="shared" si="141"/>
        <v>D01_368_35</v>
      </c>
    </row>
    <row r="1872" spans="1:43" s="22" customFormat="1" ht="12.75" x14ac:dyDescent="0.2">
      <c r="A1872" s="20" t="s">
        <v>59</v>
      </c>
      <c r="B1872" s="21">
        <v>369</v>
      </c>
      <c r="C1872" s="24">
        <v>35</v>
      </c>
      <c r="D1872" s="22" t="s">
        <v>6</v>
      </c>
      <c r="E1872" s="22" t="s">
        <v>7</v>
      </c>
      <c r="F1872" s="22" t="s">
        <v>8</v>
      </c>
      <c r="G1872" s="22">
        <v>2004</v>
      </c>
      <c r="H1872" s="24" t="s">
        <v>78</v>
      </c>
      <c r="I1872" s="24"/>
      <c r="W1872" s="23"/>
      <c r="AA1872" s="24"/>
      <c r="AQ1872" s="1" t="str">
        <f t="shared" si="141"/>
        <v>D01_369_35</v>
      </c>
    </row>
    <row r="1873" spans="1:43" ht="12.75" x14ac:dyDescent="0.2">
      <c r="A1873" s="2" t="s">
        <v>59</v>
      </c>
      <c r="B1873" s="3">
        <v>369</v>
      </c>
      <c r="C1873" s="5">
        <v>35</v>
      </c>
      <c r="D1873" s="1" t="s">
        <v>6</v>
      </c>
      <c r="E1873" s="1" t="s">
        <v>7</v>
      </c>
      <c r="F1873" s="1" t="s">
        <v>8</v>
      </c>
      <c r="G1873" s="1">
        <v>2005</v>
      </c>
      <c r="H1873" s="5" t="s">
        <v>78</v>
      </c>
      <c r="Q1873" s="1"/>
      <c r="Z1873" s="1"/>
      <c r="AF1873" s="1"/>
      <c r="AQ1873" s="1" t="str">
        <f t="shared" si="141"/>
        <v>D01_369_35</v>
      </c>
    </row>
    <row r="1874" spans="1:43" ht="12.75" x14ac:dyDescent="0.2">
      <c r="A1874" s="2" t="s">
        <v>59</v>
      </c>
      <c r="B1874" s="3">
        <v>369</v>
      </c>
      <c r="C1874" s="5">
        <v>35</v>
      </c>
      <c r="D1874" s="1" t="s">
        <v>6</v>
      </c>
      <c r="E1874" s="1" t="s">
        <v>7</v>
      </c>
      <c r="F1874" s="1" t="s">
        <v>8</v>
      </c>
      <c r="G1874" s="1">
        <v>2006</v>
      </c>
      <c r="H1874" s="5" t="s">
        <v>78</v>
      </c>
      <c r="Q1874" s="1"/>
      <c r="Z1874" s="1"/>
      <c r="AF1874" s="1"/>
      <c r="AQ1874" s="1" t="str">
        <f t="shared" si="141"/>
        <v>D01_369_35</v>
      </c>
    </row>
    <row r="1875" spans="1:43" ht="12.75" x14ac:dyDescent="0.2">
      <c r="A1875" s="2" t="s">
        <v>59</v>
      </c>
      <c r="B1875" s="3">
        <v>369</v>
      </c>
      <c r="C1875" s="5">
        <v>35</v>
      </c>
      <c r="D1875" s="1" t="s">
        <v>6</v>
      </c>
      <c r="E1875" s="1" t="s">
        <v>7</v>
      </c>
      <c r="F1875" s="1" t="s">
        <v>8</v>
      </c>
      <c r="G1875" s="1">
        <v>2007</v>
      </c>
      <c r="H1875" s="5" t="s">
        <v>78</v>
      </c>
      <c r="Q1875" s="1"/>
      <c r="Z1875" s="1"/>
      <c r="AF1875" s="1"/>
      <c r="AQ1875" s="1" t="str">
        <f t="shared" si="141"/>
        <v>D01_369_35</v>
      </c>
    </row>
    <row r="1876" spans="1:43" ht="12.75" x14ac:dyDescent="0.2">
      <c r="A1876" s="2" t="s">
        <v>59</v>
      </c>
      <c r="B1876" s="3">
        <v>369</v>
      </c>
      <c r="C1876" s="5">
        <v>35</v>
      </c>
      <c r="D1876" s="1" t="s">
        <v>6</v>
      </c>
      <c r="E1876" s="1" t="s">
        <v>7</v>
      </c>
      <c r="F1876" s="1" t="s">
        <v>8</v>
      </c>
      <c r="G1876" s="1">
        <v>2008</v>
      </c>
      <c r="H1876" s="5" t="s">
        <v>78</v>
      </c>
      <c r="Q1876" s="1"/>
      <c r="Z1876" s="1"/>
      <c r="AF1876" s="1"/>
      <c r="AQ1876" s="1" t="str">
        <f t="shared" si="141"/>
        <v>D01_369_35</v>
      </c>
    </row>
    <row r="1877" spans="1:43" s="22" customFormat="1" ht="12.75" x14ac:dyDescent="0.2">
      <c r="A1877" s="20" t="s">
        <v>59</v>
      </c>
      <c r="B1877" s="21">
        <v>370</v>
      </c>
      <c r="C1877" s="24">
        <v>35</v>
      </c>
      <c r="D1877" s="22" t="s">
        <v>6</v>
      </c>
      <c r="E1877" s="22" t="s">
        <v>7</v>
      </c>
      <c r="F1877" s="22" t="s">
        <v>8</v>
      </c>
      <c r="G1877" s="22">
        <v>2004</v>
      </c>
      <c r="H1877" s="24" t="s">
        <v>78</v>
      </c>
      <c r="I1877" s="24"/>
      <c r="W1877" s="23"/>
      <c r="AA1877" s="24"/>
      <c r="AQ1877" s="1" t="str">
        <f t="shared" si="141"/>
        <v>D01_370_35</v>
      </c>
    </row>
    <row r="1878" spans="1:43" ht="12.75" x14ac:dyDescent="0.2">
      <c r="A1878" s="2" t="s">
        <v>59</v>
      </c>
      <c r="B1878" s="3">
        <v>370</v>
      </c>
      <c r="C1878" s="5">
        <v>35</v>
      </c>
      <c r="D1878" s="1" t="s">
        <v>6</v>
      </c>
      <c r="E1878" s="1" t="s">
        <v>7</v>
      </c>
      <c r="F1878" s="1" t="s">
        <v>8</v>
      </c>
      <c r="G1878" s="1">
        <v>2005</v>
      </c>
      <c r="H1878" s="5" t="s">
        <v>78</v>
      </c>
      <c r="Q1878" s="1"/>
      <c r="Z1878" s="1"/>
      <c r="AF1878" s="1"/>
      <c r="AQ1878" s="1" t="str">
        <f t="shared" si="141"/>
        <v>D01_370_35</v>
      </c>
    </row>
    <row r="1879" spans="1:43" ht="12.75" x14ac:dyDescent="0.2">
      <c r="A1879" s="2" t="s">
        <v>59</v>
      </c>
      <c r="B1879" s="3">
        <v>370</v>
      </c>
      <c r="C1879" s="5">
        <v>35</v>
      </c>
      <c r="D1879" s="1" t="s">
        <v>6</v>
      </c>
      <c r="E1879" s="1" t="s">
        <v>7</v>
      </c>
      <c r="F1879" s="1" t="s">
        <v>8</v>
      </c>
      <c r="G1879" s="1">
        <v>2006</v>
      </c>
      <c r="H1879" s="5" t="s">
        <v>78</v>
      </c>
      <c r="Q1879" s="1"/>
      <c r="Z1879" s="1"/>
      <c r="AF1879" s="1"/>
      <c r="AQ1879" s="1" t="str">
        <f t="shared" si="141"/>
        <v>D01_370_35</v>
      </c>
    </row>
    <row r="1880" spans="1:43" ht="12.75" x14ac:dyDescent="0.2">
      <c r="A1880" s="2" t="s">
        <v>59</v>
      </c>
      <c r="B1880" s="3">
        <v>370</v>
      </c>
      <c r="C1880" s="5">
        <v>35</v>
      </c>
      <c r="D1880" s="1" t="s">
        <v>6</v>
      </c>
      <c r="E1880" s="1" t="s">
        <v>7</v>
      </c>
      <c r="F1880" s="1" t="s">
        <v>8</v>
      </c>
      <c r="G1880" s="1">
        <v>2007</v>
      </c>
      <c r="H1880" s="5" t="s">
        <v>78</v>
      </c>
      <c r="Q1880" s="1"/>
      <c r="Z1880" s="1"/>
      <c r="AF1880" s="1"/>
      <c r="AQ1880" s="1" t="str">
        <f t="shared" si="141"/>
        <v>D01_370_35</v>
      </c>
    </row>
    <row r="1881" spans="1:43" ht="12.75" x14ac:dyDescent="0.2">
      <c r="A1881" s="2" t="s">
        <v>59</v>
      </c>
      <c r="B1881" s="3">
        <v>370</v>
      </c>
      <c r="C1881" s="5">
        <v>35</v>
      </c>
      <c r="D1881" s="1" t="s">
        <v>6</v>
      </c>
      <c r="E1881" s="1" t="s">
        <v>7</v>
      </c>
      <c r="F1881" s="1" t="s">
        <v>8</v>
      </c>
      <c r="G1881" s="1">
        <v>2008</v>
      </c>
      <c r="H1881" s="5" t="s">
        <v>78</v>
      </c>
      <c r="Q1881" s="1"/>
      <c r="Z1881" s="1"/>
      <c r="AF1881" s="1"/>
      <c r="AQ1881" s="1" t="str">
        <f t="shared" si="141"/>
        <v>D01_370_35</v>
      </c>
    </row>
    <row r="1882" spans="1:43" s="22" customFormat="1" ht="12.75" x14ac:dyDescent="0.2">
      <c r="A1882" s="20" t="s">
        <v>59</v>
      </c>
      <c r="B1882" s="21">
        <v>371</v>
      </c>
      <c r="C1882" s="24">
        <v>35</v>
      </c>
      <c r="D1882" s="22" t="s">
        <v>6</v>
      </c>
      <c r="E1882" s="22" t="s">
        <v>7</v>
      </c>
      <c r="F1882" s="22" t="s">
        <v>8</v>
      </c>
      <c r="G1882" s="22">
        <v>2004</v>
      </c>
      <c r="H1882" s="24" t="s">
        <v>78</v>
      </c>
      <c r="I1882" s="24"/>
      <c r="W1882" s="23"/>
      <c r="AA1882" s="24"/>
      <c r="AQ1882" s="1" t="str">
        <f t="shared" si="141"/>
        <v>D01_371_35</v>
      </c>
    </row>
    <row r="1883" spans="1:43" ht="12.75" x14ac:dyDescent="0.2">
      <c r="A1883" s="2" t="s">
        <v>59</v>
      </c>
      <c r="B1883" s="3">
        <v>371</v>
      </c>
      <c r="C1883" s="5">
        <v>35</v>
      </c>
      <c r="D1883" s="1" t="s">
        <v>6</v>
      </c>
      <c r="E1883" s="1" t="s">
        <v>7</v>
      </c>
      <c r="F1883" s="1" t="s">
        <v>8</v>
      </c>
      <c r="G1883" s="1">
        <v>2005</v>
      </c>
      <c r="H1883" s="5" t="s">
        <v>78</v>
      </c>
      <c r="Q1883" s="1"/>
      <c r="Z1883" s="1"/>
      <c r="AF1883" s="1"/>
      <c r="AQ1883" s="1" t="str">
        <f t="shared" si="141"/>
        <v>D01_371_35</v>
      </c>
    </row>
    <row r="1884" spans="1:43" ht="12.75" x14ac:dyDescent="0.2">
      <c r="A1884" s="2" t="s">
        <v>59</v>
      </c>
      <c r="B1884" s="3">
        <v>371</v>
      </c>
      <c r="C1884" s="5">
        <v>35</v>
      </c>
      <c r="D1884" s="1" t="s">
        <v>6</v>
      </c>
      <c r="E1884" s="1" t="s">
        <v>7</v>
      </c>
      <c r="F1884" s="1" t="s">
        <v>8</v>
      </c>
      <c r="G1884" s="1">
        <v>2006</v>
      </c>
      <c r="H1884" s="5" t="s">
        <v>78</v>
      </c>
      <c r="Q1884" s="1"/>
      <c r="Z1884" s="1"/>
      <c r="AF1884" s="1"/>
      <c r="AQ1884" s="1" t="str">
        <f t="shared" si="141"/>
        <v>D01_371_35</v>
      </c>
    </row>
    <row r="1885" spans="1:43" ht="12.75" x14ac:dyDescent="0.2">
      <c r="A1885" s="2" t="s">
        <v>59</v>
      </c>
      <c r="B1885" s="3">
        <v>371</v>
      </c>
      <c r="C1885" s="5">
        <v>35</v>
      </c>
      <c r="D1885" s="1" t="s">
        <v>6</v>
      </c>
      <c r="E1885" s="1" t="s">
        <v>7</v>
      </c>
      <c r="F1885" s="1" t="s">
        <v>8</v>
      </c>
      <c r="G1885" s="1">
        <v>2007</v>
      </c>
      <c r="H1885" s="5" t="s">
        <v>78</v>
      </c>
      <c r="Q1885" s="1"/>
      <c r="Z1885" s="1"/>
      <c r="AF1885" s="1"/>
      <c r="AQ1885" s="1" t="str">
        <f t="shared" si="141"/>
        <v>D01_371_35</v>
      </c>
    </row>
    <row r="1886" spans="1:43" ht="12.75" x14ac:dyDescent="0.2">
      <c r="A1886" s="2" t="s">
        <v>59</v>
      </c>
      <c r="B1886" s="3">
        <v>371</v>
      </c>
      <c r="C1886" s="5">
        <v>35</v>
      </c>
      <c r="D1886" s="1" t="s">
        <v>6</v>
      </c>
      <c r="E1886" s="1" t="s">
        <v>7</v>
      </c>
      <c r="F1886" s="1" t="s">
        <v>8</v>
      </c>
      <c r="G1886" s="1">
        <v>2008</v>
      </c>
      <c r="H1886" s="5" t="s">
        <v>78</v>
      </c>
      <c r="Q1886" s="1"/>
      <c r="Z1886" s="1"/>
      <c r="AF1886" s="1"/>
      <c r="AQ1886" s="1" t="str">
        <f t="shared" si="141"/>
        <v>D01_371_35</v>
      </c>
    </row>
    <row r="1887" spans="1:43" s="22" customFormat="1" ht="12.75" x14ac:dyDescent="0.2">
      <c r="A1887" s="20" t="s">
        <v>59</v>
      </c>
      <c r="B1887" s="21">
        <v>372</v>
      </c>
      <c r="C1887" s="24">
        <v>35</v>
      </c>
      <c r="D1887" s="22" t="s">
        <v>6</v>
      </c>
      <c r="E1887" s="22" t="s">
        <v>7</v>
      </c>
      <c r="F1887" s="22" t="s">
        <v>8</v>
      </c>
      <c r="G1887" s="22">
        <v>2004</v>
      </c>
      <c r="H1887" s="24" t="s">
        <v>78</v>
      </c>
      <c r="I1887" s="24"/>
      <c r="W1887" s="23"/>
      <c r="AA1887" s="24"/>
      <c r="AQ1887" s="1" t="str">
        <f t="shared" si="141"/>
        <v>D01_372_35</v>
      </c>
    </row>
    <row r="1888" spans="1:43" ht="12.75" x14ac:dyDescent="0.2">
      <c r="A1888" s="2" t="s">
        <v>59</v>
      </c>
      <c r="B1888" s="3">
        <v>372</v>
      </c>
      <c r="C1888" s="5">
        <v>35</v>
      </c>
      <c r="D1888" s="1" t="s">
        <v>6</v>
      </c>
      <c r="E1888" s="1" t="s">
        <v>7</v>
      </c>
      <c r="F1888" s="1" t="s">
        <v>8</v>
      </c>
      <c r="G1888" s="1">
        <v>2005</v>
      </c>
      <c r="H1888" s="5" t="s">
        <v>78</v>
      </c>
      <c r="Q1888" s="1"/>
      <c r="Z1888" s="1"/>
      <c r="AF1888" s="1"/>
      <c r="AQ1888" s="1" t="str">
        <f t="shared" si="141"/>
        <v>D01_372_35</v>
      </c>
    </row>
    <row r="1889" spans="1:43" ht="12.75" x14ac:dyDescent="0.2">
      <c r="A1889" s="2" t="s">
        <v>59</v>
      </c>
      <c r="B1889" s="3">
        <v>372</v>
      </c>
      <c r="C1889" s="5">
        <v>35</v>
      </c>
      <c r="D1889" s="1" t="s">
        <v>6</v>
      </c>
      <c r="E1889" s="1" t="s">
        <v>7</v>
      </c>
      <c r="F1889" s="1" t="s">
        <v>8</v>
      </c>
      <c r="G1889" s="1">
        <v>2006</v>
      </c>
      <c r="H1889" s="5" t="s">
        <v>78</v>
      </c>
      <c r="Q1889" s="1"/>
      <c r="Z1889" s="1"/>
      <c r="AF1889" s="1"/>
      <c r="AQ1889" s="1" t="str">
        <f t="shared" si="141"/>
        <v>D01_372_35</v>
      </c>
    </row>
    <row r="1890" spans="1:43" ht="12.75" x14ac:dyDescent="0.2">
      <c r="A1890" s="2" t="s">
        <v>59</v>
      </c>
      <c r="B1890" s="3">
        <v>372</v>
      </c>
      <c r="C1890" s="5">
        <v>35</v>
      </c>
      <c r="D1890" s="1" t="s">
        <v>6</v>
      </c>
      <c r="E1890" s="1" t="s">
        <v>7</v>
      </c>
      <c r="F1890" s="1" t="s">
        <v>8</v>
      </c>
      <c r="G1890" s="1">
        <v>2007</v>
      </c>
      <c r="H1890" s="5" t="s">
        <v>78</v>
      </c>
      <c r="Q1890" s="1"/>
      <c r="Z1890" s="1"/>
      <c r="AF1890" s="1"/>
      <c r="AQ1890" s="1" t="str">
        <f t="shared" si="141"/>
        <v>D01_372_35</v>
      </c>
    </row>
    <row r="1891" spans="1:43" ht="12.75" x14ac:dyDescent="0.2">
      <c r="A1891" s="2" t="s">
        <v>59</v>
      </c>
      <c r="B1891" s="3">
        <v>372</v>
      </c>
      <c r="C1891" s="5">
        <v>35</v>
      </c>
      <c r="D1891" s="1" t="s">
        <v>6</v>
      </c>
      <c r="E1891" s="1" t="s">
        <v>7</v>
      </c>
      <c r="F1891" s="1" t="s">
        <v>8</v>
      </c>
      <c r="G1891" s="1">
        <v>2008</v>
      </c>
      <c r="H1891" s="5" t="s">
        <v>78</v>
      </c>
      <c r="Q1891" s="1"/>
      <c r="Z1891" s="1"/>
      <c r="AF1891" s="1"/>
      <c r="AQ1891" s="1" t="str">
        <f t="shared" si="141"/>
        <v>D01_372_35</v>
      </c>
    </row>
    <row r="1892" spans="1:43" s="22" customFormat="1" ht="12.75" x14ac:dyDescent="0.2">
      <c r="A1892" s="20" t="s">
        <v>59</v>
      </c>
      <c r="B1892" s="21">
        <v>373</v>
      </c>
      <c r="C1892" s="24">
        <v>35</v>
      </c>
      <c r="D1892" s="22" t="s">
        <v>6</v>
      </c>
      <c r="E1892" s="22" t="s">
        <v>7</v>
      </c>
      <c r="F1892" s="22" t="s">
        <v>8</v>
      </c>
      <c r="G1892" s="22">
        <v>2004</v>
      </c>
      <c r="H1892" s="24" t="s">
        <v>78</v>
      </c>
      <c r="I1892" s="24"/>
      <c r="W1892" s="23"/>
      <c r="AA1892" s="24"/>
      <c r="AQ1892" s="1" t="str">
        <f t="shared" si="141"/>
        <v>D01_373_35</v>
      </c>
    </row>
    <row r="1893" spans="1:43" ht="12.75" x14ac:dyDescent="0.2">
      <c r="A1893" s="2" t="s">
        <v>59</v>
      </c>
      <c r="B1893" s="3">
        <v>373</v>
      </c>
      <c r="C1893" s="5">
        <v>35</v>
      </c>
      <c r="D1893" s="1" t="s">
        <v>6</v>
      </c>
      <c r="E1893" s="1" t="s">
        <v>7</v>
      </c>
      <c r="F1893" s="1" t="s">
        <v>8</v>
      </c>
      <c r="G1893" s="1">
        <v>2005</v>
      </c>
      <c r="H1893" s="5" t="s">
        <v>78</v>
      </c>
      <c r="Q1893" s="1"/>
      <c r="Z1893" s="1"/>
      <c r="AF1893" s="1"/>
      <c r="AQ1893" s="1" t="str">
        <f t="shared" si="141"/>
        <v>D01_373_35</v>
      </c>
    </row>
    <row r="1894" spans="1:43" ht="12.75" x14ac:dyDescent="0.2">
      <c r="A1894" s="2" t="s">
        <v>59</v>
      </c>
      <c r="B1894" s="3">
        <v>373</v>
      </c>
      <c r="C1894" s="5">
        <v>35</v>
      </c>
      <c r="D1894" s="1" t="s">
        <v>6</v>
      </c>
      <c r="E1894" s="1" t="s">
        <v>7</v>
      </c>
      <c r="F1894" s="1" t="s">
        <v>8</v>
      </c>
      <c r="G1894" s="1">
        <v>2006</v>
      </c>
      <c r="H1894" s="5" t="s">
        <v>78</v>
      </c>
      <c r="Q1894" s="1"/>
      <c r="Z1894" s="1"/>
      <c r="AF1894" s="1"/>
      <c r="AQ1894" s="1" t="str">
        <f t="shared" si="141"/>
        <v>D01_373_35</v>
      </c>
    </row>
    <row r="1895" spans="1:43" ht="12.75" x14ac:dyDescent="0.2">
      <c r="A1895" s="2" t="s">
        <v>59</v>
      </c>
      <c r="B1895" s="3">
        <v>373</v>
      </c>
      <c r="C1895" s="5">
        <v>35</v>
      </c>
      <c r="D1895" s="1" t="s">
        <v>6</v>
      </c>
      <c r="E1895" s="1" t="s">
        <v>7</v>
      </c>
      <c r="F1895" s="1" t="s">
        <v>8</v>
      </c>
      <c r="G1895" s="1">
        <v>2007</v>
      </c>
      <c r="H1895" s="5" t="s">
        <v>78</v>
      </c>
      <c r="Q1895" s="1"/>
      <c r="Z1895" s="1"/>
      <c r="AF1895" s="1"/>
      <c r="AQ1895" s="1" t="str">
        <f t="shared" si="141"/>
        <v>D01_373_35</v>
      </c>
    </row>
    <row r="1896" spans="1:43" ht="12.75" x14ac:dyDescent="0.2">
      <c r="A1896" s="2" t="s">
        <v>59</v>
      </c>
      <c r="B1896" s="3">
        <v>373</v>
      </c>
      <c r="C1896" s="5">
        <v>35</v>
      </c>
      <c r="D1896" s="1" t="s">
        <v>6</v>
      </c>
      <c r="E1896" s="1" t="s">
        <v>7</v>
      </c>
      <c r="F1896" s="1" t="s">
        <v>8</v>
      </c>
      <c r="G1896" s="1">
        <v>2008</v>
      </c>
      <c r="H1896" s="5" t="s">
        <v>78</v>
      </c>
      <c r="Q1896" s="1"/>
      <c r="Z1896" s="1"/>
      <c r="AF1896" s="1"/>
      <c r="AQ1896" s="1" t="str">
        <f t="shared" si="141"/>
        <v>D01_373_35</v>
      </c>
    </row>
    <row r="1897" spans="1:43" s="22" customFormat="1" ht="12.75" x14ac:dyDescent="0.2">
      <c r="A1897" s="20" t="s">
        <v>59</v>
      </c>
      <c r="B1897" s="21">
        <v>374</v>
      </c>
      <c r="C1897" s="24">
        <v>35</v>
      </c>
      <c r="D1897" s="22" t="s">
        <v>6</v>
      </c>
      <c r="E1897" s="22" t="s">
        <v>7</v>
      </c>
      <c r="F1897" s="22" t="s">
        <v>8</v>
      </c>
      <c r="G1897" s="22">
        <v>2004</v>
      </c>
      <c r="H1897" s="24" t="s">
        <v>78</v>
      </c>
      <c r="I1897" s="24"/>
      <c r="J1897" s="22" t="s">
        <v>53</v>
      </c>
      <c r="O1897" s="22" t="s">
        <v>53</v>
      </c>
      <c r="S1897" s="22">
        <v>3</v>
      </c>
      <c r="T1897" s="22">
        <v>218</v>
      </c>
      <c r="U1897" s="22">
        <v>25</v>
      </c>
      <c r="V1897" s="22">
        <v>69</v>
      </c>
      <c r="W1897" s="23">
        <f t="shared" ref="W1897" si="142">(V1897+(Z1897*AB1897))/U1897</f>
        <v>2.76</v>
      </c>
      <c r="X1897" s="22">
        <v>4</v>
      </c>
      <c r="Y1897" s="22">
        <v>25</v>
      </c>
      <c r="Z1897" s="23">
        <f>Y1897/(U1897-AB1897)</f>
        <v>1</v>
      </c>
      <c r="AA1897" s="24">
        <f>Z1897*100/W1897</f>
        <v>36.231884057971016</v>
      </c>
      <c r="AB1897" s="22">
        <v>0</v>
      </c>
      <c r="AC1897" s="22">
        <f t="shared" ref="AC1897" si="143">AB1897*100/U1897</f>
        <v>0</v>
      </c>
      <c r="AD1897" s="22">
        <v>0</v>
      </c>
      <c r="AE1897" s="22">
        <f>AD1897*100/U1897</f>
        <v>0</v>
      </c>
      <c r="AF1897" s="22">
        <v>10</v>
      </c>
      <c r="AG1897" s="22">
        <f>AF1897*100/U1897</f>
        <v>40</v>
      </c>
      <c r="AH1897" s="22" t="s">
        <v>76</v>
      </c>
      <c r="AI1897" s="22">
        <v>7</v>
      </c>
      <c r="AJ1897" s="22">
        <v>2</v>
      </c>
      <c r="AK1897" s="22">
        <v>3</v>
      </c>
      <c r="AL1897" s="22">
        <v>1</v>
      </c>
      <c r="AM1897" s="22">
        <v>3</v>
      </c>
      <c r="AN1897" s="22">
        <v>2</v>
      </c>
      <c r="AQ1897" s="1" t="str">
        <f t="shared" si="141"/>
        <v>D01_374_35</v>
      </c>
    </row>
    <row r="1898" spans="1:43" ht="12.75" x14ac:dyDescent="0.2">
      <c r="A1898" s="2" t="s">
        <v>59</v>
      </c>
      <c r="B1898" s="3">
        <v>374</v>
      </c>
      <c r="C1898" s="5">
        <v>35</v>
      </c>
      <c r="D1898" s="1" t="s">
        <v>6</v>
      </c>
      <c r="E1898" s="1" t="s">
        <v>7</v>
      </c>
      <c r="F1898" s="1" t="s">
        <v>8</v>
      </c>
      <c r="G1898" s="1">
        <v>2005</v>
      </c>
      <c r="H1898" s="5" t="s">
        <v>78</v>
      </c>
      <c r="Q1898" s="1"/>
      <c r="Z1898" s="1"/>
      <c r="AF1898" s="1"/>
      <c r="AQ1898" s="1" t="str">
        <f t="shared" si="141"/>
        <v>D01_374_35</v>
      </c>
    </row>
    <row r="1899" spans="1:43" ht="12.75" x14ac:dyDescent="0.2">
      <c r="A1899" s="2" t="s">
        <v>59</v>
      </c>
      <c r="B1899" s="3">
        <v>374</v>
      </c>
      <c r="C1899" s="5">
        <v>35</v>
      </c>
      <c r="D1899" s="1" t="s">
        <v>6</v>
      </c>
      <c r="E1899" s="1" t="s">
        <v>7</v>
      </c>
      <c r="F1899" s="1" t="s">
        <v>8</v>
      </c>
      <c r="G1899" s="1">
        <v>2006</v>
      </c>
      <c r="H1899" s="5" t="s">
        <v>78</v>
      </c>
      <c r="Q1899" s="1"/>
      <c r="Z1899" s="1"/>
      <c r="AF1899" s="1"/>
      <c r="AQ1899" s="1" t="str">
        <f t="shared" si="141"/>
        <v>D01_374_35</v>
      </c>
    </row>
    <row r="1900" spans="1:43" ht="12.75" x14ac:dyDescent="0.2">
      <c r="A1900" s="2" t="s">
        <v>59</v>
      </c>
      <c r="B1900" s="3">
        <v>374</v>
      </c>
      <c r="C1900" s="5">
        <v>35</v>
      </c>
      <c r="D1900" s="1" t="s">
        <v>6</v>
      </c>
      <c r="E1900" s="1" t="s">
        <v>7</v>
      </c>
      <c r="F1900" s="1" t="s">
        <v>8</v>
      </c>
      <c r="G1900" s="1">
        <v>2007</v>
      </c>
      <c r="H1900" s="5" t="s">
        <v>78</v>
      </c>
      <c r="Q1900" s="1"/>
      <c r="Z1900" s="1"/>
      <c r="AF1900" s="1"/>
      <c r="AQ1900" s="1" t="str">
        <f t="shared" si="141"/>
        <v>D01_374_35</v>
      </c>
    </row>
    <row r="1901" spans="1:43" ht="12.75" x14ac:dyDescent="0.2">
      <c r="A1901" s="2" t="s">
        <v>59</v>
      </c>
      <c r="B1901" s="3">
        <v>374</v>
      </c>
      <c r="C1901" s="5">
        <v>35</v>
      </c>
      <c r="D1901" s="1" t="s">
        <v>6</v>
      </c>
      <c r="E1901" s="1" t="s">
        <v>7</v>
      </c>
      <c r="F1901" s="1" t="s">
        <v>8</v>
      </c>
      <c r="G1901" s="1">
        <v>2008</v>
      </c>
      <c r="H1901" s="5" t="s">
        <v>78</v>
      </c>
      <c r="Q1901" s="1"/>
      <c r="Z1901" s="1"/>
      <c r="AF1901" s="1"/>
      <c r="AQ1901" s="1" t="str">
        <f t="shared" si="141"/>
        <v>D01_374_35</v>
      </c>
    </row>
    <row r="1902" spans="1:43" s="22" customFormat="1" ht="12.75" x14ac:dyDescent="0.2">
      <c r="A1902" s="20" t="s">
        <v>59</v>
      </c>
      <c r="B1902" s="21">
        <v>375</v>
      </c>
      <c r="C1902" s="24">
        <v>35</v>
      </c>
      <c r="D1902" s="22" t="s">
        <v>6</v>
      </c>
      <c r="E1902" s="22" t="s">
        <v>7</v>
      </c>
      <c r="F1902" s="22" t="s">
        <v>8</v>
      </c>
      <c r="G1902" s="22">
        <v>2004</v>
      </c>
      <c r="H1902" s="24" t="s">
        <v>78</v>
      </c>
      <c r="I1902" s="24"/>
      <c r="W1902" s="23"/>
      <c r="AA1902" s="24"/>
      <c r="AQ1902" s="1" t="str">
        <f t="shared" si="141"/>
        <v>D01_375_35</v>
      </c>
    </row>
    <row r="1903" spans="1:43" ht="12.75" x14ac:dyDescent="0.2">
      <c r="A1903" s="2" t="s">
        <v>59</v>
      </c>
      <c r="B1903" s="3">
        <v>375</v>
      </c>
      <c r="C1903" s="5">
        <v>35</v>
      </c>
      <c r="D1903" s="1" t="s">
        <v>6</v>
      </c>
      <c r="E1903" s="1" t="s">
        <v>7</v>
      </c>
      <c r="F1903" s="1" t="s">
        <v>8</v>
      </c>
      <c r="G1903" s="1">
        <v>2005</v>
      </c>
      <c r="H1903" s="5" t="s">
        <v>78</v>
      </c>
      <c r="Q1903" s="1"/>
      <c r="Z1903" s="1"/>
      <c r="AF1903" s="1"/>
      <c r="AQ1903" s="1" t="str">
        <f t="shared" si="141"/>
        <v>D01_375_35</v>
      </c>
    </row>
    <row r="1904" spans="1:43" ht="12.75" x14ac:dyDescent="0.2">
      <c r="A1904" s="2" t="s">
        <v>59</v>
      </c>
      <c r="B1904" s="3">
        <v>375</v>
      </c>
      <c r="C1904" s="5">
        <v>35</v>
      </c>
      <c r="D1904" s="1" t="s">
        <v>6</v>
      </c>
      <c r="E1904" s="1" t="s">
        <v>7</v>
      </c>
      <c r="F1904" s="1" t="s">
        <v>8</v>
      </c>
      <c r="G1904" s="1">
        <v>2006</v>
      </c>
      <c r="H1904" s="5" t="s">
        <v>78</v>
      </c>
      <c r="Q1904" s="1"/>
      <c r="Z1904" s="1"/>
      <c r="AF1904" s="1"/>
      <c r="AQ1904" s="1" t="str">
        <f t="shared" si="141"/>
        <v>D01_375_35</v>
      </c>
    </row>
    <row r="1905" spans="1:43" ht="12.75" x14ac:dyDescent="0.2">
      <c r="A1905" s="2" t="s">
        <v>59</v>
      </c>
      <c r="B1905" s="3">
        <v>375</v>
      </c>
      <c r="C1905" s="5">
        <v>35</v>
      </c>
      <c r="D1905" s="1" t="s">
        <v>6</v>
      </c>
      <c r="E1905" s="1" t="s">
        <v>7</v>
      </c>
      <c r="F1905" s="1" t="s">
        <v>8</v>
      </c>
      <c r="G1905" s="1">
        <v>2007</v>
      </c>
      <c r="H1905" s="5" t="s">
        <v>78</v>
      </c>
      <c r="Q1905" s="1"/>
      <c r="Z1905" s="1"/>
      <c r="AF1905" s="1"/>
      <c r="AQ1905" s="1" t="str">
        <f t="shared" si="141"/>
        <v>D01_375_35</v>
      </c>
    </row>
    <row r="1906" spans="1:43" ht="12.75" x14ac:dyDescent="0.2">
      <c r="A1906" s="2" t="s">
        <v>59</v>
      </c>
      <c r="B1906" s="3">
        <v>375</v>
      </c>
      <c r="C1906" s="5">
        <v>35</v>
      </c>
      <c r="D1906" s="1" t="s">
        <v>6</v>
      </c>
      <c r="E1906" s="1" t="s">
        <v>7</v>
      </c>
      <c r="F1906" s="1" t="s">
        <v>8</v>
      </c>
      <c r="G1906" s="1">
        <v>2008</v>
      </c>
      <c r="H1906" s="5" t="s">
        <v>78</v>
      </c>
      <c r="Q1906" s="1"/>
      <c r="Z1906" s="1"/>
      <c r="AF1906" s="1"/>
      <c r="AQ1906" s="1" t="str">
        <f t="shared" si="141"/>
        <v>D01_375_35</v>
      </c>
    </row>
    <row r="1907" spans="1:43" s="22" customFormat="1" ht="12.75" x14ac:dyDescent="0.2">
      <c r="A1907" s="20" t="s">
        <v>59</v>
      </c>
      <c r="B1907" s="21">
        <v>376</v>
      </c>
      <c r="C1907" s="24">
        <v>35</v>
      </c>
      <c r="D1907" s="22" t="s">
        <v>6</v>
      </c>
      <c r="E1907" s="22" t="s">
        <v>7</v>
      </c>
      <c r="F1907" s="22" t="s">
        <v>8</v>
      </c>
      <c r="G1907" s="22">
        <v>2004</v>
      </c>
      <c r="H1907" s="24" t="s">
        <v>78</v>
      </c>
      <c r="I1907" s="24"/>
      <c r="W1907" s="23"/>
      <c r="AA1907" s="24"/>
      <c r="AQ1907" s="1" t="str">
        <f t="shared" si="141"/>
        <v>D01_376_35</v>
      </c>
    </row>
    <row r="1908" spans="1:43" ht="12.75" x14ac:dyDescent="0.2">
      <c r="A1908" s="2" t="s">
        <v>59</v>
      </c>
      <c r="B1908" s="3">
        <v>376</v>
      </c>
      <c r="C1908" s="5">
        <v>35</v>
      </c>
      <c r="D1908" s="1" t="s">
        <v>6</v>
      </c>
      <c r="E1908" s="1" t="s">
        <v>7</v>
      </c>
      <c r="F1908" s="1" t="s">
        <v>8</v>
      </c>
      <c r="G1908" s="1">
        <v>2005</v>
      </c>
      <c r="H1908" s="5" t="s">
        <v>78</v>
      </c>
      <c r="Q1908" s="1"/>
      <c r="Z1908" s="1"/>
      <c r="AF1908" s="1"/>
      <c r="AQ1908" s="1" t="str">
        <f t="shared" si="141"/>
        <v>D01_376_35</v>
      </c>
    </row>
    <row r="1909" spans="1:43" ht="12.75" x14ac:dyDescent="0.2">
      <c r="A1909" s="2" t="s">
        <v>59</v>
      </c>
      <c r="B1909" s="3">
        <v>376</v>
      </c>
      <c r="C1909" s="5">
        <v>35</v>
      </c>
      <c r="D1909" s="1" t="s">
        <v>6</v>
      </c>
      <c r="E1909" s="1" t="s">
        <v>7</v>
      </c>
      <c r="F1909" s="1" t="s">
        <v>8</v>
      </c>
      <c r="G1909" s="1">
        <v>2006</v>
      </c>
      <c r="H1909" s="5" t="s">
        <v>78</v>
      </c>
      <c r="Q1909" s="1"/>
      <c r="Z1909" s="1"/>
      <c r="AF1909" s="1"/>
      <c r="AQ1909" s="1" t="str">
        <f t="shared" si="141"/>
        <v>D01_376_35</v>
      </c>
    </row>
    <row r="1910" spans="1:43" ht="12.75" x14ac:dyDescent="0.2">
      <c r="A1910" s="2" t="s">
        <v>59</v>
      </c>
      <c r="B1910" s="3">
        <v>376</v>
      </c>
      <c r="C1910" s="5">
        <v>35</v>
      </c>
      <c r="D1910" s="1" t="s">
        <v>6</v>
      </c>
      <c r="E1910" s="1" t="s">
        <v>7</v>
      </c>
      <c r="F1910" s="1" t="s">
        <v>8</v>
      </c>
      <c r="G1910" s="1">
        <v>2007</v>
      </c>
      <c r="H1910" s="5" t="s">
        <v>78</v>
      </c>
      <c r="Q1910" s="1"/>
      <c r="Z1910" s="1"/>
      <c r="AF1910" s="1"/>
      <c r="AQ1910" s="1" t="str">
        <f t="shared" si="141"/>
        <v>D01_376_35</v>
      </c>
    </row>
    <row r="1911" spans="1:43" ht="12.75" x14ac:dyDescent="0.2">
      <c r="A1911" s="2" t="s">
        <v>59</v>
      </c>
      <c r="B1911" s="3">
        <v>376</v>
      </c>
      <c r="C1911" s="5">
        <v>35</v>
      </c>
      <c r="D1911" s="1" t="s">
        <v>6</v>
      </c>
      <c r="E1911" s="1" t="s">
        <v>7</v>
      </c>
      <c r="F1911" s="1" t="s">
        <v>8</v>
      </c>
      <c r="G1911" s="1">
        <v>2008</v>
      </c>
      <c r="H1911" s="5" t="s">
        <v>78</v>
      </c>
      <c r="Q1911" s="1"/>
      <c r="Z1911" s="1"/>
      <c r="AF1911" s="1"/>
      <c r="AQ1911" s="1" t="str">
        <f t="shared" si="141"/>
        <v>D01_376_35</v>
      </c>
    </row>
    <row r="1912" spans="1:43" s="22" customFormat="1" ht="12.75" x14ac:dyDescent="0.2">
      <c r="A1912" s="20" t="s">
        <v>59</v>
      </c>
      <c r="B1912" s="21">
        <v>377</v>
      </c>
      <c r="C1912" s="24">
        <v>35</v>
      </c>
      <c r="D1912" s="22" t="s">
        <v>6</v>
      </c>
      <c r="E1912" s="22" t="s">
        <v>7</v>
      </c>
      <c r="F1912" s="22" t="s">
        <v>8</v>
      </c>
      <c r="G1912" s="22">
        <v>2004</v>
      </c>
      <c r="H1912" s="24" t="s">
        <v>78</v>
      </c>
      <c r="I1912" s="24"/>
      <c r="W1912" s="23"/>
      <c r="AA1912" s="24"/>
      <c r="AQ1912" s="1" t="str">
        <f t="shared" si="141"/>
        <v>D01_377_35</v>
      </c>
    </row>
    <row r="1913" spans="1:43" ht="12.75" x14ac:dyDescent="0.2">
      <c r="A1913" s="2" t="s">
        <v>59</v>
      </c>
      <c r="B1913" s="3">
        <v>377</v>
      </c>
      <c r="C1913" s="5">
        <v>35</v>
      </c>
      <c r="D1913" s="1" t="s">
        <v>6</v>
      </c>
      <c r="E1913" s="1" t="s">
        <v>7</v>
      </c>
      <c r="F1913" s="1" t="s">
        <v>8</v>
      </c>
      <c r="G1913" s="1">
        <v>2005</v>
      </c>
      <c r="H1913" s="5" t="s">
        <v>78</v>
      </c>
      <c r="Q1913" s="1"/>
      <c r="Z1913" s="1"/>
      <c r="AF1913" s="1"/>
      <c r="AQ1913" s="1" t="str">
        <f t="shared" si="141"/>
        <v>D01_377_35</v>
      </c>
    </row>
    <row r="1914" spans="1:43" ht="12.75" x14ac:dyDescent="0.2">
      <c r="A1914" s="2" t="s">
        <v>59</v>
      </c>
      <c r="B1914" s="3">
        <v>377</v>
      </c>
      <c r="C1914" s="5">
        <v>35</v>
      </c>
      <c r="D1914" s="1" t="s">
        <v>6</v>
      </c>
      <c r="E1914" s="1" t="s">
        <v>7</v>
      </c>
      <c r="F1914" s="1" t="s">
        <v>8</v>
      </c>
      <c r="G1914" s="1">
        <v>2006</v>
      </c>
      <c r="H1914" s="5" t="s">
        <v>78</v>
      </c>
      <c r="Q1914" s="1"/>
      <c r="Z1914" s="1"/>
      <c r="AF1914" s="1"/>
      <c r="AQ1914" s="1" t="str">
        <f t="shared" si="141"/>
        <v>D01_377_35</v>
      </c>
    </row>
    <row r="1915" spans="1:43" ht="12.75" x14ac:dyDescent="0.2">
      <c r="A1915" s="2" t="s">
        <v>59</v>
      </c>
      <c r="B1915" s="3">
        <v>377</v>
      </c>
      <c r="C1915" s="5">
        <v>35</v>
      </c>
      <c r="D1915" s="1" t="s">
        <v>6</v>
      </c>
      <c r="E1915" s="1" t="s">
        <v>7</v>
      </c>
      <c r="F1915" s="1" t="s">
        <v>8</v>
      </c>
      <c r="G1915" s="1">
        <v>2007</v>
      </c>
      <c r="H1915" s="5" t="s">
        <v>78</v>
      </c>
      <c r="Q1915" s="1"/>
      <c r="Z1915" s="1"/>
      <c r="AF1915" s="1"/>
      <c r="AQ1915" s="1" t="str">
        <f t="shared" si="141"/>
        <v>D01_377_35</v>
      </c>
    </row>
    <row r="1916" spans="1:43" ht="12.75" x14ac:dyDescent="0.2">
      <c r="A1916" s="2" t="s">
        <v>59</v>
      </c>
      <c r="B1916" s="3">
        <v>377</v>
      </c>
      <c r="C1916" s="5">
        <v>35</v>
      </c>
      <c r="D1916" s="1" t="s">
        <v>6</v>
      </c>
      <c r="E1916" s="1" t="s">
        <v>7</v>
      </c>
      <c r="F1916" s="1" t="s">
        <v>8</v>
      </c>
      <c r="G1916" s="1">
        <v>2008</v>
      </c>
      <c r="H1916" s="5" t="s">
        <v>78</v>
      </c>
      <c r="Q1916" s="1"/>
      <c r="Z1916" s="1"/>
      <c r="AF1916" s="1"/>
      <c r="AQ1916" s="1" t="str">
        <f t="shared" si="141"/>
        <v>D01_377_35</v>
      </c>
    </row>
    <row r="1917" spans="1:43" s="22" customFormat="1" ht="12.75" x14ac:dyDescent="0.2">
      <c r="A1917" s="20" t="s">
        <v>59</v>
      </c>
      <c r="B1917" s="21">
        <v>378</v>
      </c>
      <c r="C1917" s="24">
        <v>36</v>
      </c>
      <c r="D1917" s="22" t="s">
        <v>6</v>
      </c>
      <c r="E1917" s="22" t="s">
        <v>1</v>
      </c>
      <c r="F1917" s="22" t="s">
        <v>8</v>
      </c>
      <c r="G1917" s="22">
        <v>2004</v>
      </c>
      <c r="H1917" s="24" t="s">
        <v>78</v>
      </c>
      <c r="I1917" s="24"/>
      <c r="W1917" s="23"/>
      <c r="AA1917" s="24"/>
      <c r="AQ1917" s="1" t="str">
        <f t="shared" si="141"/>
        <v>D01_378_36</v>
      </c>
    </row>
    <row r="1918" spans="1:43" ht="12.75" x14ac:dyDescent="0.2">
      <c r="A1918" s="2" t="s">
        <v>59</v>
      </c>
      <c r="B1918" s="3">
        <v>378</v>
      </c>
      <c r="C1918" s="5">
        <v>36</v>
      </c>
      <c r="D1918" s="1" t="s">
        <v>6</v>
      </c>
      <c r="E1918" s="1" t="s">
        <v>1</v>
      </c>
      <c r="F1918" s="1" t="s">
        <v>8</v>
      </c>
      <c r="G1918" s="1">
        <v>2005</v>
      </c>
      <c r="H1918" s="5" t="s">
        <v>78</v>
      </c>
      <c r="Q1918" s="1"/>
      <c r="Z1918" s="1"/>
      <c r="AF1918" s="1"/>
      <c r="AQ1918" s="1" t="str">
        <f t="shared" si="141"/>
        <v>D01_378_36</v>
      </c>
    </row>
    <row r="1919" spans="1:43" ht="12.75" x14ac:dyDescent="0.2">
      <c r="A1919" s="2" t="s">
        <v>59</v>
      </c>
      <c r="B1919" s="3">
        <v>378</v>
      </c>
      <c r="C1919" s="5">
        <v>36</v>
      </c>
      <c r="D1919" s="1" t="s">
        <v>6</v>
      </c>
      <c r="E1919" s="1" t="s">
        <v>1</v>
      </c>
      <c r="F1919" s="1" t="s">
        <v>8</v>
      </c>
      <c r="G1919" s="1">
        <v>2006</v>
      </c>
      <c r="H1919" s="5" t="s">
        <v>78</v>
      </c>
      <c r="Q1919" s="1"/>
      <c r="Z1919" s="1"/>
      <c r="AF1919" s="1"/>
      <c r="AQ1919" s="1" t="str">
        <f t="shared" si="141"/>
        <v>D01_378_36</v>
      </c>
    </row>
    <row r="1920" spans="1:43" ht="12.75" x14ac:dyDescent="0.2">
      <c r="A1920" s="2" t="s">
        <v>59</v>
      </c>
      <c r="B1920" s="3">
        <v>378</v>
      </c>
      <c r="C1920" s="5">
        <v>36</v>
      </c>
      <c r="D1920" s="1" t="s">
        <v>6</v>
      </c>
      <c r="E1920" s="1" t="s">
        <v>1</v>
      </c>
      <c r="F1920" s="1" t="s">
        <v>8</v>
      </c>
      <c r="G1920" s="1">
        <v>2007</v>
      </c>
      <c r="H1920" s="5" t="s">
        <v>78</v>
      </c>
      <c r="Q1920" s="1"/>
      <c r="Z1920" s="1"/>
      <c r="AF1920" s="1"/>
      <c r="AQ1920" s="1" t="str">
        <f t="shared" si="141"/>
        <v>D01_378_36</v>
      </c>
    </row>
    <row r="1921" spans="1:43" ht="12.75" x14ac:dyDescent="0.2">
      <c r="A1921" s="2" t="s">
        <v>59</v>
      </c>
      <c r="B1921" s="3">
        <v>378</v>
      </c>
      <c r="C1921" s="5">
        <v>36</v>
      </c>
      <c r="D1921" s="1" t="s">
        <v>6</v>
      </c>
      <c r="E1921" s="1" t="s">
        <v>1</v>
      </c>
      <c r="F1921" s="1" t="s">
        <v>8</v>
      </c>
      <c r="G1921" s="1">
        <v>2008</v>
      </c>
      <c r="H1921" s="5" t="s">
        <v>78</v>
      </c>
      <c r="Q1921" s="1"/>
      <c r="Z1921" s="1"/>
      <c r="AF1921" s="1"/>
      <c r="AQ1921" s="1" t="str">
        <f t="shared" si="141"/>
        <v>D01_378_36</v>
      </c>
    </row>
    <row r="1922" spans="1:43" s="22" customFormat="1" ht="12.75" x14ac:dyDescent="0.2">
      <c r="A1922" s="20" t="s">
        <v>59</v>
      </c>
      <c r="B1922" s="21">
        <v>379</v>
      </c>
      <c r="C1922" s="24">
        <v>36</v>
      </c>
      <c r="D1922" s="22" t="s">
        <v>6</v>
      </c>
      <c r="E1922" s="22" t="s">
        <v>1</v>
      </c>
      <c r="F1922" s="22" t="s">
        <v>8</v>
      </c>
      <c r="G1922" s="22">
        <v>2004</v>
      </c>
      <c r="H1922" s="24" t="s">
        <v>78</v>
      </c>
      <c r="I1922" s="24"/>
      <c r="W1922" s="23"/>
      <c r="AA1922" s="24"/>
      <c r="AQ1922" s="1" t="str">
        <f t="shared" si="141"/>
        <v>D01_379_36</v>
      </c>
    </row>
    <row r="1923" spans="1:43" ht="12.75" x14ac:dyDescent="0.2">
      <c r="A1923" s="2" t="s">
        <v>59</v>
      </c>
      <c r="B1923" s="3">
        <v>379</v>
      </c>
      <c r="C1923" s="5">
        <v>36</v>
      </c>
      <c r="D1923" s="1" t="s">
        <v>6</v>
      </c>
      <c r="E1923" s="1" t="s">
        <v>1</v>
      </c>
      <c r="F1923" s="1" t="s">
        <v>8</v>
      </c>
      <c r="G1923" s="1">
        <v>2005</v>
      </c>
      <c r="H1923" s="5" t="s">
        <v>78</v>
      </c>
      <c r="Q1923" s="1"/>
      <c r="Z1923" s="1"/>
      <c r="AF1923" s="1"/>
      <c r="AQ1923" s="1" t="str">
        <f t="shared" ref="AQ1923:AQ1986" si="144">CONCATENATE(LEFT(A1923,1),CONCATENATE(RIGHT(A1923,2),"_",CONCATENATE(B1923),"_",CONCATENATE(C1923)))</f>
        <v>D01_379_36</v>
      </c>
    </row>
    <row r="1924" spans="1:43" ht="12.75" x14ac:dyDescent="0.2">
      <c r="A1924" s="2" t="s">
        <v>59</v>
      </c>
      <c r="B1924" s="3">
        <v>379</v>
      </c>
      <c r="C1924" s="5">
        <v>36</v>
      </c>
      <c r="D1924" s="1" t="s">
        <v>6</v>
      </c>
      <c r="E1924" s="1" t="s">
        <v>1</v>
      </c>
      <c r="F1924" s="1" t="s">
        <v>8</v>
      </c>
      <c r="G1924" s="1">
        <v>2006</v>
      </c>
      <c r="H1924" s="5" t="s">
        <v>78</v>
      </c>
      <c r="Q1924" s="1"/>
      <c r="Z1924" s="1"/>
      <c r="AF1924" s="1"/>
      <c r="AQ1924" s="1" t="str">
        <f t="shared" si="144"/>
        <v>D01_379_36</v>
      </c>
    </row>
    <row r="1925" spans="1:43" ht="12.75" x14ac:dyDescent="0.2">
      <c r="A1925" s="2" t="s">
        <v>59</v>
      </c>
      <c r="B1925" s="3">
        <v>379</v>
      </c>
      <c r="C1925" s="5">
        <v>36</v>
      </c>
      <c r="D1925" s="1" t="s">
        <v>6</v>
      </c>
      <c r="E1925" s="1" t="s">
        <v>1</v>
      </c>
      <c r="F1925" s="1" t="s">
        <v>8</v>
      </c>
      <c r="G1925" s="1">
        <v>2007</v>
      </c>
      <c r="H1925" s="5" t="s">
        <v>78</v>
      </c>
      <c r="Q1925" s="1"/>
      <c r="Z1925" s="1"/>
      <c r="AF1925" s="1"/>
      <c r="AQ1925" s="1" t="str">
        <f t="shared" si="144"/>
        <v>D01_379_36</v>
      </c>
    </row>
    <row r="1926" spans="1:43" ht="12.75" x14ac:dyDescent="0.2">
      <c r="A1926" s="2" t="s">
        <v>59</v>
      </c>
      <c r="B1926" s="3">
        <v>379</v>
      </c>
      <c r="C1926" s="5">
        <v>36</v>
      </c>
      <c r="D1926" s="1" t="s">
        <v>6</v>
      </c>
      <c r="E1926" s="1" t="s">
        <v>1</v>
      </c>
      <c r="F1926" s="1" t="s">
        <v>8</v>
      </c>
      <c r="G1926" s="1">
        <v>2008</v>
      </c>
      <c r="H1926" s="5" t="s">
        <v>78</v>
      </c>
      <c r="Q1926" s="1"/>
      <c r="Z1926" s="1"/>
      <c r="AF1926" s="1"/>
      <c r="AQ1926" s="1" t="str">
        <f t="shared" si="144"/>
        <v>D01_379_36</v>
      </c>
    </row>
    <row r="1927" spans="1:43" s="22" customFormat="1" ht="12.75" x14ac:dyDescent="0.2">
      <c r="A1927" s="20" t="s">
        <v>59</v>
      </c>
      <c r="B1927" s="21">
        <v>380</v>
      </c>
      <c r="C1927" s="24">
        <v>36</v>
      </c>
      <c r="D1927" s="22" t="s">
        <v>6</v>
      </c>
      <c r="E1927" s="22" t="s">
        <v>1</v>
      </c>
      <c r="F1927" s="22" t="s">
        <v>8</v>
      </c>
      <c r="G1927" s="22">
        <v>2004</v>
      </c>
      <c r="H1927" s="24" t="s">
        <v>78</v>
      </c>
      <c r="I1927" s="24"/>
      <c r="W1927" s="23"/>
      <c r="AA1927" s="24"/>
      <c r="AQ1927" s="1" t="str">
        <f t="shared" si="144"/>
        <v>D01_380_36</v>
      </c>
    </row>
    <row r="1928" spans="1:43" ht="12.75" x14ac:dyDescent="0.2">
      <c r="A1928" s="2" t="s">
        <v>59</v>
      </c>
      <c r="B1928" s="3">
        <v>380</v>
      </c>
      <c r="C1928" s="5">
        <v>36</v>
      </c>
      <c r="D1928" s="1" t="s">
        <v>6</v>
      </c>
      <c r="E1928" s="1" t="s">
        <v>1</v>
      </c>
      <c r="F1928" s="1" t="s">
        <v>8</v>
      </c>
      <c r="G1928" s="1">
        <v>2005</v>
      </c>
      <c r="H1928" s="5" t="s">
        <v>78</v>
      </c>
      <c r="Q1928" s="1"/>
      <c r="Z1928" s="1"/>
      <c r="AF1928" s="1"/>
      <c r="AQ1928" s="1" t="str">
        <f t="shared" si="144"/>
        <v>D01_380_36</v>
      </c>
    </row>
    <row r="1929" spans="1:43" ht="12.75" x14ac:dyDescent="0.2">
      <c r="A1929" s="2" t="s">
        <v>59</v>
      </c>
      <c r="B1929" s="3">
        <v>380</v>
      </c>
      <c r="C1929" s="5">
        <v>36</v>
      </c>
      <c r="D1929" s="1" t="s">
        <v>6</v>
      </c>
      <c r="E1929" s="1" t="s">
        <v>1</v>
      </c>
      <c r="F1929" s="1" t="s">
        <v>8</v>
      </c>
      <c r="G1929" s="1">
        <v>2006</v>
      </c>
      <c r="H1929" s="5" t="s">
        <v>78</v>
      </c>
      <c r="Q1929" s="1"/>
      <c r="Z1929" s="1"/>
      <c r="AF1929" s="1"/>
      <c r="AQ1929" s="1" t="str">
        <f t="shared" si="144"/>
        <v>D01_380_36</v>
      </c>
    </row>
    <row r="1930" spans="1:43" ht="12.75" x14ac:dyDescent="0.2">
      <c r="A1930" s="2" t="s">
        <v>59</v>
      </c>
      <c r="B1930" s="3">
        <v>380</v>
      </c>
      <c r="C1930" s="5">
        <v>36</v>
      </c>
      <c r="D1930" s="1" t="s">
        <v>6</v>
      </c>
      <c r="E1930" s="1" t="s">
        <v>1</v>
      </c>
      <c r="F1930" s="1" t="s">
        <v>8</v>
      </c>
      <c r="G1930" s="1">
        <v>2007</v>
      </c>
      <c r="H1930" s="5" t="s">
        <v>78</v>
      </c>
      <c r="Q1930" s="1"/>
      <c r="Z1930" s="1"/>
      <c r="AF1930" s="1"/>
      <c r="AQ1930" s="1" t="str">
        <f t="shared" si="144"/>
        <v>D01_380_36</v>
      </c>
    </row>
    <row r="1931" spans="1:43" ht="12.75" x14ac:dyDescent="0.2">
      <c r="A1931" s="2" t="s">
        <v>59</v>
      </c>
      <c r="B1931" s="3">
        <v>380</v>
      </c>
      <c r="C1931" s="5">
        <v>36</v>
      </c>
      <c r="D1931" s="1" t="s">
        <v>6</v>
      </c>
      <c r="E1931" s="1" t="s">
        <v>1</v>
      </c>
      <c r="F1931" s="1" t="s">
        <v>8</v>
      </c>
      <c r="G1931" s="1">
        <v>2008</v>
      </c>
      <c r="H1931" s="5" t="s">
        <v>78</v>
      </c>
      <c r="Q1931" s="1"/>
      <c r="Z1931" s="1"/>
      <c r="AF1931" s="1"/>
      <c r="AQ1931" s="1" t="str">
        <f t="shared" si="144"/>
        <v>D01_380_36</v>
      </c>
    </row>
    <row r="1932" spans="1:43" s="22" customFormat="1" ht="12.75" x14ac:dyDescent="0.2">
      <c r="A1932" s="20" t="s">
        <v>59</v>
      </c>
      <c r="B1932" s="21">
        <v>381</v>
      </c>
      <c r="C1932" s="24">
        <v>36</v>
      </c>
      <c r="D1932" s="22" t="s">
        <v>6</v>
      </c>
      <c r="E1932" s="22" t="s">
        <v>1</v>
      </c>
      <c r="F1932" s="22" t="s">
        <v>8</v>
      </c>
      <c r="G1932" s="22">
        <v>2004</v>
      </c>
      <c r="H1932" s="24" t="s">
        <v>78</v>
      </c>
      <c r="I1932" s="24"/>
      <c r="W1932" s="23"/>
      <c r="AA1932" s="24"/>
      <c r="AQ1932" s="1" t="str">
        <f t="shared" si="144"/>
        <v>D01_381_36</v>
      </c>
    </row>
    <row r="1933" spans="1:43" ht="12.75" x14ac:dyDescent="0.2">
      <c r="A1933" s="2" t="s">
        <v>59</v>
      </c>
      <c r="B1933" s="3">
        <v>381</v>
      </c>
      <c r="C1933" s="5">
        <v>36</v>
      </c>
      <c r="D1933" s="1" t="s">
        <v>6</v>
      </c>
      <c r="E1933" s="1" t="s">
        <v>1</v>
      </c>
      <c r="F1933" s="1" t="s">
        <v>8</v>
      </c>
      <c r="G1933" s="1">
        <v>2005</v>
      </c>
      <c r="H1933" s="5" t="s">
        <v>78</v>
      </c>
      <c r="Q1933" s="1"/>
      <c r="Z1933" s="1"/>
      <c r="AF1933" s="1"/>
      <c r="AQ1933" s="1" t="str">
        <f t="shared" si="144"/>
        <v>D01_381_36</v>
      </c>
    </row>
    <row r="1934" spans="1:43" ht="12.75" x14ac:dyDescent="0.2">
      <c r="A1934" s="2" t="s">
        <v>59</v>
      </c>
      <c r="B1934" s="3">
        <v>381</v>
      </c>
      <c r="C1934" s="5">
        <v>36</v>
      </c>
      <c r="D1934" s="1" t="s">
        <v>6</v>
      </c>
      <c r="E1934" s="1" t="s">
        <v>1</v>
      </c>
      <c r="F1934" s="1" t="s">
        <v>8</v>
      </c>
      <c r="G1934" s="1">
        <v>2006</v>
      </c>
      <c r="H1934" s="5" t="s">
        <v>78</v>
      </c>
      <c r="Q1934" s="1"/>
      <c r="Z1934" s="1"/>
      <c r="AF1934" s="1"/>
      <c r="AQ1934" s="1" t="str">
        <f t="shared" si="144"/>
        <v>D01_381_36</v>
      </c>
    </row>
    <row r="1935" spans="1:43" ht="12.75" x14ac:dyDescent="0.2">
      <c r="A1935" s="2" t="s">
        <v>59</v>
      </c>
      <c r="B1935" s="3">
        <v>381</v>
      </c>
      <c r="C1935" s="5">
        <v>36</v>
      </c>
      <c r="D1935" s="1" t="s">
        <v>6</v>
      </c>
      <c r="E1935" s="1" t="s">
        <v>1</v>
      </c>
      <c r="F1935" s="1" t="s">
        <v>8</v>
      </c>
      <c r="G1935" s="1">
        <v>2007</v>
      </c>
      <c r="H1935" s="5" t="s">
        <v>78</v>
      </c>
      <c r="Q1935" s="1"/>
      <c r="Z1935" s="1"/>
      <c r="AF1935" s="1"/>
      <c r="AQ1935" s="1" t="str">
        <f t="shared" si="144"/>
        <v>D01_381_36</v>
      </c>
    </row>
    <row r="1936" spans="1:43" ht="12.75" x14ac:dyDescent="0.2">
      <c r="A1936" s="2" t="s">
        <v>59</v>
      </c>
      <c r="B1936" s="3">
        <v>381</v>
      </c>
      <c r="C1936" s="5">
        <v>36</v>
      </c>
      <c r="D1936" s="1" t="s">
        <v>6</v>
      </c>
      <c r="E1936" s="1" t="s">
        <v>1</v>
      </c>
      <c r="F1936" s="1" t="s">
        <v>8</v>
      </c>
      <c r="G1936" s="1">
        <v>2008</v>
      </c>
      <c r="H1936" s="5" t="s">
        <v>78</v>
      </c>
      <c r="Q1936" s="1"/>
      <c r="Z1936" s="1"/>
      <c r="AF1936" s="1"/>
      <c r="AQ1936" s="1" t="str">
        <f t="shared" si="144"/>
        <v>D01_381_36</v>
      </c>
    </row>
    <row r="1937" spans="1:43" s="22" customFormat="1" ht="12.75" x14ac:dyDescent="0.2">
      <c r="A1937" s="20" t="s">
        <v>59</v>
      </c>
      <c r="B1937" s="21">
        <v>382</v>
      </c>
      <c r="C1937" s="24">
        <v>36</v>
      </c>
      <c r="D1937" s="22" t="s">
        <v>6</v>
      </c>
      <c r="E1937" s="22" t="s">
        <v>1</v>
      </c>
      <c r="F1937" s="22" t="s">
        <v>8</v>
      </c>
      <c r="G1937" s="22">
        <v>2004</v>
      </c>
      <c r="H1937" s="24" t="s">
        <v>78</v>
      </c>
      <c r="I1937" s="24"/>
      <c r="W1937" s="23"/>
      <c r="AA1937" s="24"/>
      <c r="AQ1937" s="1" t="str">
        <f t="shared" si="144"/>
        <v>D01_382_36</v>
      </c>
    </row>
    <row r="1938" spans="1:43" ht="12.75" x14ac:dyDescent="0.2">
      <c r="A1938" s="2" t="s">
        <v>59</v>
      </c>
      <c r="B1938" s="3">
        <v>382</v>
      </c>
      <c r="C1938" s="5">
        <v>36</v>
      </c>
      <c r="D1938" s="1" t="s">
        <v>6</v>
      </c>
      <c r="E1938" s="1" t="s">
        <v>1</v>
      </c>
      <c r="F1938" s="1" t="s">
        <v>8</v>
      </c>
      <c r="G1938" s="1">
        <v>2005</v>
      </c>
      <c r="H1938" s="5" t="s">
        <v>78</v>
      </c>
      <c r="Q1938" s="1"/>
      <c r="Z1938" s="1"/>
      <c r="AF1938" s="1"/>
      <c r="AQ1938" s="1" t="str">
        <f t="shared" si="144"/>
        <v>D01_382_36</v>
      </c>
    </row>
    <row r="1939" spans="1:43" ht="12.75" x14ac:dyDescent="0.2">
      <c r="A1939" s="2" t="s">
        <v>59</v>
      </c>
      <c r="B1939" s="3">
        <v>382</v>
      </c>
      <c r="C1939" s="5">
        <v>36</v>
      </c>
      <c r="D1939" s="1" t="s">
        <v>6</v>
      </c>
      <c r="E1939" s="1" t="s">
        <v>1</v>
      </c>
      <c r="F1939" s="1" t="s">
        <v>8</v>
      </c>
      <c r="G1939" s="1">
        <v>2006</v>
      </c>
      <c r="H1939" s="5" t="s">
        <v>78</v>
      </c>
      <c r="Q1939" s="1"/>
      <c r="Z1939" s="1"/>
      <c r="AF1939" s="1"/>
      <c r="AQ1939" s="1" t="str">
        <f t="shared" si="144"/>
        <v>D01_382_36</v>
      </c>
    </row>
    <row r="1940" spans="1:43" ht="12.75" x14ac:dyDescent="0.2">
      <c r="A1940" s="2" t="s">
        <v>59</v>
      </c>
      <c r="B1940" s="3">
        <v>382</v>
      </c>
      <c r="C1940" s="5">
        <v>36</v>
      </c>
      <c r="D1940" s="1" t="s">
        <v>6</v>
      </c>
      <c r="E1940" s="1" t="s">
        <v>1</v>
      </c>
      <c r="F1940" s="1" t="s">
        <v>8</v>
      </c>
      <c r="G1940" s="1">
        <v>2007</v>
      </c>
      <c r="H1940" s="5" t="s">
        <v>78</v>
      </c>
      <c r="Q1940" s="1"/>
      <c r="Z1940" s="1"/>
      <c r="AF1940" s="1"/>
      <c r="AQ1940" s="1" t="str">
        <f t="shared" si="144"/>
        <v>D01_382_36</v>
      </c>
    </row>
    <row r="1941" spans="1:43" ht="12.75" x14ac:dyDescent="0.2">
      <c r="A1941" s="2" t="s">
        <v>59</v>
      </c>
      <c r="B1941" s="3">
        <v>382</v>
      </c>
      <c r="C1941" s="5">
        <v>36</v>
      </c>
      <c r="D1941" s="1" t="s">
        <v>6</v>
      </c>
      <c r="E1941" s="1" t="s">
        <v>1</v>
      </c>
      <c r="F1941" s="1" t="s">
        <v>8</v>
      </c>
      <c r="G1941" s="1">
        <v>2008</v>
      </c>
      <c r="H1941" s="5" t="s">
        <v>78</v>
      </c>
      <c r="Q1941" s="1"/>
      <c r="Z1941" s="1"/>
      <c r="AF1941" s="1"/>
      <c r="AQ1941" s="1" t="str">
        <f t="shared" si="144"/>
        <v>D01_382_36</v>
      </c>
    </row>
    <row r="1942" spans="1:43" s="22" customFormat="1" ht="12.75" x14ac:dyDescent="0.2">
      <c r="A1942" s="20" t="s">
        <v>59</v>
      </c>
      <c r="B1942" s="21">
        <v>383</v>
      </c>
      <c r="C1942" s="24">
        <v>36</v>
      </c>
      <c r="D1942" s="22" t="s">
        <v>6</v>
      </c>
      <c r="E1942" s="22" t="s">
        <v>1</v>
      </c>
      <c r="F1942" s="22" t="s">
        <v>8</v>
      </c>
      <c r="G1942" s="22">
        <v>2004</v>
      </c>
      <c r="H1942" s="24" t="s">
        <v>78</v>
      </c>
      <c r="I1942" s="24"/>
      <c r="W1942" s="23"/>
      <c r="AA1942" s="24"/>
      <c r="AQ1942" s="1" t="str">
        <f t="shared" si="144"/>
        <v>D01_383_36</v>
      </c>
    </row>
    <row r="1943" spans="1:43" ht="12.75" x14ac:dyDescent="0.2">
      <c r="A1943" s="2" t="s">
        <v>59</v>
      </c>
      <c r="B1943" s="3">
        <v>383</v>
      </c>
      <c r="C1943" s="5">
        <v>36</v>
      </c>
      <c r="D1943" s="1" t="s">
        <v>6</v>
      </c>
      <c r="E1943" s="1" t="s">
        <v>1</v>
      </c>
      <c r="F1943" s="1" t="s">
        <v>8</v>
      </c>
      <c r="G1943" s="1">
        <v>2005</v>
      </c>
      <c r="H1943" s="5" t="s">
        <v>78</v>
      </c>
      <c r="Q1943" s="1"/>
      <c r="Z1943" s="1"/>
      <c r="AF1943" s="1"/>
      <c r="AQ1943" s="1" t="str">
        <f t="shared" si="144"/>
        <v>D01_383_36</v>
      </c>
    </row>
    <row r="1944" spans="1:43" ht="12.75" x14ac:dyDescent="0.2">
      <c r="A1944" s="2" t="s">
        <v>59</v>
      </c>
      <c r="B1944" s="3">
        <v>383</v>
      </c>
      <c r="C1944" s="5">
        <v>36</v>
      </c>
      <c r="D1944" s="1" t="s">
        <v>6</v>
      </c>
      <c r="E1944" s="1" t="s">
        <v>1</v>
      </c>
      <c r="F1944" s="1" t="s">
        <v>8</v>
      </c>
      <c r="G1944" s="1">
        <v>2006</v>
      </c>
      <c r="H1944" s="5" t="s">
        <v>78</v>
      </c>
      <c r="Q1944" s="1"/>
      <c r="Z1944" s="1"/>
      <c r="AF1944" s="1"/>
      <c r="AQ1944" s="1" t="str">
        <f t="shared" si="144"/>
        <v>D01_383_36</v>
      </c>
    </row>
    <row r="1945" spans="1:43" ht="12.75" x14ac:dyDescent="0.2">
      <c r="A1945" s="2" t="s">
        <v>59</v>
      </c>
      <c r="B1945" s="3">
        <v>383</v>
      </c>
      <c r="C1945" s="5">
        <v>36</v>
      </c>
      <c r="D1945" s="1" t="s">
        <v>6</v>
      </c>
      <c r="E1945" s="1" t="s">
        <v>1</v>
      </c>
      <c r="F1945" s="1" t="s">
        <v>8</v>
      </c>
      <c r="G1945" s="1">
        <v>2007</v>
      </c>
      <c r="H1945" s="5" t="s">
        <v>78</v>
      </c>
      <c r="Q1945" s="1"/>
      <c r="Z1945" s="1"/>
      <c r="AF1945" s="1"/>
      <c r="AQ1945" s="1" t="str">
        <f t="shared" si="144"/>
        <v>D01_383_36</v>
      </c>
    </row>
    <row r="1946" spans="1:43" ht="12.75" x14ac:dyDescent="0.2">
      <c r="A1946" s="2" t="s">
        <v>59</v>
      </c>
      <c r="B1946" s="3">
        <v>383</v>
      </c>
      <c r="C1946" s="5">
        <v>36</v>
      </c>
      <c r="D1946" s="1" t="s">
        <v>6</v>
      </c>
      <c r="E1946" s="1" t="s">
        <v>1</v>
      </c>
      <c r="F1946" s="1" t="s">
        <v>8</v>
      </c>
      <c r="G1946" s="1">
        <v>2008</v>
      </c>
      <c r="H1946" s="5" t="s">
        <v>78</v>
      </c>
      <c r="Q1946" s="1"/>
      <c r="Z1946" s="1"/>
      <c r="AF1946" s="1"/>
      <c r="AQ1946" s="1" t="str">
        <f t="shared" si="144"/>
        <v>D01_383_36</v>
      </c>
    </row>
    <row r="1947" spans="1:43" s="22" customFormat="1" ht="12.75" x14ac:dyDescent="0.2">
      <c r="A1947" s="20" t="s">
        <v>59</v>
      </c>
      <c r="B1947" s="21">
        <v>384</v>
      </c>
      <c r="C1947" s="24">
        <v>36</v>
      </c>
      <c r="D1947" s="22" t="s">
        <v>6</v>
      </c>
      <c r="E1947" s="22" t="s">
        <v>1</v>
      </c>
      <c r="F1947" s="22" t="s">
        <v>8</v>
      </c>
      <c r="G1947" s="22">
        <v>2004</v>
      </c>
      <c r="H1947" s="24" t="s">
        <v>78</v>
      </c>
      <c r="I1947" s="24"/>
      <c r="W1947" s="23"/>
      <c r="AA1947" s="24"/>
      <c r="AQ1947" s="1" t="str">
        <f t="shared" si="144"/>
        <v>D01_384_36</v>
      </c>
    </row>
    <row r="1948" spans="1:43" ht="12.75" x14ac:dyDescent="0.2">
      <c r="A1948" s="2" t="s">
        <v>59</v>
      </c>
      <c r="B1948" s="3">
        <v>384</v>
      </c>
      <c r="C1948" s="5">
        <v>36</v>
      </c>
      <c r="D1948" s="1" t="s">
        <v>6</v>
      </c>
      <c r="E1948" s="1" t="s">
        <v>1</v>
      </c>
      <c r="F1948" s="1" t="s">
        <v>8</v>
      </c>
      <c r="G1948" s="1">
        <v>2005</v>
      </c>
      <c r="H1948" s="5" t="s">
        <v>78</v>
      </c>
      <c r="Q1948" s="1"/>
      <c r="Z1948" s="1"/>
      <c r="AF1948" s="1"/>
      <c r="AQ1948" s="1" t="str">
        <f t="shared" si="144"/>
        <v>D01_384_36</v>
      </c>
    </row>
    <row r="1949" spans="1:43" ht="12.75" x14ac:dyDescent="0.2">
      <c r="A1949" s="2" t="s">
        <v>59</v>
      </c>
      <c r="B1949" s="3">
        <v>384</v>
      </c>
      <c r="C1949" s="5">
        <v>36</v>
      </c>
      <c r="D1949" s="1" t="s">
        <v>6</v>
      </c>
      <c r="E1949" s="1" t="s">
        <v>1</v>
      </c>
      <c r="F1949" s="1" t="s">
        <v>8</v>
      </c>
      <c r="G1949" s="1">
        <v>2006</v>
      </c>
      <c r="H1949" s="5" t="s">
        <v>78</v>
      </c>
      <c r="Q1949" s="1"/>
      <c r="Z1949" s="1"/>
      <c r="AF1949" s="1"/>
      <c r="AQ1949" s="1" t="str">
        <f t="shared" si="144"/>
        <v>D01_384_36</v>
      </c>
    </row>
    <row r="1950" spans="1:43" ht="12.75" x14ac:dyDescent="0.2">
      <c r="A1950" s="2" t="s">
        <v>59</v>
      </c>
      <c r="B1950" s="3">
        <v>384</v>
      </c>
      <c r="C1950" s="5">
        <v>36</v>
      </c>
      <c r="D1950" s="1" t="s">
        <v>6</v>
      </c>
      <c r="E1950" s="1" t="s">
        <v>1</v>
      </c>
      <c r="F1950" s="1" t="s">
        <v>8</v>
      </c>
      <c r="G1950" s="1">
        <v>2007</v>
      </c>
      <c r="H1950" s="5" t="s">
        <v>78</v>
      </c>
      <c r="Q1950" s="1"/>
      <c r="Z1950" s="1"/>
      <c r="AF1950" s="1"/>
      <c r="AQ1950" s="1" t="str">
        <f t="shared" si="144"/>
        <v>D01_384_36</v>
      </c>
    </row>
    <row r="1951" spans="1:43" ht="12.75" x14ac:dyDescent="0.2">
      <c r="A1951" s="2" t="s">
        <v>59</v>
      </c>
      <c r="B1951" s="3">
        <v>384</v>
      </c>
      <c r="C1951" s="5">
        <v>36</v>
      </c>
      <c r="D1951" s="1" t="s">
        <v>6</v>
      </c>
      <c r="E1951" s="1" t="s">
        <v>1</v>
      </c>
      <c r="F1951" s="1" t="s">
        <v>8</v>
      </c>
      <c r="G1951" s="1">
        <v>2008</v>
      </c>
      <c r="H1951" s="5" t="s">
        <v>78</v>
      </c>
      <c r="Q1951" s="1"/>
      <c r="Z1951" s="1"/>
      <c r="AF1951" s="1"/>
      <c r="AQ1951" s="1" t="str">
        <f t="shared" si="144"/>
        <v>D01_384_36</v>
      </c>
    </row>
    <row r="1952" spans="1:43" s="22" customFormat="1" ht="12.75" x14ac:dyDescent="0.2">
      <c r="A1952" s="20" t="s">
        <v>59</v>
      </c>
      <c r="B1952" s="21">
        <v>385</v>
      </c>
      <c r="C1952" s="24">
        <v>36</v>
      </c>
      <c r="D1952" s="22" t="s">
        <v>6</v>
      </c>
      <c r="E1952" s="22" t="s">
        <v>1</v>
      </c>
      <c r="F1952" s="22" t="s">
        <v>8</v>
      </c>
      <c r="G1952" s="22">
        <v>2004</v>
      </c>
      <c r="H1952" s="24" t="s">
        <v>78</v>
      </c>
      <c r="I1952" s="24"/>
      <c r="W1952" s="23"/>
      <c r="AA1952" s="24"/>
      <c r="AQ1952" s="1" t="str">
        <f t="shared" si="144"/>
        <v>D01_385_36</v>
      </c>
    </row>
    <row r="1953" spans="1:43" ht="12.75" x14ac:dyDescent="0.2">
      <c r="A1953" s="2" t="s">
        <v>59</v>
      </c>
      <c r="B1953" s="3">
        <v>385</v>
      </c>
      <c r="C1953" s="5">
        <v>36</v>
      </c>
      <c r="D1953" s="1" t="s">
        <v>6</v>
      </c>
      <c r="E1953" s="1" t="s">
        <v>1</v>
      </c>
      <c r="F1953" s="1" t="s">
        <v>8</v>
      </c>
      <c r="G1953" s="1">
        <v>2005</v>
      </c>
      <c r="H1953" s="5" t="s">
        <v>78</v>
      </c>
      <c r="Q1953" s="1"/>
      <c r="Z1953" s="1"/>
      <c r="AF1953" s="1"/>
      <c r="AQ1953" s="1" t="str">
        <f t="shared" si="144"/>
        <v>D01_385_36</v>
      </c>
    </row>
    <row r="1954" spans="1:43" ht="12.75" x14ac:dyDescent="0.2">
      <c r="A1954" s="2" t="s">
        <v>59</v>
      </c>
      <c r="B1954" s="3">
        <v>385</v>
      </c>
      <c r="C1954" s="5">
        <v>36</v>
      </c>
      <c r="D1954" s="1" t="s">
        <v>6</v>
      </c>
      <c r="E1954" s="1" t="s">
        <v>1</v>
      </c>
      <c r="F1954" s="1" t="s">
        <v>8</v>
      </c>
      <c r="G1954" s="1">
        <v>2006</v>
      </c>
      <c r="H1954" s="5" t="s">
        <v>78</v>
      </c>
      <c r="Q1954" s="1"/>
      <c r="Z1954" s="1"/>
      <c r="AF1954" s="1"/>
      <c r="AQ1954" s="1" t="str">
        <f t="shared" si="144"/>
        <v>D01_385_36</v>
      </c>
    </row>
    <row r="1955" spans="1:43" ht="12.75" x14ac:dyDescent="0.2">
      <c r="A1955" s="2" t="s">
        <v>59</v>
      </c>
      <c r="B1955" s="3">
        <v>385</v>
      </c>
      <c r="C1955" s="5">
        <v>36</v>
      </c>
      <c r="D1955" s="1" t="s">
        <v>6</v>
      </c>
      <c r="E1955" s="1" t="s">
        <v>1</v>
      </c>
      <c r="F1955" s="1" t="s">
        <v>8</v>
      </c>
      <c r="G1955" s="1">
        <v>2007</v>
      </c>
      <c r="H1955" s="5" t="s">
        <v>78</v>
      </c>
      <c r="Q1955" s="1"/>
      <c r="Z1955" s="1"/>
      <c r="AF1955" s="1"/>
      <c r="AQ1955" s="1" t="str">
        <f t="shared" si="144"/>
        <v>D01_385_36</v>
      </c>
    </row>
    <row r="1956" spans="1:43" ht="12.75" x14ac:dyDescent="0.2">
      <c r="A1956" s="2" t="s">
        <v>59</v>
      </c>
      <c r="B1956" s="3">
        <v>385</v>
      </c>
      <c r="C1956" s="5">
        <v>36</v>
      </c>
      <c r="D1956" s="1" t="s">
        <v>6</v>
      </c>
      <c r="E1956" s="1" t="s">
        <v>1</v>
      </c>
      <c r="F1956" s="1" t="s">
        <v>8</v>
      </c>
      <c r="G1956" s="1">
        <v>2008</v>
      </c>
      <c r="H1956" s="5" t="s">
        <v>78</v>
      </c>
      <c r="Q1956" s="1"/>
      <c r="Z1956" s="1"/>
      <c r="AF1956" s="1"/>
      <c r="AQ1956" s="1" t="str">
        <f t="shared" si="144"/>
        <v>D01_385_36</v>
      </c>
    </row>
    <row r="1957" spans="1:43" s="22" customFormat="1" ht="12.75" x14ac:dyDescent="0.2">
      <c r="A1957" s="20" t="s">
        <v>59</v>
      </c>
      <c r="B1957" s="21">
        <v>386</v>
      </c>
      <c r="C1957" s="24">
        <v>36</v>
      </c>
      <c r="D1957" s="22" t="s">
        <v>6</v>
      </c>
      <c r="E1957" s="22" t="s">
        <v>1</v>
      </c>
      <c r="F1957" s="22" t="s">
        <v>8</v>
      </c>
      <c r="G1957" s="22">
        <v>2004</v>
      </c>
      <c r="H1957" s="24" t="s">
        <v>78</v>
      </c>
      <c r="I1957" s="24"/>
      <c r="W1957" s="23"/>
      <c r="AA1957" s="24"/>
      <c r="AQ1957" s="1" t="str">
        <f t="shared" si="144"/>
        <v>D01_386_36</v>
      </c>
    </row>
    <row r="1958" spans="1:43" ht="12.75" x14ac:dyDescent="0.2">
      <c r="A1958" s="2" t="s">
        <v>59</v>
      </c>
      <c r="B1958" s="3">
        <v>386</v>
      </c>
      <c r="C1958" s="5">
        <v>36</v>
      </c>
      <c r="D1958" s="1" t="s">
        <v>6</v>
      </c>
      <c r="E1958" s="1" t="s">
        <v>1</v>
      </c>
      <c r="F1958" s="1" t="s">
        <v>8</v>
      </c>
      <c r="G1958" s="1">
        <v>2005</v>
      </c>
      <c r="H1958" s="5" t="s">
        <v>78</v>
      </c>
      <c r="Q1958" s="1"/>
      <c r="Z1958" s="1"/>
      <c r="AF1958" s="1"/>
      <c r="AQ1958" s="1" t="str">
        <f t="shared" si="144"/>
        <v>D01_386_36</v>
      </c>
    </row>
    <row r="1959" spans="1:43" ht="12.75" x14ac:dyDescent="0.2">
      <c r="A1959" s="2" t="s">
        <v>59</v>
      </c>
      <c r="B1959" s="3">
        <v>386</v>
      </c>
      <c r="C1959" s="5">
        <v>36</v>
      </c>
      <c r="D1959" s="1" t="s">
        <v>6</v>
      </c>
      <c r="E1959" s="1" t="s">
        <v>1</v>
      </c>
      <c r="F1959" s="1" t="s">
        <v>8</v>
      </c>
      <c r="G1959" s="1">
        <v>2006</v>
      </c>
      <c r="H1959" s="5" t="s">
        <v>78</v>
      </c>
      <c r="Q1959" s="1"/>
      <c r="Z1959" s="1"/>
      <c r="AF1959" s="1"/>
      <c r="AQ1959" s="1" t="str">
        <f t="shared" si="144"/>
        <v>D01_386_36</v>
      </c>
    </row>
    <row r="1960" spans="1:43" ht="12.75" x14ac:dyDescent="0.2">
      <c r="A1960" s="2" t="s">
        <v>59</v>
      </c>
      <c r="B1960" s="3">
        <v>386</v>
      </c>
      <c r="C1960" s="5">
        <v>36</v>
      </c>
      <c r="D1960" s="1" t="s">
        <v>6</v>
      </c>
      <c r="E1960" s="1" t="s">
        <v>1</v>
      </c>
      <c r="F1960" s="1" t="s">
        <v>8</v>
      </c>
      <c r="G1960" s="1">
        <v>2007</v>
      </c>
      <c r="H1960" s="5" t="s">
        <v>78</v>
      </c>
      <c r="Q1960" s="1"/>
      <c r="Z1960" s="1"/>
      <c r="AF1960" s="1"/>
      <c r="AQ1960" s="1" t="str">
        <f t="shared" si="144"/>
        <v>D01_386_36</v>
      </c>
    </row>
    <row r="1961" spans="1:43" ht="12.75" x14ac:dyDescent="0.2">
      <c r="A1961" s="2" t="s">
        <v>59</v>
      </c>
      <c r="B1961" s="3">
        <v>386</v>
      </c>
      <c r="C1961" s="5">
        <v>36</v>
      </c>
      <c r="D1961" s="1" t="s">
        <v>6</v>
      </c>
      <c r="E1961" s="1" t="s">
        <v>1</v>
      </c>
      <c r="F1961" s="1" t="s">
        <v>8</v>
      </c>
      <c r="G1961" s="1">
        <v>2008</v>
      </c>
      <c r="H1961" s="5" t="s">
        <v>78</v>
      </c>
      <c r="Q1961" s="1"/>
      <c r="Z1961" s="1"/>
      <c r="AF1961" s="1"/>
      <c r="AQ1961" s="1" t="str">
        <f t="shared" si="144"/>
        <v>D01_386_36</v>
      </c>
    </row>
    <row r="1962" spans="1:43" s="22" customFormat="1" ht="12.75" x14ac:dyDescent="0.2">
      <c r="A1962" s="20" t="s">
        <v>59</v>
      </c>
      <c r="B1962" s="21">
        <v>387</v>
      </c>
      <c r="C1962" s="24">
        <v>36</v>
      </c>
      <c r="D1962" s="22" t="s">
        <v>6</v>
      </c>
      <c r="E1962" s="22" t="s">
        <v>1</v>
      </c>
      <c r="F1962" s="22" t="s">
        <v>8</v>
      </c>
      <c r="G1962" s="22">
        <v>2004</v>
      </c>
      <c r="H1962" s="24" t="s">
        <v>78</v>
      </c>
      <c r="I1962" s="24"/>
      <c r="W1962" s="23"/>
      <c r="AA1962" s="24"/>
      <c r="AQ1962" s="1" t="str">
        <f t="shared" si="144"/>
        <v>D01_387_36</v>
      </c>
    </row>
    <row r="1963" spans="1:43" ht="12.75" x14ac:dyDescent="0.2">
      <c r="A1963" s="2" t="s">
        <v>59</v>
      </c>
      <c r="B1963" s="3">
        <v>387</v>
      </c>
      <c r="C1963" s="5">
        <v>36</v>
      </c>
      <c r="D1963" s="1" t="s">
        <v>6</v>
      </c>
      <c r="E1963" s="1" t="s">
        <v>1</v>
      </c>
      <c r="F1963" s="1" t="s">
        <v>8</v>
      </c>
      <c r="G1963" s="1">
        <v>2005</v>
      </c>
      <c r="H1963" s="5" t="s">
        <v>78</v>
      </c>
      <c r="Q1963" s="1"/>
      <c r="Z1963" s="1"/>
      <c r="AF1963" s="1"/>
      <c r="AQ1963" s="1" t="str">
        <f t="shared" si="144"/>
        <v>D01_387_36</v>
      </c>
    </row>
    <row r="1964" spans="1:43" ht="12.75" x14ac:dyDescent="0.2">
      <c r="A1964" s="2" t="s">
        <v>59</v>
      </c>
      <c r="B1964" s="3">
        <v>387</v>
      </c>
      <c r="C1964" s="5">
        <v>36</v>
      </c>
      <c r="D1964" s="1" t="s">
        <v>6</v>
      </c>
      <c r="E1964" s="1" t="s">
        <v>1</v>
      </c>
      <c r="F1964" s="1" t="s">
        <v>8</v>
      </c>
      <c r="G1964" s="1">
        <v>2006</v>
      </c>
      <c r="H1964" s="5" t="s">
        <v>78</v>
      </c>
      <c r="Q1964" s="1"/>
      <c r="Z1964" s="1"/>
      <c r="AF1964" s="1"/>
      <c r="AQ1964" s="1" t="str">
        <f t="shared" si="144"/>
        <v>D01_387_36</v>
      </c>
    </row>
    <row r="1965" spans="1:43" ht="12.75" x14ac:dyDescent="0.2">
      <c r="A1965" s="2" t="s">
        <v>59</v>
      </c>
      <c r="B1965" s="3">
        <v>387</v>
      </c>
      <c r="C1965" s="5">
        <v>36</v>
      </c>
      <c r="D1965" s="1" t="s">
        <v>6</v>
      </c>
      <c r="E1965" s="1" t="s">
        <v>1</v>
      </c>
      <c r="F1965" s="1" t="s">
        <v>8</v>
      </c>
      <c r="G1965" s="1">
        <v>2007</v>
      </c>
      <c r="H1965" s="5" t="s">
        <v>78</v>
      </c>
      <c r="Q1965" s="1"/>
      <c r="Z1965" s="1"/>
      <c r="AF1965" s="1"/>
      <c r="AQ1965" s="1" t="str">
        <f t="shared" si="144"/>
        <v>D01_387_36</v>
      </c>
    </row>
    <row r="1966" spans="1:43" ht="12.75" x14ac:dyDescent="0.2">
      <c r="A1966" s="2" t="s">
        <v>59</v>
      </c>
      <c r="B1966" s="3">
        <v>387</v>
      </c>
      <c r="C1966" s="5">
        <v>36</v>
      </c>
      <c r="D1966" s="1" t="s">
        <v>6</v>
      </c>
      <c r="E1966" s="1" t="s">
        <v>1</v>
      </c>
      <c r="F1966" s="1" t="s">
        <v>8</v>
      </c>
      <c r="G1966" s="1">
        <v>2008</v>
      </c>
      <c r="H1966" s="5" t="s">
        <v>78</v>
      </c>
      <c r="Q1966" s="1"/>
      <c r="Z1966" s="1"/>
      <c r="AF1966" s="1"/>
      <c r="AQ1966" s="1" t="str">
        <f t="shared" si="144"/>
        <v>D01_387_36</v>
      </c>
    </row>
    <row r="1967" spans="1:43" s="22" customFormat="1" ht="12.75" x14ac:dyDescent="0.2">
      <c r="A1967" s="20" t="s">
        <v>59</v>
      </c>
      <c r="B1967" s="21">
        <v>388</v>
      </c>
      <c r="C1967" s="24">
        <v>36</v>
      </c>
      <c r="D1967" s="22" t="s">
        <v>6</v>
      </c>
      <c r="E1967" s="22" t="s">
        <v>1</v>
      </c>
      <c r="F1967" s="22" t="s">
        <v>8</v>
      </c>
      <c r="G1967" s="22">
        <v>2004</v>
      </c>
      <c r="H1967" s="24" t="s">
        <v>78</v>
      </c>
      <c r="I1967" s="24"/>
      <c r="W1967" s="23"/>
      <c r="AA1967" s="24"/>
      <c r="AQ1967" s="1" t="str">
        <f t="shared" si="144"/>
        <v>D01_388_36</v>
      </c>
    </row>
    <row r="1968" spans="1:43" ht="12.75" x14ac:dyDescent="0.2">
      <c r="A1968" s="2" t="s">
        <v>59</v>
      </c>
      <c r="B1968" s="3">
        <v>388</v>
      </c>
      <c r="C1968" s="5">
        <v>36</v>
      </c>
      <c r="D1968" s="1" t="s">
        <v>6</v>
      </c>
      <c r="E1968" s="1" t="s">
        <v>1</v>
      </c>
      <c r="F1968" s="1" t="s">
        <v>8</v>
      </c>
      <c r="G1968" s="1">
        <v>2005</v>
      </c>
      <c r="H1968" s="5" t="s">
        <v>78</v>
      </c>
      <c r="Q1968" s="1"/>
      <c r="Z1968" s="1"/>
      <c r="AF1968" s="1"/>
      <c r="AQ1968" s="1" t="str">
        <f t="shared" si="144"/>
        <v>D01_388_36</v>
      </c>
    </row>
    <row r="1969" spans="1:43" ht="12.75" x14ac:dyDescent="0.2">
      <c r="A1969" s="2" t="s">
        <v>59</v>
      </c>
      <c r="B1969" s="3">
        <v>388</v>
      </c>
      <c r="C1969" s="5">
        <v>36</v>
      </c>
      <c r="D1969" s="1" t="s">
        <v>6</v>
      </c>
      <c r="E1969" s="1" t="s">
        <v>1</v>
      </c>
      <c r="F1969" s="1" t="s">
        <v>8</v>
      </c>
      <c r="G1969" s="1">
        <v>2006</v>
      </c>
      <c r="H1969" s="5" t="s">
        <v>78</v>
      </c>
      <c r="Q1969" s="1"/>
      <c r="Z1969" s="1"/>
      <c r="AF1969" s="1"/>
      <c r="AQ1969" s="1" t="str">
        <f t="shared" si="144"/>
        <v>D01_388_36</v>
      </c>
    </row>
    <row r="1970" spans="1:43" ht="12.75" x14ac:dyDescent="0.2">
      <c r="A1970" s="2" t="s">
        <v>59</v>
      </c>
      <c r="B1970" s="3">
        <v>388</v>
      </c>
      <c r="C1970" s="5">
        <v>36</v>
      </c>
      <c r="D1970" s="1" t="s">
        <v>6</v>
      </c>
      <c r="E1970" s="1" t="s">
        <v>1</v>
      </c>
      <c r="F1970" s="1" t="s">
        <v>8</v>
      </c>
      <c r="G1970" s="1">
        <v>2007</v>
      </c>
      <c r="H1970" s="5" t="s">
        <v>78</v>
      </c>
      <c r="Q1970" s="1"/>
      <c r="Z1970" s="1"/>
      <c r="AF1970" s="1"/>
      <c r="AQ1970" s="1" t="str">
        <f t="shared" si="144"/>
        <v>D01_388_36</v>
      </c>
    </row>
    <row r="1971" spans="1:43" ht="12.75" x14ac:dyDescent="0.2">
      <c r="A1971" s="2" t="s">
        <v>59</v>
      </c>
      <c r="B1971" s="3">
        <v>388</v>
      </c>
      <c r="C1971" s="5">
        <v>36</v>
      </c>
      <c r="D1971" s="1" t="s">
        <v>6</v>
      </c>
      <c r="E1971" s="1" t="s">
        <v>1</v>
      </c>
      <c r="F1971" s="1" t="s">
        <v>8</v>
      </c>
      <c r="G1971" s="1">
        <v>2008</v>
      </c>
      <c r="H1971" s="5" t="s">
        <v>78</v>
      </c>
      <c r="Q1971" s="1"/>
      <c r="Z1971" s="1"/>
      <c r="AF1971" s="1"/>
      <c r="AQ1971" s="1" t="str">
        <f t="shared" si="144"/>
        <v>D01_388_36</v>
      </c>
    </row>
    <row r="1972" spans="1:43" s="22" customFormat="1" ht="12.75" x14ac:dyDescent="0.2">
      <c r="A1972" s="20" t="s">
        <v>59</v>
      </c>
      <c r="B1972" s="21">
        <v>389</v>
      </c>
      <c r="C1972" s="24">
        <v>36</v>
      </c>
      <c r="D1972" s="22" t="s">
        <v>6</v>
      </c>
      <c r="E1972" s="22" t="s">
        <v>1</v>
      </c>
      <c r="F1972" s="22" t="s">
        <v>8</v>
      </c>
      <c r="G1972" s="22">
        <v>2004</v>
      </c>
      <c r="H1972" s="24" t="s">
        <v>78</v>
      </c>
      <c r="I1972" s="24"/>
      <c r="W1972" s="23"/>
      <c r="AA1972" s="24"/>
      <c r="AQ1972" s="1" t="str">
        <f t="shared" si="144"/>
        <v>D01_389_36</v>
      </c>
    </row>
    <row r="1973" spans="1:43" ht="12.75" x14ac:dyDescent="0.2">
      <c r="A1973" s="2" t="s">
        <v>59</v>
      </c>
      <c r="B1973" s="3">
        <v>389</v>
      </c>
      <c r="C1973" s="5">
        <v>36</v>
      </c>
      <c r="D1973" s="1" t="s">
        <v>6</v>
      </c>
      <c r="E1973" s="1" t="s">
        <v>1</v>
      </c>
      <c r="F1973" s="1" t="s">
        <v>8</v>
      </c>
      <c r="G1973" s="1">
        <v>2005</v>
      </c>
      <c r="H1973" s="5" t="s">
        <v>78</v>
      </c>
      <c r="Q1973" s="1"/>
      <c r="Z1973" s="1"/>
      <c r="AF1973" s="1"/>
      <c r="AQ1973" s="1" t="str">
        <f t="shared" si="144"/>
        <v>D01_389_36</v>
      </c>
    </row>
    <row r="1974" spans="1:43" ht="12.75" x14ac:dyDescent="0.2">
      <c r="A1974" s="2" t="s">
        <v>59</v>
      </c>
      <c r="B1974" s="3">
        <v>389</v>
      </c>
      <c r="C1974" s="5">
        <v>36</v>
      </c>
      <c r="D1974" s="1" t="s">
        <v>6</v>
      </c>
      <c r="E1974" s="1" t="s">
        <v>1</v>
      </c>
      <c r="F1974" s="1" t="s">
        <v>8</v>
      </c>
      <c r="G1974" s="1">
        <v>2006</v>
      </c>
      <c r="H1974" s="5" t="s">
        <v>78</v>
      </c>
      <c r="Q1974" s="1"/>
      <c r="Z1974" s="1"/>
      <c r="AF1974" s="1"/>
      <c r="AQ1974" s="1" t="str">
        <f t="shared" si="144"/>
        <v>D01_389_36</v>
      </c>
    </row>
    <row r="1975" spans="1:43" ht="12.75" x14ac:dyDescent="0.2">
      <c r="A1975" s="2" t="s">
        <v>59</v>
      </c>
      <c r="B1975" s="3">
        <v>389</v>
      </c>
      <c r="C1975" s="5">
        <v>36</v>
      </c>
      <c r="D1975" s="1" t="s">
        <v>6</v>
      </c>
      <c r="E1975" s="1" t="s">
        <v>1</v>
      </c>
      <c r="F1975" s="1" t="s">
        <v>8</v>
      </c>
      <c r="G1975" s="1">
        <v>2007</v>
      </c>
      <c r="H1975" s="5" t="s">
        <v>78</v>
      </c>
      <c r="Q1975" s="1"/>
      <c r="Z1975" s="1"/>
      <c r="AF1975" s="1"/>
      <c r="AQ1975" s="1" t="str">
        <f t="shared" si="144"/>
        <v>D01_389_36</v>
      </c>
    </row>
    <row r="1976" spans="1:43" ht="12.75" x14ac:dyDescent="0.2">
      <c r="A1976" s="2" t="s">
        <v>59</v>
      </c>
      <c r="B1976" s="3">
        <v>389</v>
      </c>
      <c r="C1976" s="5">
        <v>36</v>
      </c>
      <c r="D1976" s="1" t="s">
        <v>6</v>
      </c>
      <c r="E1976" s="1" t="s">
        <v>1</v>
      </c>
      <c r="F1976" s="1" t="s">
        <v>8</v>
      </c>
      <c r="G1976" s="1">
        <v>2008</v>
      </c>
      <c r="H1976" s="5" t="s">
        <v>78</v>
      </c>
      <c r="Q1976" s="1"/>
      <c r="Z1976" s="1"/>
      <c r="AF1976" s="1"/>
      <c r="AQ1976" s="1" t="str">
        <f t="shared" si="144"/>
        <v>D01_389_36</v>
      </c>
    </row>
    <row r="1977" spans="1:43" s="22" customFormat="1" ht="12.75" x14ac:dyDescent="0.2">
      <c r="A1977" s="20" t="s">
        <v>59</v>
      </c>
      <c r="B1977" s="21">
        <v>390</v>
      </c>
      <c r="C1977" s="24">
        <v>36</v>
      </c>
      <c r="D1977" s="22" t="s">
        <v>6</v>
      </c>
      <c r="E1977" s="22" t="s">
        <v>1</v>
      </c>
      <c r="F1977" s="22" t="s">
        <v>8</v>
      </c>
      <c r="G1977" s="22">
        <v>2004</v>
      </c>
      <c r="H1977" s="24" t="s">
        <v>78</v>
      </c>
      <c r="I1977" s="24"/>
      <c r="W1977" s="23"/>
      <c r="AA1977" s="24"/>
      <c r="AQ1977" s="1" t="str">
        <f t="shared" si="144"/>
        <v>D01_390_36</v>
      </c>
    </row>
    <row r="1978" spans="1:43" ht="12.75" x14ac:dyDescent="0.2">
      <c r="A1978" s="2" t="s">
        <v>59</v>
      </c>
      <c r="B1978" s="3">
        <v>390</v>
      </c>
      <c r="C1978" s="5">
        <v>36</v>
      </c>
      <c r="D1978" s="1" t="s">
        <v>6</v>
      </c>
      <c r="E1978" s="1" t="s">
        <v>1</v>
      </c>
      <c r="F1978" s="1" t="s">
        <v>8</v>
      </c>
      <c r="G1978" s="1">
        <v>2005</v>
      </c>
      <c r="H1978" s="5" t="s">
        <v>78</v>
      </c>
      <c r="Q1978" s="1"/>
      <c r="Z1978" s="1"/>
      <c r="AF1978" s="1"/>
      <c r="AQ1978" s="1" t="str">
        <f t="shared" si="144"/>
        <v>D01_390_36</v>
      </c>
    </row>
    <row r="1979" spans="1:43" ht="12.75" x14ac:dyDescent="0.2">
      <c r="A1979" s="2" t="s">
        <v>59</v>
      </c>
      <c r="B1979" s="3">
        <v>390</v>
      </c>
      <c r="C1979" s="5">
        <v>36</v>
      </c>
      <c r="D1979" s="1" t="s">
        <v>6</v>
      </c>
      <c r="E1979" s="1" t="s">
        <v>1</v>
      </c>
      <c r="F1979" s="1" t="s">
        <v>8</v>
      </c>
      <c r="G1979" s="1">
        <v>2006</v>
      </c>
      <c r="H1979" s="5" t="s">
        <v>78</v>
      </c>
      <c r="Q1979" s="1"/>
      <c r="Z1979" s="1"/>
      <c r="AF1979" s="1"/>
      <c r="AQ1979" s="1" t="str">
        <f t="shared" si="144"/>
        <v>D01_390_36</v>
      </c>
    </row>
    <row r="1980" spans="1:43" ht="12.75" x14ac:dyDescent="0.2">
      <c r="A1980" s="2" t="s">
        <v>59</v>
      </c>
      <c r="B1980" s="3">
        <v>390</v>
      </c>
      <c r="C1980" s="5">
        <v>36</v>
      </c>
      <c r="D1980" s="1" t="s">
        <v>6</v>
      </c>
      <c r="E1980" s="1" t="s">
        <v>1</v>
      </c>
      <c r="F1980" s="1" t="s">
        <v>8</v>
      </c>
      <c r="G1980" s="1">
        <v>2007</v>
      </c>
      <c r="H1980" s="5" t="s">
        <v>78</v>
      </c>
      <c r="Q1980" s="1"/>
      <c r="Z1980" s="1"/>
      <c r="AF1980" s="1"/>
      <c r="AQ1980" s="1" t="str">
        <f t="shared" si="144"/>
        <v>D01_390_36</v>
      </c>
    </row>
    <row r="1981" spans="1:43" ht="12.75" x14ac:dyDescent="0.2">
      <c r="A1981" s="2" t="s">
        <v>59</v>
      </c>
      <c r="B1981" s="3">
        <v>390</v>
      </c>
      <c r="C1981" s="5">
        <v>36</v>
      </c>
      <c r="D1981" s="1" t="s">
        <v>6</v>
      </c>
      <c r="E1981" s="1" t="s">
        <v>1</v>
      </c>
      <c r="F1981" s="1" t="s">
        <v>8</v>
      </c>
      <c r="G1981" s="1">
        <v>2008</v>
      </c>
      <c r="H1981" s="5" t="s">
        <v>78</v>
      </c>
      <c r="Q1981" s="1"/>
      <c r="Z1981" s="1"/>
      <c r="AF1981" s="1"/>
      <c r="AQ1981" s="1" t="str">
        <f t="shared" si="144"/>
        <v>D01_390_36</v>
      </c>
    </row>
    <row r="1982" spans="1:43" s="22" customFormat="1" ht="12.75" x14ac:dyDescent="0.2">
      <c r="A1982" s="20" t="s">
        <v>59</v>
      </c>
      <c r="B1982" s="21">
        <v>391</v>
      </c>
      <c r="C1982" s="24">
        <v>36</v>
      </c>
      <c r="D1982" s="22" t="s">
        <v>6</v>
      </c>
      <c r="E1982" s="22" t="s">
        <v>1</v>
      </c>
      <c r="F1982" s="22" t="s">
        <v>8</v>
      </c>
      <c r="G1982" s="22">
        <v>2004</v>
      </c>
      <c r="H1982" s="24" t="s">
        <v>78</v>
      </c>
      <c r="I1982" s="24"/>
      <c r="W1982" s="23"/>
      <c r="AA1982" s="24"/>
      <c r="AQ1982" s="1" t="str">
        <f t="shared" si="144"/>
        <v>D01_391_36</v>
      </c>
    </row>
    <row r="1983" spans="1:43" ht="12.75" x14ac:dyDescent="0.2">
      <c r="A1983" s="2" t="s">
        <v>59</v>
      </c>
      <c r="B1983" s="3">
        <v>391</v>
      </c>
      <c r="C1983" s="5">
        <v>36</v>
      </c>
      <c r="D1983" s="1" t="s">
        <v>6</v>
      </c>
      <c r="E1983" s="1" t="s">
        <v>1</v>
      </c>
      <c r="F1983" s="1" t="s">
        <v>8</v>
      </c>
      <c r="G1983" s="1">
        <v>2005</v>
      </c>
      <c r="H1983" s="5" t="s">
        <v>78</v>
      </c>
      <c r="Q1983" s="1"/>
      <c r="Z1983" s="1"/>
      <c r="AF1983" s="1"/>
      <c r="AQ1983" s="1" t="str">
        <f t="shared" si="144"/>
        <v>D01_391_36</v>
      </c>
    </row>
    <row r="1984" spans="1:43" ht="12.75" x14ac:dyDescent="0.2">
      <c r="A1984" s="2" t="s">
        <v>59</v>
      </c>
      <c r="B1984" s="3">
        <v>391</v>
      </c>
      <c r="C1984" s="5">
        <v>36</v>
      </c>
      <c r="D1984" s="1" t="s">
        <v>6</v>
      </c>
      <c r="E1984" s="1" t="s">
        <v>1</v>
      </c>
      <c r="F1984" s="1" t="s">
        <v>8</v>
      </c>
      <c r="G1984" s="1">
        <v>2006</v>
      </c>
      <c r="H1984" s="5" t="s">
        <v>78</v>
      </c>
      <c r="Q1984" s="1"/>
      <c r="Z1984" s="1"/>
      <c r="AF1984" s="1"/>
      <c r="AQ1984" s="1" t="str">
        <f t="shared" si="144"/>
        <v>D01_391_36</v>
      </c>
    </row>
    <row r="1985" spans="1:43" ht="12.75" x14ac:dyDescent="0.2">
      <c r="A1985" s="2" t="s">
        <v>59</v>
      </c>
      <c r="B1985" s="3">
        <v>391</v>
      </c>
      <c r="C1985" s="5">
        <v>36</v>
      </c>
      <c r="D1985" s="1" t="s">
        <v>6</v>
      </c>
      <c r="E1985" s="1" t="s">
        <v>1</v>
      </c>
      <c r="F1985" s="1" t="s">
        <v>8</v>
      </c>
      <c r="G1985" s="1">
        <v>2007</v>
      </c>
      <c r="H1985" s="5" t="s">
        <v>78</v>
      </c>
      <c r="Q1985" s="1"/>
      <c r="Z1985" s="1"/>
      <c r="AF1985" s="1"/>
      <c r="AQ1985" s="1" t="str">
        <f t="shared" si="144"/>
        <v>D01_391_36</v>
      </c>
    </row>
    <row r="1986" spans="1:43" ht="12.75" x14ac:dyDescent="0.2">
      <c r="A1986" s="2" t="s">
        <v>59</v>
      </c>
      <c r="B1986" s="3">
        <v>391</v>
      </c>
      <c r="C1986" s="5">
        <v>36</v>
      </c>
      <c r="D1986" s="1" t="s">
        <v>6</v>
      </c>
      <c r="E1986" s="1" t="s">
        <v>1</v>
      </c>
      <c r="F1986" s="1" t="s">
        <v>8</v>
      </c>
      <c r="G1986" s="1">
        <v>2008</v>
      </c>
      <c r="H1986" s="5" t="s">
        <v>78</v>
      </c>
      <c r="Q1986" s="1"/>
      <c r="Z1986" s="1"/>
      <c r="AF1986" s="1"/>
      <c r="AQ1986" s="1" t="str">
        <f t="shared" si="144"/>
        <v>D01_391_36</v>
      </c>
    </row>
    <row r="1987" spans="1:43" s="22" customFormat="1" ht="12.75" x14ac:dyDescent="0.2">
      <c r="A1987" s="20" t="s">
        <v>59</v>
      </c>
      <c r="B1987" s="21">
        <v>392</v>
      </c>
      <c r="C1987" s="24">
        <v>36</v>
      </c>
      <c r="D1987" s="22" t="s">
        <v>6</v>
      </c>
      <c r="E1987" s="22" t="s">
        <v>1</v>
      </c>
      <c r="F1987" s="22" t="s">
        <v>8</v>
      </c>
      <c r="G1987" s="22">
        <v>2004</v>
      </c>
      <c r="H1987" s="24" t="s">
        <v>78</v>
      </c>
      <c r="I1987" s="24"/>
      <c r="W1987" s="23"/>
      <c r="AA1987" s="24"/>
      <c r="AQ1987" s="1" t="str">
        <f t="shared" ref="AQ1987:AQ2050" si="145">CONCATENATE(LEFT(A1987,1),CONCATENATE(RIGHT(A1987,2),"_",CONCATENATE(B1987),"_",CONCATENATE(C1987)))</f>
        <v>D01_392_36</v>
      </c>
    </row>
    <row r="1988" spans="1:43" ht="12.75" x14ac:dyDescent="0.2">
      <c r="A1988" s="2" t="s">
        <v>59</v>
      </c>
      <c r="B1988" s="3">
        <v>392</v>
      </c>
      <c r="C1988" s="5">
        <v>36</v>
      </c>
      <c r="D1988" s="1" t="s">
        <v>6</v>
      </c>
      <c r="E1988" s="1" t="s">
        <v>1</v>
      </c>
      <c r="F1988" s="1" t="s">
        <v>8</v>
      </c>
      <c r="G1988" s="1">
        <v>2005</v>
      </c>
      <c r="H1988" s="5" t="s">
        <v>78</v>
      </c>
      <c r="Q1988" s="1"/>
      <c r="Z1988" s="1"/>
      <c r="AF1988" s="1"/>
      <c r="AQ1988" s="1" t="str">
        <f t="shared" si="145"/>
        <v>D01_392_36</v>
      </c>
    </row>
    <row r="1989" spans="1:43" ht="12.75" x14ac:dyDescent="0.2">
      <c r="A1989" s="2" t="s">
        <v>59</v>
      </c>
      <c r="B1989" s="3">
        <v>392</v>
      </c>
      <c r="C1989" s="5">
        <v>36</v>
      </c>
      <c r="D1989" s="1" t="s">
        <v>6</v>
      </c>
      <c r="E1989" s="1" t="s">
        <v>1</v>
      </c>
      <c r="F1989" s="1" t="s">
        <v>8</v>
      </c>
      <c r="G1989" s="1">
        <v>2006</v>
      </c>
      <c r="H1989" s="5" t="s">
        <v>78</v>
      </c>
      <c r="Q1989" s="1"/>
      <c r="Z1989" s="1"/>
      <c r="AF1989" s="1"/>
      <c r="AQ1989" s="1" t="str">
        <f t="shared" si="145"/>
        <v>D01_392_36</v>
      </c>
    </row>
    <row r="1990" spans="1:43" ht="12.75" x14ac:dyDescent="0.2">
      <c r="A1990" s="2" t="s">
        <v>59</v>
      </c>
      <c r="B1990" s="3">
        <v>392</v>
      </c>
      <c r="C1990" s="5">
        <v>36</v>
      </c>
      <c r="D1990" s="1" t="s">
        <v>6</v>
      </c>
      <c r="E1990" s="1" t="s">
        <v>1</v>
      </c>
      <c r="F1990" s="1" t="s">
        <v>8</v>
      </c>
      <c r="G1990" s="1">
        <v>2007</v>
      </c>
      <c r="H1990" s="5" t="s">
        <v>78</v>
      </c>
      <c r="Q1990" s="1"/>
      <c r="Z1990" s="1"/>
      <c r="AF1990" s="1"/>
      <c r="AQ1990" s="1" t="str">
        <f t="shared" si="145"/>
        <v>D01_392_36</v>
      </c>
    </row>
    <row r="1991" spans="1:43" ht="12.75" x14ac:dyDescent="0.2">
      <c r="A1991" s="2" t="s">
        <v>59</v>
      </c>
      <c r="B1991" s="3">
        <v>392</v>
      </c>
      <c r="C1991" s="5">
        <v>36</v>
      </c>
      <c r="D1991" s="1" t="s">
        <v>6</v>
      </c>
      <c r="E1991" s="1" t="s">
        <v>1</v>
      </c>
      <c r="F1991" s="1" t="s">
        <v>8</v>
      </c>
      <c r="G1991" s="1">
        <v>2008</v>
      </c>
      <c r="H1991" s="5" t="s">
        <v>78</v>
      </c>
      <c r="Q1991" s="1"/>
      <c r="Z1991" s="1"/>
      <c r="AF1991" s="1"/>
      <c r="AQ1991" s="1" t="str">
        <f t="shared" si="145"/>
        <v>D01_392_36</v>
      </c>
    </row>
    <row r="1992" spans="1:43" s="22" customFormat="1" ht="12.75" x14ac:dyDescent="0.2">
      <c r="A1992" s="20" t="s">
        <v>59</v>
      </c>
      <c r="B1992" s="21">
        <v>393</v>
      </c>
      <c r="C1992" s="24">
        <v>36</v>
      </c>
      <c r="D1992" s="22" t="s">
        <v>6</v>
      </c>
      <c r="E1992" s="22" t="s">
        <v>1</v>
      </c>
      <c r="F1992" s="22" t="s">
        <v>8</v>
      </c>
      <c r="G1992" s="22">
        <v>2004</v>
      </c>
      <c r="H1992" s="24" t="s">
        <v>78</v>
      </c>
      <c r="I1992" s="24"/>
      <c r="W1992" s="23"/>
      <c r="AA1992" s="24"/>
      <c r="AQ1992" s="1" t="str">
        <f t="shared" si="145"/>
        <v>D01_393_36</v>
      </c>
    </row>
    <row r="1993" spans="1:43" ht="12.75" x14ac:dyDescent="0.2">
      <c r="A1993" s="2" t="s">
        <v>59</v>
      </c>
      <c r="B1993" s="3">
        <v>393</v>
      </c>
      <c r="C1993" s="5">
        <v>36</v>
      </c>
      <c r="D1993" s="1" t="s">
        <v>6</v>
      </c>
      <c r="E1993" s="1" t="s">
        <v>1</v>
      </c>
      <c r="F1993" s="1" t="s">
        <v>8</v>
      </c>
      <c r="G1993" s="1">
        <v>2005</v>
      </c>
      <c r="H1993" s="5" t="s">
        <v>78</v>
      </c>
      <c r="Q1993" s="1"/>
      <c r="Z1993" s="1"/>
      <c r="AF1993" s="1"/>
      <c r="AQ1993" s="1" t="str">
        <f t="shared" si="145"/>
        <v>D01_393_36</v>
      </c>
    </row>
    <row r="1994" spans="1:43" ht="12.75" x14ac:dyDescent="0.2">
      <c r="A1994" s="2" t="s">
        <v>59</v>
      </c>
      <c r="B1994" s="3">
        <v>393</v>
      </c>
      <c r="C1994" s="5">
        <v>36</v>
      </c>
      <c r="D1994" s="1" t="s">
        <v>6</v>
      </c>
      <c r="E1994" s="1" t="s">
        <v>1</v>
      </c>
      <c r="F1994" s="1" t="s">
        <v>8</v>
      </c>
      <c r="G1994" s="1">
        <v>2006</v>
      </c>
      <c r="H1994" s="5" t="s">
        <v>78</v>
      </c>
      <c r="Q1994" s="1"/>
      <c r="Z1994" s="1"/>
      <c r="AF1994" s="1"/>
      <c r="AQ1994" s="1" t="str">
        <f t="shared" si="145"/>
        <v>D01_393_36</v>
      </c>
    </row>
    <row r="1995" spans="1:43" ht="12.75" x14ac:dyDescent="0.2">
      <c r="A1995" s="2" t="s">
        <v>59</v>
      </c>
      <c r="B1995" s="3">
        <v>393</v>
      </c>
      <c r="C1995" s="5">
        <v>36</v>
      </c>
      <c r="D1995" s="1" t="s">
        <v>6</v>
      </c>
      <c r="E1995" s="1" t="s">
        <v>1</v>
      </c>
      <c r="F1995" s="1" t="s">
        <v>8</v>
      </c>
      <c r="G1995" s="1">
        <v>2007</v>
      </c>
      <c r="H1995" s="5" t="s">
        <v>78</v>
      </c>
      <c r="Q1995" s="1"/>
      <c r="Z1995" s="1"/>
      <c r="AF1995" s="1"/>
      <c r="AQ1995" s="1" t="str">
        <f t="shared" si="145"/>
        <v>D01_393_36</v>
      </c>
    </row>
    <row r="1996" spans="1:43" ht="12.75" x14ac:dyDescent="0.2">
      <c r="A1996" s="2" t="s">
        <v>59</v>
      </c>
      <c r="B1996" s="3">
        <v>393</v>
      </c>
      <c r="C1996" s="5">
        <v>36</v>
      </c>
      <c r="D1996" s="1" t="s">
        <v>6</v>
      </c>
      <c r="E1996" s="1" t="s">
        <v>1</v>
      </c>
      <c r="F1996" s="1" t="s">
        <v>8</v>
      </c>
      <c r="G1996" s="1">
        <v>2008</v>
      </c>
      <c r="H1996" s="5" t="s">
        <v>78</v>
      </c>
      <c r="Q1996" s="1"/>
      <c r="Z1996" s="1"/>
      <c r="AF1996" s="1"/>
      <c r="AQ1996" s="1" t="str">
        <f t="shared" si="145"/>
        <v>D01_393_36</v>
      </c>
    </row>
    <row r="1997" spans="1:43" s="22" customFormat="1" ht="12.75" x14ac:dyDescent="0.2">
      <c r="A1997" s="20" t="s">
        <v>59</v>
      </c>
      <c r="B1997" s="21">
        <v>394</v>
      </c>
      <c r="C1997" s="24">
        <v>36</v>
      </c>
      <c r="D1997" s="22" t="s">
        <v>6</v>
      </c>
      <c r="E1997" s="22" t="s">
        <v>1</v>
      </c>
      <c r="F1997" s="22" t="s">
        <v>8</v>
      </c>
      <c r="G1997" s="22">
        <v>2004</v>
      </c>
      <c r="H1997" s="24" t="s">
        <v>78</v>
      </c>
      <c r="I1997" s="24"/>
      <c r="W1997" s="23"/>
      <c r="AA1997" s="24"/>
      <c r="AQ1997" s="1" t="str">
        <f t="shared" si="145"/>
        <v>D01_394_36</v>
      </c>
    </row>
    <row r="1998" spans="1:43" ht="12.75" x14ac:dyDescent="0.2">
      <c r="A1998" s="2" t="s">
        <v>59</v>
      </c>
      <c r="B1998" s="3">
        <v>394</v>
      </c>
      <c r="C1998" s="5">
        <v>36</v>
      </c>
      <c r="D1998" s="1" t="s">
        <v>6</v>
      </c>
      <c r="E1998" s="1" t="s">
        <v>1</v>
      </c>
      <c r="F1998" s="1" t="s">
        <v>8</v>
      </c>
      <c r="G1998" s="1">
        <v>2005</v>
      </c>
      <c r="H1998" s="5" t="s">
        <v>78</v>
      </c>
      <c r="Q1998" s="1"/>
      <c r="Z1998" s="1"/>
      <c r="AF1998" s="1"/>
      <c r="AQ1998" s="1" t="str">
        <f t="shared" si="145"/>
        <v>D01_394_36</v>
      </c>
    </row>
    <row r="1999" spans="1:43" ht="12.75" x14ac:dyDescent="0.2">
      <c r="A1999" s="2" t="s">
        <v>59</v>
      </c>
      <c r="B1999" s="3">
        <v>394</v>
      </c>
      <c r="C1999" s="5">
        <v>36</v>
      </c>
      <c r="D1999" s="1" t="s">
        <v>6</v>
      </c>
      <c r="E1999" s="1" t="s">
        <v>1</v>
      </c>
      <c r="F1999" s="1" t="s">
        <v>8</v>
      </c>
      <c r="G1999" s="1">
        <v>2006</v>
      </c>
      <c r="H1999" s="5" t="s">
        <v>78</v>
      </c>
      <c r="Q1999" s="1"/>
      <c r="Z1999" s="1"/>
      <c r="AF1999" s="1"/>
      <c r="AQ1999" s="1" t="str">
        <f t="shared" si="145"/>
        <v>D01_394_36</v>
      </c>
    </row>
    <row r="2000" spans="1:43" ht="12.75" x14ac:dyDescent="0.2">
      <c r="A2000" s="2" t="s">
        <v>59</v>
      </c>
      <c r="B2000" s="3">
        <v>394</v>
      </c>
      <c r="C2000" s="5">
        <v>36</v>
      </c>
      <c r="D2000" s="1" t="s">
        <v>6</v>
      </c>
      <c r="E2000" s="1" t="s">
        <v>1</v>
      </c>
      <c r="F2000" s="1" t="s">
        <v>8</v>
      </c>
      <c r="G2000" s="1">
        <v>2007</v>
      </c>
      <c r="H2000" s="5" t="s">
        <v>78</v>
      </c>
      <c r="Q2000" s="1"/>
      <c r="Z2000" s="1"/>
      <c r="AF2000" s="1"/>
      <c r="AQ2000" s="1" t="str">
        <f t="shared" si="145"/>
        <v>D01_394_36</v>
      </c>
    </row>
    <row r="2001" spans="1:43" ht="12.75" x14ac:dyDescent="0.2">
      <c r="A2001" s="2" t="s">
        <v>59</v>
      </c>
      <c r="B2001" s="3">
        <v>394</v>
      </c>
      <c r="C2001" s="5">
        <v>36</v>
      </c>
      <c r="D2001" s="1" t="s">
        <v>6</v>
      </c>
      <c r="E2001" s="1" t="s">
        <v>1</v>
      </c>
      <c r="F2001" s="1" t="s">
        <v>8</v>
      </c>
      <c r="G2001" s="1">
        <v>2008</v>
      </c>
      <c r="H2001" s="5" t="s">
        <v>78</v>
      </c>
      <c r="Q2001" s="1"/>
      <c r="Z2001" s="1"/>
      <c r="AF2001" s="1"/>
      <c r="AQ2001" s="1" t="str">
        <f t="shared" si="145"/>
        <v>D01_394_36</v>
      </c>
    </row>
    <row r="2002" spans="1:43" s="22" customFormat="1" ht="12.75" x14ac:dyDescent="0.2">
      <c r="A2002" s="20" t="s">
        <v>59</v>
      </c>
      <c r="B2002" s="21">
        <v>395</v>
      </c>
      <c r="C2002" s="24">
        <v>36</v>
      </c>
      <c r="D2002" s="22" t="s">
        <v>6</v>
      </c>
      <c r="E2002" s="22" t="s">
        <v>1</v>
      </c>
      <c r="F2002" s="22" t="s">
        <v>8</v>
      </c>
      <c r="G2002" s="22">
        <v>2004</v>
      </c>
      <c r="H2002" s="24" t="s">
        <v>78</v>
      </c>
      <c r="I2002" s="24"/>
      <c r="W2002" s="23"/>
      <c r="AA2002" s="24"/>
      <c r="AQ2002" s="1" t="str">
        <f t="shared" si="145"/>
        <v>D01_395_36</v>
      </c>
    </row>
    <row r="2003" spans="1:43" ht="12.75" x14ac:dyDescent="0.2">
      <c r="A2003" s="2" t="s">
        <v>59</v>
      </c>
      <c r="B2003" s="3">
        <v>395</v>
      </c>
      <c r="C2003" s="5">
        <v>36</v>
      </c>
      <c r="D2003" s="1" t="s">
        <v>6</v>
      </c>
      <c r="E2003" s="1" t="s">
        <v>1</v>
      </c>
      <c r="F2003" s="1" t="s">
        <v>8</v>
      </c>
      <c r="G2003" s="1">
        <v>2005</v>
      </c>
      <c r="H2003" s="5" t="s">
        <v>78</v>
      </c>
      <c r="Q2003" s="1"/>
      <c r="Z2003" s="1"/>
      <c r="AF2003" s="1"/>
      <c r="AQ2003" s="1" t="str">
        <f t="shared" si="145"/>
        <v>D01_395_36</v>
      </c>
    </row>
    <row r="2004" spans="1:43" ht="12.75" x14ac:dyDescent="0.2">
      <c r="A2004" s="2" t="s">
        <v>59</v>
      </c>
      <c r="B2004" s="3">
        <v>395</v>
      </c>
      <c r="C2004" s="5">
        <v>36</v>
      </c>
      <c r="D2004" s="1" t="s">
        <v>6</v>
      </c>
      <c r="E2004" s="1" t="s">
        <v>1</v>
      </c>
      <c r="F2004" s="1" t="s">
        <v>8</v>
      </c>
      <c r="G2004" s="1">
        <v>2006</v>
      </c>
      <c r="H2004" s="5" t="s">
        <v>78</v>
      </c>
      <c r="Q2004" s="1"/>
      <c r="Z2004" s="1"/>
      <c r="AF2004" s="1"/>
      <c r="AQ2004" s="1" t="str">
        <f t="shared" si="145"/>
        <v>D01_395_36</v>
      </c>
    </row>
    <row r="2005" spans="1:43" ht="12.75" x14ac:dyDescent="0.2">
      <c r="A2005" s="2" t="s">
        <v>59</v>
      </c>
      <c r="B2005" s="3">
        <v>395</v>
      </c>
      <c r="C2005" s="5">
        <v>36</v>
      </c>
      <c r="D2005" s="1" t="s">
        <v>6</v>
      </c>
      <c r="E2005" s="1" t="s">
        <v>1</v>
      </c>
      <c r="F2005" s="1" t="s">
        <v>8</v>
      </c>
      <c r="G2005" s="1">
        <v>2007</v>
      </c>
      <c r="H2005" s="5" t="s">
        <v>78</v>
      </c>
      <c r="Q2005" s="1"/>
      <c r="Z2005" s="1"/>
      <c r="AF2005" s="1"/>
      <c r="AQ2005" s="1" t="str">
        <f t="shared" si="145"/>
        <v>D01_395_36</v>
      </c>
    </row>
    <row r="2006" spans="1:43" ht="12.75" x14ac:dyDescent="0.2">
      <c r="A2006" s="2" t="s">
        <v>59</v>
      </c>
      <c r="B2006" s="3">
        <v>395</v>
      </c>
      <c r="C2006" s="5">
        <v>36</v>
      </c>
      <c r="D2006" s="1" t="s">
        <v>6</v>
      </c>
      <c r="E2006" s="1" t="s">
        <v>1</v>
      </c>
      <c r="F2006" s="1" t="s">
        <v>8</v>
      </c>
      <c r="G2006" s="1">
        <v>2008</v>
      </c>
      <c r="H2006" s="5" t="s">
        <v>78</v>
      </c>
      <c r="Q2006" s="1"/>
      <c r="Z2006" s="1"/>
      <c r="AF2006" s="1"/>
      <c r="AQ2006" s="1" t="str">
        <f t="shared" si="145"/>
        <v>D01_395_36</v>
      </c>
    </row>
    <row r="2007" spans="1:43" s="22" customFormat="1" ht="12.75" x14ac:dyDescent="0.2">
      <c r="A2007" s="20" t="s">
        <v>59</v>
      </c>
      <c r="B2007" s="21">
        <v>396</v>
      </c>
      <c r="C2007" s="24">
        <v>36</v>
      </c>
      <c r="D2007" s="22" t="s">
        <v>6</v>
      </c>
      <c r="E2007" s="22" t="s">
        <v>1</v>
      </c>
      <c r="F2007" s="22" t="s">
        <v>8</v>
      </c>
      <c r="G2007" s="22">
        <v>2004</v>
      </c>
      <c r="H2007" s="24" t="s">
        <v>78</v>
      </c>
      <c r="I2007" s="24"/>
      <c r="W2007" s="23"/>
      <c r="AA2007" s="24"/>
      <c r="AQ2007" s="1" t="str">
        <f t="shared" si="145"/>
        <v>D01_396_36</v>
      </c>
    </row>
    <row r="2008" spans="1:43" ht="12.75" x14ac:dyDescent="0.2">
      <c r="A2008" s="2" t="s">
        <v>59</v>
      </c>
      <c r="B2008" s="3">
        <v>396</v>
      </c>
      <c r="C2008" s="5">
        <v>36</v>
      </c>
      <c r="D2008" s="1" t="s">
        <v>6</v>
      </c>
      <c r="E2008" s="1" t="s">
        <v>1</v>
      </c>
      <c r="F2008" s="1" t="s">
        <v>8</v>
      </c>
      <c r="G2008" s="1">
        <v>2005</v>
      </c>
      <c r="H2008" s="5" t="s">
        <v>78</v>
      </c>
      <c r="Q2008" s="1"/>
      <c r="Z2008" s="1"/>
      <c r="AF2008" s="1"/>
      <c r="AQ2008" s="1" t="str">
        <f t="shared" si="145"/>
        <v>D01_396_36</v>
      </c>
    </row>
    <row r="2009" spans="1:43" ht="12.75" x14ac:dyDescent="0.2">
      <c r="A2009" s="2" t="s">
        <v>59</v>
      </c>
      <c r="B2009" s="3">
        <v>396</v>
      </c>
      <c r="C2009" s="5">
        <v>36</v>
      </c>
      <c r="D2009" s="1" t="s">
        <v>6</v>
      </c>
      <c r="E2009" s="1" t="s">
        <v>1</v>
      </c>
      <c r="F2009" s="1" t="s">
        <v>8</v>
      </c>
      <c r="G2009" s="1">
        <v>2006</v>
      </c>
      <c r="H2009" s="5" t="s">
        <v>78</v>
      </c>
      <c r="Q2009" s="1"/>
      <c r="Z2009" s="1"/>
      <c r="AF2009" s="1"/>
      <c r="AQ2009" s="1" t="str">
        <f t="shared" si="145"/>
        <v>D01_396_36</v>
      </c>
    </row>
    <row r="2010" spans="1:43" ht="12.75" x14ac:dyDescent="0.2">
      <c r="A2010" s="2" t="s">
        <v>59</v>
      </c>
      <c r="B2010" s="3">
        <v>396</v>
      </c>
      <c r="C2010" s="5">
        <v>36</v>
      </c>
      <c r="D2010" s="1" t="s">
        <v>6</v>
      </c>
      <c r="E2010" s="1" t="s">
        <v>1</v>
      </c>
      <c r="F2010" s="1" t="s">
        <v>8</v>
      </c>
      <c r="G2010" s="1">
        <v>2007</v>
      </c>
      <c r="H2010" s="5" t="s">
        <v>78</v>
      </c>
      <c r="Q2010" s="1"/>
      <c r="Z2010" s="1"/>
      <c r="AF2010" s="1"/>
      <c r="AQ2010" s="1" t="str">
        <f t="shared" si="145"/>
        <v>D01_396_36</v>
      </c>
    </row>
    <row r="2011" spans="1:43" ht="12.75" x14ac:dyDescent="0.2">
      <c r="A2011" s="2" t="s">
        <v>59</v>
      </c>
      <c r="B2011" s="3">
        <v>396</v>
      </c>
      <c r="C2011" s="5">
        <v>36</v>
      </c>
      <c r="D2011" s="1" t="s">
        <v>6</v>
      </c>
      <c r="E2011" s="1" t="s">
        <v>1</v>
      </c>
      <c r="F2011" s="1" t="s">
        <v>8</v>
      </c>
      <c r="G2011" s="1">
        <v>2008</v>
      </c>
      <c r="H2011" s="5" t="s">
        <v>78</v>
      </c>
      <c r="Q2011" s="1"/>
      <c r="Z2011" s="1"/>
      <c r="AF2011" s="1"/>
      <c r="AQ2011" s="1" t="str">
        <f t="shared" si="145"/>
        <v>D01_396_36</v>
      </c>
    </row>
    <row r="2012" spans="1:43" s="22" customFormat="1" ht="12.75" x14ac:dyDescent="0.2">
      <c r="A2012" s="20" t="s">
        <v>59</v>
      </c>
      <c r="B2012" s="21">
        <v>397</v>
      </c>
      <c r="C2012" s="24">
        <v>36</v>
      </c>
      <c r="D2012" s="22" t="s">
        <v>6</v>
      </c>
      <c r="E2012" s="22" t="s">
        <v>1</v>
      </c>
      <c r="F2012" s="22" t="s">
        <v>8</v>
      </c>
      <c r="G2012" s="22">
        <v>2004</v>
      </c>
      <c r="H2012" s="24" t="s">
        <v>78</v>
      </c>
      <c r="I2012" s="24"/>
      <c r="W2012" s="23"/>
      <c r="AA2012" s="24"/>
      <c r="AQ2012" s="1" t="str">
        <f t="shared" si="145"/>
        <v>D01_397_36</v>
      </c>
    </row>
    <row r="2013" spans="1:43" ht="12.75" x14ac:dyDescent="0.2">
      <c r="A2013" s="2" t="s">
        <v>59</v>
      </c>
      <c r="B2013" s="3">
        <v>397</v>
      </c>
      <c r="C2013" s="5">
        <v>36</v>
      </c>
      <c r="D2013" s="1" t="s">
        <v>6</v>
      </c>
      <c r="E2013" s="1" t="s">
        <v>1</v>
      </c>
      <c r="F2013" s="1" t="s">
        <v>8</v>
      </c>
      <c r="G2013" s="1">
        <v>2005</v>
      </c>
      <c r="H2013" s="5" t="s">
        <v>78</v>
      </c>
      <c r="Q2013" s="1"/>
      <c r="Z2013" s="1"/>
      <c r="AF2013" s="1"/>
      <c r="AQ2013" s="1" t="str">
        <f t="shared" si="145"/>
        <v>D01_397_36</v>
      </c>
    </row>
    <row r="2014" spans="1:43" ht="12.75" x14ac:dyDescent="0.2">
      <c r="A2014" s="2" t="s">
        <v>59</v>
      </c>
      <c r="B2014" s="3">
        <v>397</v>
      </c>
      <c r="C2014" s="5">
        <v>36</v>
      </c>
      <c r="D2014" s="1" t="s">
        <v>6</v>
      </c>
      <c r="E2014" s="1" t="s">
        <v>1</v>
      </c>
      <c r="F2014" s="1" t="s">
        <v>8</v>
      </c>
      <c r="G2014" s="1">
        <v>2006</v>
      </c>
      <c r="H2014" s="5" t="s">
        <v>78</v>
      </c>
      <c r="Q2014" s="1"/>
      <c r="Z2014" s="1"/>
      <c r="AF2014" s="1"/>
      <c r="AQ2014" s="1" t="str">
        <f t="shared" si="145"/>
        <v>D01_397_36</v>
      </c>
    </row>
    <row r="2015" spans="1:43" ht="12.75" x14ac:dyDescent="0.2">
      <c r="A2015" s="2" t="s">
        <v>59</v>
      </c>
      <c r="B2015" s="3">
        <v>397</v>
      </c>
      <c r="C2015" s="5">
        <v>36</v>
      </c>
      <c r="D2015" s="1" t="s">
        <v>6</v>
      </c>
      <c r="E2015" s="1" t="s">
        <v>1</v>
      </c>
      <c r="F2015" s="1" t="s">
        <v>8</v>
      </c>
      <c r="G2015" s="1">
        <v>2007</v>
      </c>
      <c r="H2015" s="5" t="s">
        <v>78</v>
      </c>
      <c r="Q2015" s="1"/>
      <c r="Z2015" s="1"/>
      <c r="AF2015" s="1"/>
      <c r="AQ2015" s="1" t="str">
        <f t="shared" si="145"/>
        <v>D01_397_36</v>
      </c>
    </row>
    <row r="2016" spans="1:43" ht="12.75" x14ac:dyDescent="0.2">
      <c r="A2016" s="2" t="s">
        <v>59</v>
      </c>
      <c r="B2016" s="3">
        <v>397</v>
      </c>
      <c r="C2016" s="5">
        <v>36</v>
      </c>
      <c r="D2016" s="1" t="s">
        <v>6</v>
      </c>
      <c r="E2016" s="1" t="s">
        <v>1</v>
      </c>
      <c r="F2016" s="1" t="s">
        <v>8</v>
      </c>
      <c r="G2016" s="1">
        <v>2008</v>
      </c>
      <c r="H2016" s="5" t="s">
        <v>78</v>
      </c>
      <c r="Q2016" s="1"/>
      <c r="Z2016" s="1"/>
      <c r="AF2016" s="1"/>
      <c r="AQ2016" s="1" t="str">
        <f t="shared" si="145"/>
        <v>D01_397_36</v>
      </c>
    </row>
    <row r="2017" spans="1:43" s="22" customFormat="1" ht="12.75" x14ac:dyDescent="0.2">
      <c r="A2017" s="20" t="s">
        <v>59</v>
      </c>
      <c r="B2017" s="21">
        <v>398</v>
      </c>
      <c r="C2017" s="24">
        <v>36</v>
      </c>
      <c r="D2017" s="22" t="s">
        <v>6</v>
      </c>
      <c r="E2017" s="22" t="s">
        <v>1</v>
      </c>
      <c r="F2017" s="22" t="s">
        <v>8</v>
      </c>
      <c r="G2017" s="22">
        <v>2004</v>
      </c>
      <c r="H2017" s="24" t="s">
        <v>78</v>
      </c>
      <c r="I2017" s="24"/>
      <c r="W2017" s="23"/>
      <c r="AA2017" s="24"/>
      <c r="AQ2017" s="1" t="str">
        <f t="shared" si="145"/>
        <v>D01_398_36</v>
      </c>
    </row>
    <row r="2018" spans="1:43" ht="12.75" x14ac:dyDescent="0.2">
      <c r="A2018" s="2" t="s">
        <v>59</v>
      </c>
      <c r="B2018" s="3">
        <v>398</v>
      </c>
      <c r="C2018" s="5">
        <v>36</v>
      </c>
      <c r="D2018" s="1" t="s">
        <v>6</v>
      </c>
      <c r="E2018" s="1" t="s">
        <v>1</v>
      </c>
      <c r="F2018" s="1" t="s">
        <v>8</v>
      </c>
      <c r="G2018" s="1">
        <v>2005</v>
      </c>
      <c r="H2018" s="5" t="s">
        <v>78</v>
      </c>
      <c r="Q2018" s="1"/>
      <c r="Z2018" s="1"/>
      <c r="AF2018" s="1"/>
      <c r="AQ2018" s="1" t="str">
        <f t="shared" si="145"/>
        <v>D01_398_36</v>
      </c>
    </row>
    <row r="2019" spans="1:43" ht="12.75" x14ac:dyDescent="0.2">
      <c r="A2019" s="2" t="s">
        <v>59</v>
      </c>
      <c r="B2019" s="3">
        <v>398</v>
      </c>
      <c r="C2019" s="5">
        <v>36</v>
      </c>
      <c r="D2019" s="1" t="s">
        <v>6</v>
      </c>
      <c r="E2019" s="1" t="s">
        <v>1</v>
      </c>
      <c r="F2019" s="1" t="s">
        <v>8</v>
      </c>
      <c r="G2019" s="1">
        <v>2006</v>
      </c>
      <c r="H2019" s="5" t="s">
        <v>78</v>
      </c>
      <c r="Q2019" s="1"/>
      <c r="Z2019" s="1"/>
      <c r="AF2019" s="1"/>
      <c r="AQ2019" s="1" t="str">
        <f t="shared" si="145"/>
        <v>D01_398_36</v>
      </c>
    </row>
    <row r="2020" spans="1:43" ht="12.75" x14ac:dyDescent="0.2">
      <c r="A2020" s="2" t="s">
        <v>59</v>
      </c>
      <c r="B2020" s="3">
        <v>398</v>
      </c>
      <c r="C2020" s="5">
        <v>36</v>
      </c>
      <c r="D2020" s="1" t="s">
        <v>6</v>
      </c>
      <c r="E2020" s="1" t="s">
        <v>1</v>
      </c>
      <c r="F2020" s="1" t="s">
        <v>8</v>
      </c>
      <c r="G2020" s="1">
        <v>2007</v>
      </c>
      <c r="H2020" s="5" t="s">
        <v>78</v>
      </c>
      <c r="Q2020" s="1"/>
      <c r="Z2020" s="1"/>
      <c r="AF2020" s="1"/>
      <c r="AQ2020" s="1" t="str">
        <f t="shared" si="145"/>
        <v>D01_398_36</v>
      </c>
    </row>
    <row r="2021" spans="1:43" ht="12.75" x14ac:dyDescent="0.2">
      <c r="A2021" s="2" t="s">
        <v>59</v>
      </c>
      <c r="B2021" s="3">
        <v>398</v>
      </c>
      <c r="C2021" s="5">
        <v>36</v>
      </c>
      <c r="D2021" s="1" t="s">
        <v>6</v>
      </c>
      <c r="E2021" s="1" t="s">
        <v>1</v>
      </c>
      <c r="F2021" s="1" t="s">
        <v>8</v>
      </c>
      <c r="G2021" s="1">
        <v>2008</v>
      </c>
      <c r="H2021" s="5" t="s">
        <v>78</v>
      </c>
      <c r="Q2021" s="1"/>
      <c r="Z2021" s="1"/>
      <c r="AF2021" s="1"/>
      <c r="AQ2021" s="1" t="str">
        <f t="shared" si="145"/>
        <v>D01_398_36</v>
      </c>
    </row>
    <row r="2022" spans="1:43" s="22" customFormat="1" ht="12.75" x14ac:dyDescent="0.2">
      <c r="A2022" s="20" t="s">
        <v>59</v>
      </c>
      <c r="B2022" s="21">
        <v>399</v>
      </c>
      <c r="C2022" s="24">
        <v>37</v>
      </c>
      <c r="D2022" s="22" t="s">
        <v>6</v>
      </c>
      <c r="E2022" s="22" t="s">
        <v>9</v>
      </c>
      <c r="F2022" s="22" t="s">
        <v>8</v>
      </c>
      <c r="G2022" s="22">
        <v>2004</v>
      </c>
      <c r="H2022" s="24" t="s">
        <v>78</v>
      </c>
      <c r="I2022" s="24"/>
      <c r="W2022" s="23"/>
      <c r="AA2022" s="24"/>
      <c r="AQ2022" s="1" t="str">
        <f t="shared" si="145"/>
        <v>D01_399_37</v>
      </c>
    </row>
    <row r="2023" spans="1:43" ht="12.75" x14ac:dyDescent="0.2">
      <c r="A2023" s="2" t="s">
        <v>59</v>
      </c>
      <c r="B2023" s="3">
        <v>399</v>
      </c>
      <c r="C2023" s="5">
        <v>37</v>
      </c>
      <c r="D2023" s="1" t="s">
        <v>6</v>
      </c>
      <c r="E2023" s="1" t="s">
        <v>9</v>
      </c>
      <c r="F2023" s="1" t="s">
        <v>8</v>
      </c>
      <c r="G2023" s="1">
        <v>2005</v>
      </c>
      <c r="H2023" s="5" t="s">
        <v>78</v>
      </c>
      <c r="Q2023" s="1"/>
      <c r="Z2023" s="1"/>
      <c r="AF2023" s="1"/>
      <c r="AQ2023" s="1" t="str">
        <f t="shared" si="145"/>
        <v>D01_399_37</v>
      </c>
    </row>
    <row r="2024" spans="1:43" ht="12.75" x14ac:dyDescent="0.2">
      <c r="A2024" s="2" t="s">
        <v>59</v>
      </c>
      <c r="B2024" s="3">
        <v>399</v>
      </c>
      <c r="C2024" s="5">
        <v>37</v>
      </c>
      <c r="D2024" s="1" t="s">
        <v>6</v>
      </c>
      <c r="E2024" s="1" t="s">
        <v>9</v>
      </c>
      <c r="F2024" s="1" t="s">
        <v>8</v>
      </c>
      <c r="G2024" s="1">
        <v>2006</v>
      </c>
      <c r="H2024" s="5" t="s">
        <v>78</v>
      </c>
      <c r="Q2024" s="1"/>
      <c r="Z2024" s="1"/>
      <c r="AF2024" s="1"/>
      <c r="AQ2024" s="1" t="str">
        <f t="shared" si="145"/>
        <v>D01_399_37</v>
      </c>
    </row>
    <row r="2025" spans="1:43" ht="12.75" x14ac:dyDescent="0.2">
      <c r="A2025" s="2" t="s">
        <v>59</v>
      </c>
      <c r="B2025" s="3">
        <v>399</v>
      </c>
      <c r="C2025" s="5">
        <v>37</v>
      </c>
      <c r="D2025" s="1" t="s">
        <v>6</v>
      </c>
      <c r="E2025" s="1" t="s">
        <v>9</v>
      </c>
      <c r="F2025" s="1" t="s">
        <v>8</v>
      </c>
      <c r="G2025" s="1">
        <v>2007</v>
      </c>
      <c r="H2025" s="5" t="s">
        <v>78</v>
      </c>
      <c r="Q2025" s="1"/>
      <c r="Z2025" s="1"/>
      <c r="AF2025" s="1"/>
      <c r="AQ2025" s="1" t="str">
        <f t="shared" si="145"/>
        <v>D01_399_37</v>
      </c>
    </row>
    <row r="2026" spans="1:43" ht="12.75" x14ac:dyDescent="0.2">
      <c r="A2026" s="2" t="s">
        <v>59</v>
      </c>
      <c r="B2026" s="3">
        <v>399</v>
      </c>
      <c r="C2026" s="5">
        <v>37</v>
      </c>
      <c r="D2026" s="1" t="s">
        <v>6</v>
      </c>
      <c r="E2026" s="1" t="s">
        <v>9</v>
      </c>
      <c r="F2026" s="1" t="s">
        <v>8</v>
      </c>
      <c r="G2026" s="1">
        <v>2008</v>
      </c>
      <c r="H2026" s="5" t="s">
        <v>78</v>
      </c>
      <c r="Q2026" s="1"/>
      <c r="Z2026" s="1"/>
      <c r="AF2026" s="1"/>
      <c r="AQ2026" s="1" t="str">
        <f t="shared" si="145"/>
        <v>D01_399_37</v>
      </c>
    </row>
    <row r="2027" spans="1:43" s="22" customFormat="1" ht="12.75" x14ac:dyDescent="0.2">
      <c r="A2027" s="20" t="s">
        <v>59</v>
      </c>
      <c r="B2027" s="21">
        <v>400</v>
      </c>
      <c r="C2027" s="24">
        <v>37</v>
      </c>
      <c r="D2027" s="22" t="s">
        <v>6</v>
      </c>
      <c r="E2027" s="22" t="s">
        <v>9</v>
      </c>
      <c r="F2027" s="22" t="s">
        <v>8</v>
      </c>
      <c r="G2027" s="22">
        <v>2004</v>
      </c>
      <c r="H2027" s="24" t="s">
        <v>78</v>
      </c>
      <c r="I2027" s="24"/>
      <c r="W2027" s="23"/>
      <c r="AA2027" s="24"/>
      <c r="AQ2027" s="1" t="str">
        <f t="shared" si="145"/>
        <v>D01_400_37</v>
      </c>
    </row>
    <row r="2028" spans="1:43" ht="12.75" x14ac:dyDescent="0.2">
      <c r="A2028" s="2" t="s">
        <v>59</v>
      </c>
      <c r="B2028" s="3">
        <v>400</v>
      </c>
      <c r="C2028" s="5">
        <v>37</v>
      </c>
      <c r="D2028" s="1" t="s">
        <v>6</v>
      </c>
      <c r="E2028" s="1" t="s">
        <v>9</v>
      </c>
      <c r="F2028" s="1" t="s">
        <v>8</v>
      </c>
      <c r="G2028" s="1">
        <v>2005</v>
      </c>
      <c r="H2028" s="5" t="s">
        <v>78</v>
      </c>
      <c r="Q2028" s="1"/>
      <c r="Z2028" s="1"/>
      <c r="AF2028" s="1"/>
      <c r="AQ2028" s="1" t="str">
        <f t="shared" si="145"/>
        <v>D01_400_37</v>
      </c>
    </row>
    <row r="2029" spans="1:43" ht="12.75" x14ac:dyDescent="0.2">
      <c r="A2029" s="2" t="s">
        <v>59</v>
      </c>
      <c r="B2029" s="3">
        <v>400</v>
      </c>
      <c r="C2029" s="5">
        <v>37</v>
      </c>
      <c r="D2029" s="1" t="s">
        <v>6</v>
      </c>
      <c r="E2029" s="1" t="s">
        <v>9</v>
      </c>
      <c r="F2029" s="1" t="s">
        <v>8</v>
      </c>
      <c r="G2029" s="1">
        <v>2006</v>
      </c>
      <c r="H2029" s="5" t="s">
        <v>78</v>
      </c>
      <c r="Q2029" s="1"/>
      <c r="Z2029" s="1"/>
      <c r="AF2029" s="1"/>
      <c r="AQ2029" s="1" t="str">
        <f t="shared" si="145"/>
        <v>D01_400_37</v>
      </c>
    </row>
    <row r="2030" spans="1:43" ht="12.75" x14ac:dyDescent="0.2">
      <c r="A2030" s="2" t="s">
        <v>59</v>
      </c>
      <c r="B2030" s="3">
        <v>400</v>
      </c>
      <c r="C2030" s="5">
        <v>37</v>
      </c>
      <c r="D2030" s="1" t="s">
        <v>6</v>
      </c>
      <c r="E2030" s="1" t="s">
        <v>9</v>
      </c>
      <c r="F2030" s="1" t="s">
        <v>8</v>
      </c>
      <c r="G2030" s="1">
        <v>2007</v>
      </c>
      <c r="H2030" s="5" t="s">
        <v>78</v>
      </c>
      <c r="Q2030" s="1"/>
      <c r="Z2030" s="1"/>
      <c r="AF2030" s="1"/>
      <c r="AQ2030" s="1" t="str">
        <f t="shared" si="145"/>
        <v>D01_400_37</v>
      </c>
    </row>
    <row r="2031" spans="1:43" ht="12.75" x14ac:dyDescent="0.2">
      <c r="A2031" s="2" t="s">
        <v>59</v>
      </c>
      <c r="B2031" s="3">
        <v>400</v>
      </c>
      <c r="C2031" s="5">
        <v>37</v>
      </c>
      <c r="D2031" s="1" t="s">
        <v>6</v>
      </c>
      <c r="E2031" s="1" t="s">
        <v>9</v>
      </c>
      <c r="F2031" s="1" t="s">
        <v>8</v>
      </c>
      <c r="G2031" s="1">
        <v>2008</v>
      </c>
      <c r="H2031" s="5" t="s">
        <v>78</v>
      </c>
      <c r="Q2031" s="1"/>
      <c r="Z2031" s="1"/>
      <c r="AF2031" s="1"/>
      <c r="AQ2031" s="1" t="str">
        <f t="shared" si="145"/>
        <v>D01_400_37</v>
      </c>
    </row>
    <row r="2032" spans="1:43" s="22" customFormat="1" ht="12.75" x14ac:dyDescent="0.2">
      <c r="A2032" s="20" t="s">
        <v>59</v>
      </c>
      <c r="B2032" s="21">
        <v>401</v>
      </c>
      <c r="C2032" s="24">
        <v>37</v>
      </c>
      <c r="D2032" s="22" t="s">
        <v>6</v>
      </c>
      <c r="E2032" s="22" t="s">
        <v>9</v>
      </c>
      <c r="F2032" s="22" t="s">
        <v>8</v>
      </c>
      <c r="G2032" s="22">
        <v>2004</v>
      </c>
      <c r="H2032" s="24" t="s">
        <v>78</v>
      </c>
      <c r="I2032" s="24"/>
      <c r="W2032" s="23"/>
      <c r="AA2032" s="24"/>
      <c r="AQ2032" s="1" t="str">
        <f t="shared" si="145"/>
        <v>D01_401_37</v>
      </c>
    </row>
    <row r="2033" spans="1:43" ht="12.75" x14ac:dyDescent="0.2">
      <c r="A2033" s="2" t="s">
        <v>59</v>
      </c>
      <c r="B2033" s="3">
        <v>401</v>
      </c>
      <c r="C2033" s="5">
        <v>37</v>
      </c>
      <c r="D2033" s="1" t="s">
        <v>6</v>
      </c>
      <c r="E2033" s="1" t="s">
        <v>9</v>
      </c>
      <c r="F2033" s="1" t="s">
        <v>8</v>
      </c>
      <c r="G2033" s="1">
        <v>2005</v>
      </c>
      <c r="H2033" s="5" t="s">
        <v>78</v>
      </c>
      <c r="Q2033" s="1"/>
      <c r="Z2033" s="1"/>
      <c r="AF2033" s="1"/>
      <c r="AQ2033" s="1" t="str">
        <f t="shared" si="145"/>
        <v>D01_401_37</v>
      </c>
    </row>
    <row r="2034" spans="1:43" ht="12.75" x14ac:dyDescent="0.2">
      <c r="A2034" s="2" t="s">
        <v>59</v>
      </c>
      <c r="B2034" s="3">
        <v>401</v>
      </c>
      <c r="C2034" s="5">
        <v>37</v>
      </c>
      <c r="D2034" s="1" t="s">
        <v>6</v>
      </c>
      <c r="E2034" s="1" t="s">
        <v>9</v>
      </c>
      <c r="F2034" s="1" t="s">
        <v>8</v>
      </c>
      <c r="G2034" s="1">
        <v>2006</v>
      </c>
      <c r="H2034" s="5" t="s">
        <v>78</v>
      </c>
      <c r="Q2034" s="1"/>
      <c r="Z2034" s="1"/>
      <c r="AF2034" s="1"/>
      <c r="AQ2034" s="1" t="str">
        <f t="shared" si="145"/>
        <v>D01_401_37</v>
      </c>
    </row>
    <row r="2035" spans="1:43" ht="12.75" x14ac:dyDescent="0.2">
      <c r="A2035" s="2" t="s">
        <v>59</v>
      </c>
      <c r="B2035" s="3">
        <v>401</v>
      </c>
      <c r="C2035" s="5">
        <v>37</v>
      </c>
      <c r="D2035" s="1" t="s">
        <v>6</v>
      </c>
      <c r="E2035" s="1" t="s">
        <v>9</v>
      </c>
      <c r="F2035" s="1" t="s">
        <v>8</v>
      </c>
      <c r="G2035" s="1">
        <v>2007</v>
      </c>
      <c r="H2035" s="5" t="s">
        <v>78</v>
      </c>
      <c r="Q2035" s="1"/>
      <c r="Z2035" s="1"/>
      <c r="AF2035" s="1"/>
      <c r="AQ2035" s="1" t="str">
        <f t="shared" si="145"/>
        <v>D01_401_37</v>
      </c>
    </row>
    <row r="2036" spans="1:43" ht="12.75" x14ac:dyDescent="0.2">
      <c r="A2036" s="2" t="s">
        <v>59</v>
      </c>
      <c r="B2036" s="3">
        <v>401</v>
      </c>
      <c r="C2036" s="5">
        <v>37</v>
      </c>
      <c r="D2036" s="1" t="s">
        <v>6</v>
      </c>
      <c r="E2036" s="1" t="s">
        <v>9</v>
      </c>
      <c r="F2036" s="1" t="s">
        <v>8</v>
      </c>
      <c r="G2036" s="1">
        <v>2008</v>
      </c>
      <c r="H2036" s="5" t="s">
        <v>78</v>
      </c>
      <c r="Q2036" s="1"/>
      <c r="Z2036" s="1"/>
      <c r="AF2036" s="1"/>
      <c r="AQ2036" s="1" t="str">
        <f t="shared" si="145"/>
        <v>D01_401_37</v>
      </c>
    </row>
    <row r="2037" spans="1:43" s="22" customFormat="1" ht="12.75" x14ac:dyDescent="0.2">
      <c r="A2037" s="20" t="s">
        <v>59</v>
      </c>
      <c r="B2037" s="21">
        <v>402</v>
      </c>
      <c r="C2037" s="24">
        <v>37</v>
      </c>
      <c r="D2037" s="22" t="s">
        <v>6</v>
      </c>
      <c r="E2037" s="22" t="s">
        <v>9</v>
      </c>
      <c r="F2037" s="22" t="s">
        <v>8</v>
      </c>
      <c r="G2037" s="22">
        <v>2004</v>
      </c>
      <c r="H2037" s="24" t="s">
        <v>78</v>
      </c>
      <c r="I2037" s="24"/>
      <c r="W2037" s="23"/>
      <c r="AA2037" s="24"/>
      <c r="AQ2037" s="1" t="str">
        <f t="shared" si="145"/>
        <v>D01_402_37</v>
      </c>
    </row>
    <row r="2038" spans="1:43" ht="12.75" x14ac:dyDescent="0.2">
      <c r="A2038" s="2" t="s">
        <v>59</v>
      </c>
      <c r="B2038" s="3">
        <v>402</v>
      </c>
      <c r="C2038" s="5">
        <v>37</v>
      </c>
      <c r="D2038" s="1" t="s">
        <v>6</v>
      </c>
      <c r="E2038" s="1" t="s">
        <v>9</v>
      </c>
      <c r="F2038" s="1" t="s">
        <v>8</v>
      </c>
      <c r="G2038" s="1">
        <v>2005</v>
      </c>
      <c r="H2038" s="5" t="s">
        <v>78</v>
      </c>
      <c r="Q2038" s="1"/>
      <c r="Z2038" s="1"/>
      <c r="AF2038" s="1"/>
      <c r="AQ2038" s="1" t="str">
        <f t="shared" si="145"/>
        <v>D01_402_37</v>
      </c>
    </row>
    <row r="2039" spans="1:43" ht="12.75" x14ac:dyDescent="0.2">
      <c r="A2039" s="2" t="s">
        <v>59</v>
      </c>
      <c r="B2039" s="3">
        <v>402</v>
      </c>
      <c r="C2039" s="5">
        <v>37</v>
      </c>
      <c r="D2039" s="1" t="s">
        <v>6</v>
      </c>
      <c r="E2039" s="1" t="s">
        <v>9</v>
      </c>
      <c r="F2039" s="1" t="s">
        <v>8</v>
      </c>
      <c r="G2039" s="1">
        <v>2006</v>
      </c>
      <c r="H2039" s="5" t="s">
        <v>78</v>
      </c>
      <c r="Q2039" s="1"/>
      <c r="Z2039" s="1"/>
      <c r="AF2039" s="1"/>
      <c r="AQ2039" s="1" t="str">
        <f t="shared" si="145"/>
        <v>D01_402_37</v>
      </c>
    </row>
    <row r="2040" spans="1:43" ht="12.75" x14ac:dyDescent="0.2">
      <c r="A2040" s="2" t="s">
        <v>59</v>
      </c>
      <c r="B2040" s="3">
        <v>402</v>
      </c>
      <c r="C2040" s="5">
        <v>37</v>
      </c>
      <c r="D2040" s="1" t="s">
        <v>6</v>
      </c>
      <c r="E2040" s="1" t="s">
        <v>9</v>
      </c>
      <c r="F2040" s="1" t="s">
        <v>8</v>
      </c>
      <c r="G2040" s="1">
        <v>2007</v>
      </c>
      <c r="H2040" s="5" t="s">
        <v>78</v>
      </c>
      <c r="Q2040" s="1"/>
      <c r="Z2040" s="1"/>
      <c r="AF2040" s="1"/>
      <c r="AQ2040" s="1" t="str">
        <f t="shared" si="145"/>
        <v>D01_402_37</v>
      </c>
    </row>
    <row r="2041" spans="1:43" ht="12.75" x14ac:dyDescent="0.2">
      <c r="A2041" s="2" t="s">
        <v>59</v>
      </c>
      <c r="B2041" s="3">
        <v>402</v>
      </c>
      <c r="C2041" s="5">
        <v>37</v>
      </c>
      <c r="D2041" s="1" t="s">
        <v>6</v>
      </c>
      <c r="E2041" s="1" t="s">
        <v>9</v>
      </c>
      <c r="F2041" s="1" t="s">
        <v>8</v>
      </c>
      <c r="G2041" s="1">
        <v>2008</v>
      </c>
      <c r="H2041" s="5" t="s">
        <v>78</v>
      </c>
      <c r="Q2041" s="1"/>
      <c r="Z2041" s="1"/>
      <c r="AF2041" s="1"/>
      <c r="AQ2041" s="1" t="str">
        <f t="shared" si="145"/>
        <v>D01_402_37</v>
      </c>
    </row>
    <row r="2042" spans="1:43" s="22" customFormat="1" ht="12.75" x14ac:dyDescent="0.2">
      <c r="A2042" s="20" t="s">
        <v>59</v>
      </c>
      <c r="B2042" s="21">
        <v>403</v>
      </c>
      <c r="C2042" s="24">
        <v>37</v>
      </c>
      <c r="D2042" s="22" t="s">
        <v>6</v>
      </c>
      <c r="E2042" s="22" t="s">
        <v>9</v>
      </c>
      <c r="F2042" s="22" t="s">
        <v>8</v>
      </c>
      <c r="G2042" s="22">
        <v>2004</v>
      </c>
      <c r="H2042" s="24" t="s">
        <v>78</v>
      </c>
      <c r="I2042" s="24"/>
      <c r="W2042" s="23"/>
      <c r="AA2042" s="24"/>
      <c r="AQ2042" s="1" t="str">
        <f t="shared" si="145"/>
        <v>D01_403_37</v>
      </c>
    </row>
    <row r="2043" spans="1:43" ht="12.75" x14ac:dyDescent="0.2">
      <c r="A2043" s="2" t="s">
        <v>59</v>
      </c>
      <c r="B2043" s="3">
        <v>403</v>
      </c>
      <c r="C2043" s="5">
        <v>37</v>
      </c>
      <c r="D2043" s="1" t="s">
        <v>6</v>
      </c>
      <c r="E2043" s="1" t="s">
        <v>9</v>
      </c>
      <c r="F2043" s="1" t="s">
        <v>8</v>
      </c>
      <c r="G2043" s="1">
        <v>2005</v>
      </c>
      <c r="H2043" s="5" t="s">
        <v>78</v>
      </c>
      <c r="Q2043" s="1"/>
      <c r="Z2043" s="1"/>
      <c r="AF2043" s="1"/>
      <c r="AQ2043" s="1" t="str">
        <f t="shared" si="145"/>
        <v>D01_403_37</v>
      </c>
    </row>
    <row r="2044" spans="1:43" ht="12.75" x14ac:dyDescent="0.2">
      <c r="A2044" s="2" t="s">
        <v>59</v>
      </c>
      <c r="B2044" s="3">
        <v>403</v>
      </c>
      <c r="C2044" s="5">
        <v>37</v>
      </c>
      <c r="D2044" s="1" t="s">
        <v>6</v>
      </c>
      <c r="E2044" s="1" t="s">
        <v>9</v>
      </c>
      <c r="F2044" s="1" t="s">
        <v>8</v>
      </c>
      <c r="G2044" s="1">
        <v>2006</v>
      </c>
      <c r="H2044" s="5" t="s">
        <v>78</v>
      </c>
      <c r="Q2044" s="1"/>
      <c r="Z2044" s="1"/>
      <c r="AF2044" s="1"/>
      <c r="AQ2044" s="1" t="str">
        <f t="shared" si="145"/>
        <v>D01_403_37</v>
      </c>
    </row>
    <row r="2045" spans="1:43" ht="12.75" x14ac:dyDescent="0.2">
      <c r="A2045" s="2" t="s">
        <v>59</v>
      </c>
      <c r="B2045" s="3">
        <v>403</v>
      </c>
      <c r="C2045" s="5">
        <v>37</v>
      </c>
      <c r="D2045" s="1" t="s">
        <v>6</v>
      </c>
      <c r="E2045" s="1" t="s">
        <v>9</v>
      </c>
      <c r="F2045" s="1" t="s">
        <v>8</v>
      </c>
      <c r="G2045" s="1">
        <v>2007</v>
      </c>
      <c r="H2045" s="5" t="s">
        <v>78</v>
      </c>
      <c r="Q2045" s="1"/>
      <c r="Z2045" s="1"/>
      <c r="AF2045" s="1"/>
      <c r="AQ2045" s="1" t="str">
        <f t="shared" si="145"/>
        <v>D01_403_37</v>
      </c>
    </row>
    <row r="2046" spans="1:43" ht="12.75" x14ac:dyDescent="0.2">
      <c r="A2046" s="2" t="s">
        <v>59</v>
      </c>
      <c r="B2046" s="3">
        <v>403</v>
      </c>
      <c r="C2046" s="5">
        <v>37</v>
      </c>
      <c r="D2046" s="1" t="s">
        <v>6</v>
      </c>
      <c r="E2046" s="1" t="s">
        <v>9</v>
      </c>
      <c r="F2046" s="1" t="s">
        <v>8</v>
      </c>
      <c r="G2046" s="1">
        <v>2008</v>
      </c>
      <c r="H2046" s="5" t="s">
        <v>78</v>
      </c>
      <c r="Q2046" s="1"/>
      <c r="Z2046" s="1"/>
      <c r="AF2046" s="1"/>
      <c r="AQ2046" s="1" t="str">
        <f t="shared" si="145"/>
        <v>D01_403_37</v>
      </c>
    </row>
    <row r="2047" spans="1:43" s="22" customFormat="1" ht="12.75" x14ac:dyDescent="0.2">
      <c r="A2047" s="20" t="s">
        <v>59</v>
      </c>
      <c r="B2047" s="21">
        <v>404</v>
      </c>
      <c r="C2047" s="24">
        <v>37</v>
      </c>
      <c r="D2047" s="22" t="s">
        <v>6</v>
      </c>
      <c r="E2047" s="22" t="s">
        <v>9</v>
      </c>
      <c r="F2047" s="22" t="s">
        <v>8</v>
      </c>
      <c r="G2047" s="22">
        <v>2004</v>
      </c>
      <c r="H2047" s="24" t="s">
        <v>78</v>
      </c>
      <c r="I2047" s="24"/>
      <c r="W2047" s="23"/>
      <c r="AA2047" s="24"/>
      <c r="AQ2047" s="1" t="str">
        <f t="shared" si="145"/>
        <v>D01_404_37</v>
      </c>
    </row>
    <row r="2048" spans="1:43" ht="12.75" x14ac:dyDescent="0.2">
      <c r="A2048" s="2" t="s">
        <v>59</v>
      </c>
      <c r="B2048" s="3">
        <v>404</v>
      </c>
      <c r="C2048" s="5">
        <v>37</v>
      </c>
      <c r="D2048" s="1" t="s">
        <v>6</v>
      </c>
      <c r="E2048" s="1" t="s">
        <v>9</v>
      </c>
      <c r="F2048" s="1" t="s">
        <v>8</v>
      </c>
      <c r="G2048" s="1">
        <v>2005</v>
      </c>
      <c r="H2048" s="5" t="s">
        <v>78</v>
      </c>
      <c r="Q2048" s="1"/>
      <c r="Z2048" s="1"/>
      <c r="AF2048" s="1"/>
      <c r="AQ2048" s="1" t="str">
        <f t="shared" si="145"/>
        <v>D01_404_37</v>
      </c>
    </row>
    <row r="2049" spans="1:43" ht="12.75" x14ac:dyDescent="0.2">
      <c r="A2049" s="2" t="s">
        <v>59</v>
      </c>
      <c r="B2049" s="3">
        <v>404</v>
      </c>
      <c r="C2049" s="5">
        <v>37</v>
      </c>
      <c r="D2049" s="1" t="s">
        <v>6</v>
      </c>
      <c r="E2049" s="1" t="s">
        <v>9</v>
      </c>
      <c r="F2049" s="1" t="s">
        <v>8</v>
      </c>
      <c r="G2049" s="1">
        <v>2006</v>
      </c>
      <c r="H2049" s="5" t="s">
        <v>78</v>
      </c>
      <c r="Q2049" s="1"/>
      <c r="Z2049" s="1"/>
      <c r="AF2049" s="1"/>
      <c r="AQ2049" s="1" t="str">
        <f t="shared" si="145"/>
        <v>D01_404_37</v>
      </c>
    </row>
    <row r="2050" spans="1:43" ht="12.75" x14ac:dyDescent="0.2">
      <c r="A2050" s="2" t="s">
        <v>59</v>
      </c>
      <c r="B2050" s="3">
        <v>404</v>
      </c>
      <c r="C2050" s="5">
        <v>37</v>
      </c>
      <c r="D2050" s="1" t="s">
        <v>6</v>
      </c>
      <c r="E2050" s="1" t="s">
        <v>9</v>
      </c>
      <c r="F2050" s="1" t="s">
        <v>8</v>
      </c>
      <c r="G2050" s="1">
        <v>2007</v>
      </c>
      <c r="H2050" s="5" t="s">
        <v>78</v>
      </c>
      <c r="Q2050" s="1"/>
      <c r="Z2050" s="1"/>
      <c r="AF2050" s="1"/>
      <c r="AQ2050" s="1" t="str">
        <f t="shared" si="145"/>
        <v>D01_404_37</v>
      </c>
    </row>
    <row r="2051" spans="1:43" ht="12.75" x14ac:dyDescent="0.2">
      <c r="A2051" s="2" t="s">
        <v>59</v>
      </c>
      <c r="B2051" s="3">
        <v>404</v>
      </c>
      <c r="C2051" s="5">
        <v>37</v>
      </c>
      <c r="D2051" s="1" t="s">
        <v>6</v>
      </c>
      <c r="E2051" s="1" t="s">
        <v>9</v>
      </c>
      <c r="F2051" s="1" t="s">
        <v>8</v>
      </c>
      <c r="G2051" s="1">
        <v>2008</v>
      </c>
      <c r="H2051" s="5" t="s">
        <v>78</v>
      </c>
      <c r="Q2051" s="1"/>
      <c r="Z2051" s="1"/>
      <c r="AF2051" s="1"/>
      <c r="AQ2051" s="1" t="str">
        <f t="shared" ref="AQ2051:AQ2114" si="146">CONCATENATE(LEFT(A2051,1),CONCATENATE(RIGHT(A2051,2),"_",CONCATENATE(B2051),"_",CONCATENATE(C2051)))</f>
        <v>D01_404_37</v>
      </c>
    </row>
    <row r="2052" spans="1:43" s="22" customFormat="1" ht="12.75" x14ac:dyDescent="0.2">
      <c r="A2052" s="20" t="s">
        <v>59</v>
      </c>
      <c r="B2052" s="21">
        <v>405</v>
      </c>
      <c r="C2052" s="24">
        <v>37</v>
      </c>
      <c r="D2052" s="22" t="s">
        <v>6</v>
      </c>
      <c r="E2052" s="22" t="s">
        <v>9</v>
      </c>
      <c r="F2052" s="22" t="s">
        <v>8</v>
      </c>
      <c r="G2052" s="22">
        <v>2004</v>
      </c>
      <c r="H2052" s="24" t="s">
        <v>78</v>
      </c>
      <c r="I2052" s="24"/>
      <c r="W2052" s="23"/>
      <c r="AA2052" s="24"/>
      <c r="AQ2052" s="1" t="str">
        <f t="shared" si="146"/>
        <v>D01_405_37</v>
      </c>
    </row>
    <row r="2053" spans="1:43" ht="12.75" x14ac:dyDescent="0.2">
      <c r="A2053" s="2" t="s">
        <v>59</v>
      </c>
      <c r="B2053" s="3">
        <v>405</v>
      </c>
      <c r="C2053" s="5">
        <v>37</v>
      </c>
      <c r="D2053" s="1" t="s">
        <v>6</v>
      </c>
      <c r="E2053" s="1" t="s">
        <v>9</v>
      </c>
      <c r="F2053" s="1" t="s">
        <v>8</v>
      </c>
      <c r="G2053" s="1">
        <v>2005</v>
      </c>
      <c r="H2053" s="5" t="s">
        <v>78</v>
      </c>
      <c r="Q2053" s="1"/>
      <c r="Z2053" s="1"/>
      <c r="AF2053" s="1"/>
      <c r="AQ2053" s="1" t="str">
        <f t="shared" si="146"/>
        <v>D01_405_37</v>
      </c>
    </row>
    <row r="2054" spans="1:43" ht="12.75" x14ac:dyDescent="0.2">
      <c r="A2054" s="2" t="s">
        <v>59</v>
      </c>
      <c r="B2054" s="3">
        <v>405</v>
      </c>
      <c r="C2054" s="5">
        <v>37</v>
      </c>
      <c r="D2054" s="1" t="s">
        <v>6</v>
      </c>
      <c r="E2054" s="1" t="s">
        <v>9</v>
      </c>
      <c r="F2054" s="1" t="s">
        <v>8</v>
      </c>
      <c r="G2054" s="1">
        <v>2006</v>
      </c>
      <c r="H2054" s="5" t="s">
        <v>78</v>
      </c>
      <c r="Q2054" s="1"/>
      <c r="Z2054" s="1"/>
      <c r="AF2054" s="1"/>
      <c r="AQ2054" s="1" t="str">
        <f t="shared" si="146"/>
        <v>D01_405_37</v>
      </c>
    </row>
    <row r="2055" spans="1:43" ht="12.75" x14ac:dyDescent="0.2">
      <c r="A2055" s="2" t="s">
        <v>59</v>
      </c>
      <c r="B2055" s="3">
        <v>405</v>
      </c>
      <c r="C2055" s="5">
        <v>37</v>
      </c>
      <c r="D2055" s="1" t="s">
        <v>6</v>
      </c>
      <c r="E2055" s="1" t="s">
        <v>9</v>
      </c>
      <c r="F2055" s="1" t="s">
        <v>8</v>
      </c>
      <c r="G2055" s="1">
        <v>2007</v>
      </c>
      <c r="H2055" s="5" t="s">
        <v>78</v>
      </c>
      <c r="Q2055" s="1"/>
      <c r="Z2055" s="1"/>
      <c r="AF2055" s="1"/>
      <c r="AQ2055" s="1" t="str">
        <f t="shared" si="146"/>
        <v>D01_405_37</v>
      </c>
    </row>
    <row r="2056" spans="1:43" ht="12.75" x14ac:dyDescent="0.2">
      <c r="A2056" s="2" t="s">
        <v>59</v>
      </c>
      <c r="B2056" s="3">
        <v>405</v>
      </c>
      <c r="C2056" s="5">
        <v>37</v>
      </c>
      <c r="D2056" s="1" t="s">
        <v>6</v>
      </c>
      <c r="E2056" s="1" t="s">
        <v>9</v>
      </c>
      <c r="F2056" s="1" t="s">
        <v>8</v>
      </c>
      <c r="G2056" s="1">
        <v>2008</v>
      </c>
      <c r="H2056" s="5" t="s">
        <v>78</v>
      </c>
      <c r="Q2056" s="1"/>
      <c r="Z2056" s="1"/>
      <c r="AF2056" s="1"/>
      <c r="AQ2056" s="1" t="str">
        <f t="shared" si="146"/>
        <v>D01_405_37</v>
      </c>
    </row>
    <row r="2057" spans="1:43" s="22" customFormat="1" ht="12.75" x14ac:dyDescent="0.2">
      <c r="A2057" s="20" t="s">
        <v>59</v>
      </c>
      <c r="B2057" s="21">
        <v>406</v>
      </c>
      <c r="C2057" s="24">
        <v>37</v>
      </c>
      <c r="D2057" s="22" t="s">
        <v>6</v>
      </c>
      <c r="E2057" s="22" t="s">
        <v>9</v>
      </c>
      <c r="F2057" s="22" t="s">
        <v>8</v>
      </c>
      <c r="G2057" s="22">
        <v>2004</v>
      </c>
      <c r="H2057" s="24" t="s">
        <v>78</v>
      </c>
      <c r="I2057" s="24"/>
      <c r="W2057" s="23"/>
      <c r="AA2057" s="24"/>
      <c r="AQ2057" s="1" t="str">
        <f t="shared" si="146"/>
        <v>D01_406_37</v>
      </c>
    </row>
    <row r="2058" spans="1:43" ht="12.75" x14ac:dyDescent="0.2">
      <c r="A2058" s="2" t="s">
        <v>59</v>
      </c>
      <c r="B2058" s="3">
        <v>406</v>
      </c>
      <c r="C2058" s="5">
        <v>37</v>
      </c>
      <c r="D2058" s="1" t="s">
        <v>6</v>
      </c>
      <c r="E2058" s="1" t="s">
        <v>9</v>
      </c>
      <c r="F2058" s="1" t="s">
        <v>8</v>
      </c>
      <c r="G2058" s="1">
        <v>2005</v>
      </c>
      <c r="H2058" s="5" t="s">
        <v>78</v>
      </c>
      <c r="Q2058" s="1"/>
      <c r="Z2058" s="1"/>
      <c r="AF2058" s="1"/>
      <c r="AQ2058" s="1" t="str">
        <f t="shared" si="146"/>
        <v>D01_406_37</v>
      </c>
    </row>
    <row r="2059" spans="1:43" ht="12.75" x14ac:dyDescent="0.2">
      <c r="A2059" s="2" t="s">
        <v>59</v>
      </c>
      <c r="B2059" s="3">
        <v>406</v>
      </c>
      <c r="C2059" s="5">
        <v>37</v>
      </c>
      <c r="D2059" s="1" t="s">
        <v>6</v>
      </c>
      <c r="E2059" s="1" t="s">
        <v>9</v>
      </c>
      <c r="F2059" s="1" t="s">
        <v>8</v>
      </c>
      <c r="G2059" s="1">
        <v>2006</v>
      </c>
      <c r="H2059" s="5" t="s">
        <v>78</v>
      </c>
      <c r="Q2059" s="1"/>
      <c r="Z2059" s="1"/>
      <c r="AF2059" s="1"/>
      <c r="AQ2059" s="1" t="str">
        <f t="shared" si="146"/>
        <v>D01_406_37</v>
      </c>
    </row>
    <row r="2060" spans="1:43" ht="12.75" x14ac:dyDescent="0.2">
      <c r="A2060" s="2" t="s">
        <v>59</v>
      </c>
      <c r="B2060" s="3">
        <v>406</v>
      </c>
      <c r="C2060" s="5">
        <v>37</v>
      </c>
      <c r="D2060" s="1" t="s">
        <v>6</v>
      </c>
      <c r="E2060" s="1" t="s">
        <v>9</v>
      </c>
      <c r="F2060" s="1" t="s">
        <v>8</v>
      </c>
      <c r="G2060" s="1">
        <v>2007</v>
      </c>
      <c r="H2060" s="5" t="s">
        <v>78</v>
      </c>
      <c r="Q2060" s="1"/>
      <c r="Z2060" s="1"/>
      <c r="AF2060" s="1"/>
      <c r="AQ2060" s="1" t="str">
        <f t="shared" si="146"/>
        <v>D01_406_37</v>
      </c>
    </row>
    <row r="2061" spans="1:43" ht="12.75" x14ac:dyDescent="0.2">
      <c r="A2061" s="2" t="s">
        <v>59</v>
      </c>
      <c r="B2061" s="3">
        <v>406</v>
      </c>
      <c r="C2061" s="5">
        <v>37</v>
      </c>
      <c r="D2061" s="1" t="s">
        <v>6</v>
      </c>
      <c r="E2061" s="1" t="s">
        <v>9</v>
      </c>
      <c r="F2061" s="1" t="s">
        <v>8</v>
      </c>
      <c r="G2061" s="1">
        <v>2008</v>
      </c>
      <c r="H2061" s="5" t="s">
        <v>78</v>
      </c>
      <c r="Q2061" s="1"/>
      <c r="Z2061" s="1"/>
      <c r="AF2061" s="1"/>
      <c r="AQ2061" s="1" t="str">
        <f t="shared" si="146"/>
        <v>D01_406_37</v>
      </c>
    </row>
    <row r="2062" spans="1:43" s="22" customFormat="1" ht="12.75" x14ac:dyDescent="0.2">
      <c r="A2062" s="20" t="s">
        <v>59</v>
      </c>
      <c r="B2062" s="21">
        <v>407</v>
      </c>
      <c r="C2062" s="24">
        <v>37</v>
      </c>
      <c r="D2062" s="22" t="s">
        <v>6</v>
      </c>
      <c r="E2062" s="22" t="s">
        <v>9</v>
      </c>
      <c r="F2062" s="22" t="s">
        <v>8</v>
      </c>
      <c r="G2062" s="22">
        <v>2004</v>
      </c>
      <c r="H2062" s="24" t="s">
        <v>78</v>
      </c>
      <c r="I2062" s="24"/>
      <c r="W2062" s="23"/>
      <c r="AA2062" s="24"/>
      <c r="AQ2062" s="1" t="str">
        <f t="shared" si="146"/>
        <v>D01_407_37</v>
      </c>
    </row>
    <row r="2063" spans="1:43" ht="12.75" x14ac:dyDescent="0.2">
      <c r="A2063" s="2" t="s">
        <v>59</v>
      </c>
      <c r="B2063" s="3">
        <v>407</v>
      </c>
      <c r="C2063" s="5">
        <v>37</v>
      </c>
      <c r="D2063" s="1" t="s">
        <v>6</v>
      </c>
      <c r="E2063" s="1" t="s">
        <v>9</v>
      </c>
      <c r="F2063" s="1" t="s">
        <v>8</v>
      </c>
      <c r="G2063" s="1">
        <v>2005</v>
      </c>
      <c r="H2063" s="5" t="s">
        <v>78</v>
      </c>
      <c r="Q2063" s="1"/>
      <c r="Z2063" s="1"/>
      <c r="AF2063" s="1"/>
      <c r="AQ2063" s="1" t="str">
        <f t="shared" si="146"/>
        <v>D01_407_37</v>
      </c>
    </row>
    <row r="2064" spans="1:43" ht="12.75" x14ac:dyDescent="0.2">
      <c r="A2064" s="2" t="s">
        <v>59</v>
      </c>
      <c r="B2064" s="3">
        <v>407</v>
      </c>
      <c r="C2064" s="5">
        <v>37</v>
      </c>
      <c r="D2064" s="1" t="s">
        <v>6</v>
      </c>
      <c r="E2064" s="1" t="s">
        <v>9</v>
      </c>
      <c r="F2064" s="1" t="s">
        <v>8</v>
      </c>
      <c r="G2064" s="1">
        <v>2006</v>
      </c>
      <c r="H2064" s="5" t="s">
        <v>78</v>
      </c>
      <c r="Q2064" s="1"/>
      <c r="Z2064" s="1"/>
      <c r="AF2064" s="1"/>
      <c r="AQ2064" s="1" t="str">
        <f t="shared" si="146"/>
        <v>D01_407_37</v>
      </c>
    </row>
    <row r="2065" spans="1:43" ht="12.75" x14ac:dyDescent="0.2">
      <c r="A2065" s="2" t="s">
        <v>59</v>
      </c>
      <c r="B2065" s="3">
        <v>407</v>
      </c>
      <c r="C2065" s="5">
        <v>37</v>
      </c>
      <c r="D2065" s="1" t="s">
        <v>6</v>
      </c>
      <c r="E2065" s="1" t="s">
        <v>9</v>
      </c>
      <c r="F2065" s="1" t="s">
        <v>8</v>
      </c>
      <c r="G2065" s="1">
        <v>2007</v>
      </c>
      <c r="H2065" s="5" t="s">
        <v>78</v>
      </c>
      <c r="Q2065" s="1"/>
      <c r="Z2065" s="1"/>
      <c r="AF2065" s="1"/>
      <c r="AQ2065" s="1" t="str">
        <f t="shared" si="146"/>
        <v>D01_407_37</v>
      </c>
    </row>
    <row r="2066" spans="1:43" ht="12.75" x14ac:dyDescent="0.2">
      <c r="A2066" s="2" t="s">
        <v>59</v>
      </c>
      <c r="B2066" s="3">
        <v>407</v>
      </c>
      <c r="C2066" s="5">
        <v>37</v>
      </c>
      <c r="D2066" s="1" t="s">
        <v>6</v>
      </c>
      <c r="E2066" s="1" t="s">
        <v>9</v>
      </c>
      <c r="F2066" s="1" t="s">
        <v>8</v>
      </c>
      <c r="G2066" s="1">
        <v>2008</v>
      </c>
      <c r="H2066" s="5" t="s">
        <v>78</v>
      </c>
      <c r="Q2066" s="1"/>
      <c r="Z2066" s="1"/>
      <c r="AF2066" s="1"/>
      <c r="AQ2066" s="1" t="str">
        <f t="shared" si="146"/>
        <v>D01_407_37</v>
      </c>
    </row>
    <row r="2067" spans="1:43" s="22" customFormat="1" ht="12.75" x14ac:dyDescent="0.2">
      <c r="A2067" s="20" t="s">
        <v>59</v>
      </c>
      <c r="B2067" s="21">
        <v>408</v>
      </c>
      <c r="C2067" s="24">
        <v>37</v>
      </c>
      <c r="D2067" s="22" t="s">
        <v>6</v>
      </c>
      <c r="E2067" s="22" t="s">
        <v>9</v>
      </c>
      <c r="F2067" s="22" t="s">
        <v>8</v>
      </c>
      <c r="G2067" s="22">
        <v>2004</v>
      </c>
      <c r="H2067" s="24" t="s">
        <v>78</v>
      </c>
      <c r="I2067" s="24"/>
      <c r="W2067" s="23"/>
      <c r="AA2067" s="24"/>
      <c r="AQ2067" s="1" t="str">
        <f t="shared" si="146"/>
        <v>D01_408_37</v>
      </c>
    </row>
    <row r="2068" spans="1:43" ht="12.75" x14ac:dyDescent="0.2">
      <c r="A2068" s="2" t="s">
        <v>59</v>
      </c>
      <c r="B2068" s="3">
        <v>408</v>
      </c>
      <c r="C2068" s="5">
        <v>37</v>
      </c>
      <c r="D2068" s="1" t="s">
        <v>6</v>
      </c>
      <c r="E2068" s="1" t="s">
        <v>9</v>
      </c>
      <c r="F2068" s="1" t="s">
        <v>8</v>
      </c>
      <c r="G2068" s="1">
        <v>2005</v>
      </c>
      <c r="H2068" s="5" t="s">
        <v>78</v>
      </c>
      <c r="Q2068" s="1"/>
      <c r="Z2068" s="1"/>
      <c r="AF2068" s="1"/>
      <c r="AQ2068" s="1" t="str">
        <f t="shared" si="146"/>
        <v>D01_408_37</v>
      </c>
    </row>
    <row r="2069" spans="1:43" ht="12.75" x14ac:dyDescent="0.2">
      <c r="A2069" s="2" t="s">
        <v>59</v>
      </c>
      <c r="B2069" s="3">
        <v>408</v>
      </c>
      <c r="C2069" s="5">
        <v>37</v>
      </c>
      <c r="D2069" s="1" t="s">
        <v>6</v>
      </c>
      <c r="E2069" s="1" t="s">
        <v>9</v>
      </c>
      <c r="F2069" s="1" t="s">
        <v>8</v>
      </c>
      <c r="G2069" s="1">
        <v>2006</v>
      </c>
      <c r="H2069" s="5" t="s">
        <v>78</v>
      </c>
      <c r="Q2069" s="1"/>
      <c r="Z2069" s="1"/>
      <c r="AF2069" s="1"/>
      <c r="AQ2069" s="1" t="str">
        <f t="shared" si="146"/>
        <v>D01_408_37</v>
      </c>
    </row>
    <row r="2070" spans="1:43" ht="12.75" x14ac:dyDescent="0.2">
      <c r="A2070" s="2" t="s">
        <v>59</v>
      </c>
      <c r="B2070" s="3">
        <v>408</v>
      </c>
      <c r="C2070" s="5">
        <v>37</v>
      </c>
      <c r="D2070" s="1" t="s">
        <v>6</v>
      </c>
      <c r="E2070" s="1" t="s">
        <v>9</v>
      </c>
      <c r="F2070" s="1" t="s">
        <v>8</v>
      </c>
      <c r="G2070" s="1">
        <v>2007</v>
      </c>
      <c r="H2070" s="5" t="s">
        <v>78</v>
      </c>
      <c r="Q2070" s="1"/>
      <c r="Z2070" s="1"/>
      <c r="AF2070" s="1"/>
      <c r="AQ2070" s="1" t="str">
        <f t="shared" si="146"/>
        <v>D01_408_37</v>
      </c>
    </row>
    <row r="2071" spans="1:43" ht="12.75" x14ac:dyDescent="0.2">
      <c r="A2071" s="2" t="s">
        <v>59</v>
      </c>
      <c r="B2071" s="3">
        <v>408</v>
      </c>
      <c r="C2071" s="5">
        <v>37</v>
      </c>
      <c r="D2071" s="1" t="s">
        <v>6</v>
      </c>
      <c r="E2071" s="1" t="s">
        <v>9</v>
      </c>
      <c r="F2071" s="1" t="s">
        <v>8</v>
      </c>
      <c r="G2071" s="1">
        <v>2008</v>
      </c>
      <c r="H2071" s="5" t="s">
        <v>78</v>
      </c>
      <c r="Q2071" s="1"/>
      <c r="Z2071" s="1"/>
      <c r="AF2071" s="1"/>
      <c r="AQ2071" s="1" t="str">
        <f t="shared" si="146"/>
        <v>D01_408_37</v>
      </c>
    </row>
    <row r="2072" spans="1:43" s="22" customFormat="1" ht="12.75" x14ac:dyDescent="0.2">
      <c r="A2072" s="20" t="s">
        <v>59</v>
      </c>
      <c r="B2072" s="21">
        <v>409</v>
      </c>
      <c r="C2072" s="24">
        <v>37</v>
      </c>
      <c r="D2072" s="22" t="s">
        <v>6</v>
      </c>
      <c r="E2072" s="22" t="s">
        <v>9</v>
      </c>
      <c r="F2072" s="22" t="s">
        <v>8</v>
      </c>
      <c r="G2072" s="22">
        <v>2004</v>
      </c>
      <c r="H2072" s="24" t="s">
        <v>78</v>
      </c>
      <c r="I2072" s="24"/>
      <c r="W2072" s="23"/>
      <c r="AA2072" s="24"/>
      <c r="AQ2072" s="1" t="str">
        <f t="shared" si="146"/>
        <v>D01_409_37</v>
      </c>
    </row>
    <row r="2073" spans="1:43" ht="12.75" x14ac:dyDescent="0.2">
      <c r="A2073" s="2" t="s">
        <v>59</v>
      </c>
      <c r="B2073" s="3">
        <v>409</v>
      </c>
      <c r="C2073" s="5">
        <v>37</v>
      </c>
      <c r="D2073" s="1" t="s">
        <v>6</v>
      </c>
      <c r="E2073" s="1" t="s">
        <v>9</v>
      </c>
      <c r="F2073" s="1" t="s">
        <v>8</v>
      </c>
      <c r="G2073" s="1">
        <v>2005</v>
      </c>
      <c r="H2073" s="5" t="s">
        <v>78</v>
      </c>
      <c r="Q2073" s="1"/>
      <c r="Z2073" s="1"/>
      <c r="AF2073" s="1"/>
      <c r="AQ2073" s="1" t="str">
        <f t="shared" si="146"/>
        <v>D01_409_37</v>
      </c>
    </row>
    <row r="2074" spans="1:43" ht="12.75" x14ac:dyDescent="0.2">
      <c r="A2074" s="2" t="s">
        <v>59</v>
      </c>
      <c r="B2074" s="3">
        <v>409</v>
      </c>
      <c r="C2074" s="5">
        <v>37</v>
      </c>
      <c r="D2074" s="1" t="s">
        <v>6</v>
      </c>
      <c r="E2074" s="1" t="s">
        <v>9</v>
      </c>
      <c r="F2074" s="1" t="s">
        <v>8</v>
      </c>
      <c r="G2074" s="1">
        <v>2006</v>
      </c>
      <c r="H2074" s="5" t="s">
        <v>78</v>
      </c>
      <c r="Q2074" s="1"/>
      <c r="Z2074" s="1"/>
      <c r="AF2074" s="1"/>
      <c r="AQ2074" s="1" t="str">
        <f t="shared" si="146"/>
        <v>D01_409_37</v>
      </c>
    </row>
    <row r="2075" spans="1:43" ht="12.75" x14ac:dyDescent="0.2">
      <c r="A2075" s="2" t="s">
        <v>59</v>
      </c>
      <c r="B2075" s="3">
        <v>409</v>
      </c>
      <c r="C2075" s="5">
        <v>37</v>
      </c>
      <c r="D2075" s="1" t="s">
        <v>6</v>
      </c>
      <c r="E2075" s="1" t="s">
        <v>9</v>
      </c>
      <c r="F2075" s="1" t="s">
        <v>8</v>
      </c>
      <c r="G2075" s="1">
        <v>2007</v>
      </c>
      <c r="H2075" s="5" t="s">
        <v>78</v>
      </c>
      <c r="Q2075" s="1"/>
      <c r="Z2075" s="1"/>
      <c r="AF2075" s="1"/>
      <c r="AQ2075" s="1" t="str">
        <f t="shared" si="146"/>
        <v>D01_409_37</v>
      </c>
    </row>
    <row r="2076" spans="1:43" ht="12.75" x14ac:dyDescent="0.2">
      <c r="A2076" s="2" t="s">
        <v>59</v>
      </c>
      <c r="B2076" s="3">
        <v>409</v>
      </c>
      <c r="C2076" s="5">
        <v>37</v>
      </c>
      <c r="D2076" s="1" t="s">
        <v>6</v>
      </c>
      <c r="E2076" s="1" t="s">
        <v>9</v>
      </c>
      <c r="F2076" s="1" t="s">
        <v>8</v>
      </c>
      <c r="G2076" s="1">
        <v>2008</v>
      </c>
      <c r="H2076" s="5" t="s">
        <v>78</v>
      </c>
      <c r="Q2076" s="1"/>
      <c r="Z2076" s="1"/>
      <c r="AF2076" s="1"/>
      <c r="AQ2076" s="1" t="str">
        <f t="shared" si="146"/>
        <v>D01_409_37</v>
      </c>
    </row>
    <row r="2077" spans="1:43" s="22" customFormat="1" ht="12.75" x14ac:dyDescent="0.2">
      <c r="A2077" s="20" t="s">
        <v>59</v>
      </c>
      <c r="B2077" s="21">
        <v>410</v>
      </c>
      <c r="C2077" s="24">
        <v>37</v>
      </c>
      <c r="D2077" s="22" t="s">
        <v>6</v>
      </c>
      <c r="E2077" s="22" t="s">
        <v>9</v>
      </c>
      <c r="F2077" s="22" t="s">
        <v>8</v>
      </c>
      <c r="G2077" s="22">
        <v>2004</v>
      </c>
      <c r="H2077" s="24" t="s">
        <v>78</v>
      </c>
      <c r="I2077" s="24"/>
      <c r="W2077" s="23"/>
      <c r="AA2077" s="24"/>
      <c r="AQ2077" s="1" t="str">
        <f t="shared" si="146"/>
        <v>D01_410_37</v>
      </c>
    </row>
    <row r="2078" spans="1:43" ht="12.75" x14ac:dyDescent="0.2">
      <c r="A2078" s="2" t="s">
        <v>59</v>
      </c>
      <c r="B2078" s="3">
        <v>410</v>
      </c>
      <c r="C2078" s="5">
        <v>37</v>
      </c>
      <c r="D2078" s="1" t="s">
        <v>6</v>
      </c>
      <c r="E2078" s="1" t="s">
        <v>9</v>
      </c>
      <c r="F2078" s="1" t="s">
        <v>8</v>
      </c>
      <c r="G2078" s="1">
        <v>2005</v>
      </c>
      <c r="H2078" s="5" t="s">
        <v>78</v>
      </c>
      <c r="Q2078" s="1"/>
      <c r="Z2078" s="1"/>
      <c r="AF2078" s="1"/>
      <c r="AQ2078" s="1" t="str">
        <f t="shared" si="146"/>
        <v>D01_410_37</v>
      </c>
    </row>
    <row r="2079" spans="1:43" ht="12.75" x14ac:dyDescent="0.2">
      <c r="A2079" s="2" t="s">
        <v>59</v>
      </c>
      <c r="B2079" s="3">
        <v>410</v>
      </c>
      <c r="C2079" s="5">
        <v>37</v>
      </c>
      <c r="D2079" s="1" t="s">
        <v>6</v>
      </c>
      <c r="E2079" s="1" t="s">
        <v>9</v>
      </c>
      <c r="F2079" s="1" t="s">
        <v>8</v>
      </c>
      <c r="G2079" s="1">
        <v>2006</v>
      </c>
      <c r="H2079" s="5" t="s">
        <v>78</v>
      </c>
      <c r="Q2079" s="1"/>
      <c r="Z2079" s="1"/>
      <c r="AF2079" s="1"/>
      <c r="AQ2079" s="1" t="str">
        <f t="shared" si="146"/>
        <v>D01_410_37</v>
      </c>
    </row>
    <row r="2080" spans="1:43" ht="12.75" x14ac:dyDescent="0.2">
      <c r="A2080" s="2" t="s">
        <v>59</v>
      </c>
      <c r="B2080" s="3">
        <v>410</v>
      </c>
      <c r="C2080" s="5">
        <v>37</v>
      </c>
      <c r="D2080" s="1" t="s">
        <v>6</v>
      </c>
      <c r="E2080" s="1" t="s">
        <v>9</v>
      </c>
      <c r="F2080" s="1" t="s">
        <v>8</v>
      </c>
      <c r="G2080" s="1">
        <v>2007</v>
      </c>
      <c r="H2080" s="5" t="s">
        <v>78</v>
      </c>
      <c r="Q2080" s="1"/>
      <c r="Z2080" s="1"/>
      <c r="AF2080" s="1"/>
      <c r="AQ2080" s="1" t="str">
        <f t="shared" si="146"/>
        <v>D01_410_37</v>
      </c>
    </row>
    <row r="2081" spans="1:43" ht="12.75" x14ac:dyDescent="0.2">
      <c r="A2081" s="2" t="s">
        <v>59</v>
      </c>
      <c r="B2081" s="3">
        <v>410</v>
      </c>
      <c r="C2081" s="5">
        <v>37</v>
      </c>
      <c r="D2081" s="1" t="s">
        <v>6</v>
      </c>
      <c r="E2081" s="1" t="s">
        <v>9</v>
      </c>
      <c r="F2081" s="1" t="s">
        <v>8</v>
      </c>
      <c r="G2081" s="1">
        <v>2008</v>
      </c>
      <c r="H2081" s="5" t="s">
        <v>78</v>
      </c>
      <c r="Q2081" s="1"/>
      <c r="Z2081" s="1"/>
      <c r="AF2081" s="1"/>
      <c r="AQ2081" s="1" t="str">
        <f t="shared" si="146"/>
        <v>D01_410_37</v>
      </c>
    </row>
    <row r="2082" spans="1:43" s="22" customFormat="1" ht="12.75" x14ac:dyDescent="0.2">
      <c r="A2082" s="20" t="s">
        <v>59</v>
      </c>
      <c r="B2082" s="21">
        <v>411</v>
      </c>
      <c r="C2082" s="24">
        <v>37</v>
      </c>
      <c r="D2082" s="22" t="s">
        <v>6</v>
      </c>
      <c r="E2082" s="22" t="s">
        <v>9</v>
      </c>
      <c r="F2082" s="22" t="s">
        <v>8</v>
      </c>
      <c r="G2082" s="22">
        <v>2004</v>
      </c>
      <c r="H2082" s="24" t="s">
        <v>78</v>
      </c>
      <c r="I2082" s="24"/>
      <c r="W2082" s="23"/>
      <c r="AA2082" s="24"/>
      <c r="AQ2082" s="1" t="str">
        <f t="shared" si="146"/>
        <v>D01_411_37</v>
      </c>
    </row>
    <row r="2083" spans="1:43" ht="12.75" x14ac:dyDescent="0.2">
      <c r="A2083" s="2" t="s">
        <v>59</v>
      </c>
      <c r="B2083" s="3">
        <v>411</v>
      </c>
      <c r="C2083" s="5">
        <v>37</v>
      </c>
      <c r="D2083" s="1" t="s">
        <v>6</v>
      </c>
      <c r="E2083" s="1" t="s">
        <v>9</v>
      </c>
      <c r="F2083" s="1" t="s">
        <v>8</v>
      </c>
      <c r="G2083" s="1">
        <v>2005</v>
      </c>
      <c r="H2083" s="5" t="s">
        <v>78</v>
      </c>
      <c r="Q2083" s="1"/>
      <c r="Z2083" s="1"/>
      <c r="AF2083" s="1"/>
      <c r="AQ2083" s="1" t="str">
        <f t="shared" si="146"/>
        <v>D01_411_37</v>
      </c>
    </row>
    <row r="2084" spans="1:43" ht="12.75" x14ac:dyDescent="0.2">
      <c r="A2084" s="2" t="s">
        <v>59</v>
      </c>
      <c r="B2084" s="3">
        <v>411</v>
      </c>
      <c r="C2084" s="5">
        <v>37</v>
      </c>
      <c r="D2084" s="1" t="s">
        <v>6</v>
      </c>
      <c r="E2084" s="1" t="s">
        <v>9</v>
      </c>
      <c r="F2084" s="1" t="s">
        <v>8</v>
      </c>
      <c r="G2084" s="1">
        <v>2006</v>
      </c>
      <c r="H2084" s="5" t="s">
        <v>78</v>
      </c>
      <c r="Q2084" s="1"/>
      <c r="Z2084" s="1"/>
      <c r="AF2084" s="1"/>
      <c r="AQ2084" s="1" t="str">
        <f t="shared" si="146"/>
        <v>D01_411_37</v>
      </c>
    </row>
    <row r="2085" spans="1:43" ht="12.75" x14ac:dyDescent="0.2">
      <c r="A2085" s="2" t="s">
        <v>59</v>
      </c>
      <c r="B2085" s="3">
        <v>411</v>
      </c>
      <c r="C2085" s="5">
        <v>37</v>
      </c>
      <c r="D2085" s="1" t="s">
        <v>6</v>
      </c>
      <c r="E2085" s="1" t="s">
        <v>9</v>
      </c>
      <c r="F2085" s="1" t="s">
        <v>8</v>
      </c>
      <c r="G2085" s="1">
        <v>2007</v>
      </c>
      <c r="H2085" s="5" t="s">
        <v>78</v>
      </c>
      <c r="Q2085" s="1"/>
      <c r="Z2085" s="1"/>
      <c r="AF2085" s="1"/>
      <c r="AQ2085" s="1" t="str">
        <f t="shared" si="146"/>
        <v>D01_411_37</v>
      </c>
    </row>
    <row r="2086" spans="1:43" ht="12.75" x14ac:dyDescent="0.2">
      <c r="A2086" s="2" t="s">
        <v>59</v>
      </c>
      <c r="B2086" s="3">
        <v>411</v>
      </c>
      <c r="C2086" s="5">
        <v>37</v>
      </c>
      <c r="D2086" s="1" t="s">
        <v>6</v>
      </c>
      <c r="E2086" s="1" t="s">
        <v>9</v>
      </c>
      <c r="F2086" s="1" t="s">
        <v>8</v>
      </c>
      <c r="G2086" s="1">
        <v>2008</v>
      </c>
      <c r="H2086" s="5" t="s">
        <v>78</v>
      </c>
      <c r="Q2086" s="1"/>
      <c r="Z2086" s="1"/>
      <c r="AF2086" s="1"/>
      <c r="AQ2086" s="1" t="str">
        <f t="shared" si="146"/>
        <v>D01_411_37</v>
      </c>
    </row>
    <row r="2087" spans="1:43" s="22" customFormat="1" ht="12.75" x14ac:dyDescent="0.2">
      <c r="A2087" s="20" t="s">
        <v>59</v>
      </c>
      <c r="B2087" s="21">
        <v>412</v>
      </c>
      <c r="C2087" s="24">
        <v>37</v>
      </c>
      <c r="D2087" s="22" t="s">
        <v>6</v>
      </c>
      <c r="E2087" s="22" t="s">
        <v>9</v>
      </c>
      <c r="F2087" s="22" t="s">
        <v>8</v>
      </c>
      <c r="G2087" s="22">
        <v>2004</v>
      </c>
      <c r="H2087" s="24" t="s">
        <v>78</v>
      </c>
      <c r="I2087" s="24"/>
      <c r="W2087" s="23"/>
      <c r="AA2087" s="24"/>
      <c r="AQ2087" s="1" t="str">
        <f t="shared" si="146"/>
        <v>D01_412_37</v>
      </c>
    </row>
    <row r="2088" spans="1:43" ht="12.75" x14ac:dyDescent="0.2">
      <c r="A2088" s="2" t="s">
        <v>59</v>
      </c>
      <c r="B2088" s="3">
        <v>412</v>
      </c>
      <c r="C2088" s="5">
        <v>37</v>
      </c>
      <c r="D2088" s="1" t="s">
        <v>6</v>
      </c>
      <c r="E2088" s="1" t="s">
        <v>9</v>
      </c>
      <c r="F2088" s="1" t="s">
        <v>8</v>
      </c>
      <c r="G2088" s="1">
        <v>2005</v>
      </c>
      <c r="H2088" s="5" t="s">
        <v>78</v>
      </c>
      <c r="Q2088" s="1"/>
      <c r="Z2088" s="1"/>
      <c r="AF2088" s="1"/>
      <c r="AQ2088" s="1" t="str">
        <f t="shared" si="146"/>
        <v>D01_412_37</v>
      </c>
    </row>
    <row r="2089" spans="1:43" ht="12.75" x14ac:dyDescent="0.2">
      <c r="A2089" s="2" t="s">
        <v>59</v>
      </c>
      <c r="B2089" s="3">
        <v>412</v>
      </c>
      <c r="C2089" s="5">
        <v>37</v>
      </c>
      <c r="D2089" s="1" t="s">
        <v>6</v>
      </c>
      <c r="E2089" s="1" t="s">
        <v>9</v>
      </c>
      <c r="F2089" s="1" t="s">
        <v>8</v>
      </c>
      <c r="G2089" s="1">
        <v>2006</v>
      </c>
      <c r="H2089" s="5" t="s">
        <v>78</v>
      </c>
      <c r="Q2089" s="1"/>
      <c r="Z2089" s="1"/>
      <c r="AF2089" s="1"/>
      <c r="AQ2089" s="1" t="str">
        <f t="shared" si="146"/>
        <v>D01_412_37</v>
      </c>
    </row>
    <row r="2090" spans="1:43" ht="12.75" x14ac:dyDescent="0.2">
      <c r="A2090" s="2" t="s">
        <v>59</v>
      </c>
      <c r="B2090" s="3">
        <v>412</v>
      </c>
      <c r="C2090" s="5">
        <v>37</v>
      </c>
      <c r="D2090" s="1" t="s">
        <v>6</v>
      </c>
      <c r="E2090" s="1" t="s">
        <v>9</v>
      </c>
      <c r="F2090" s="1" t="s">
        <v>8</v>
      </c>
      <c r="G2090" s="1">
        <v>2007</v>
      </c>
      <c r="H2090" s="5" t="s">
        <v>78</v>
      </c>
      <c r="Q2090" s="1"/>
      <c r="Z2090" s="1"/>
      <c r="AF2090" s="1"/>
      <c r="AQ2090" s="1" t="str">
        <f t="shared" si="146"/>
        <v>D01_412_37</v>
      </c>
    </row>
    <row r="2091" spans="1:43" ht="12.75" x14ac:dyDescent="0.2">
      <c r="A2091" s="2" t="s">
        <v>59</v>
      </c>
      <c r="B2091" s="3">
        <v>412</v>
      </c>
      <c r="C2091" s="5">
        <v>37</v>
      </c>
      <c r="D2091" s="1" t="s">
        <v>6</v>
      </c>
      <c r="E2091" s="1" t="s">
        <v>9</v>
      </c>
      <c r="F2091" s="1" t="s">
        <v>8</v>
      </c>
      <c r="G2091" s="1">
        <v>2008</v>
      </c>
      <c r="H2091" s="5" t="s">
        <v>78</v>
      </c>
      <c r="Q2091" s="1"/>
      <c r="Z2091" s="1"/>
      <c r="AF2091" s="1"/>
      <c r="AQ2091" s="1" t="str">
        <f t="shared" si="146"/>
        <v>D01_412_37</v>
      </c>
    </row>
    <row r="2092" spans="1:43" s="22" customFormat="1" ht="12.75" x14ac:dyDescent="0.2">
      <c r="A2092" s="20" t="s">
        <v>59</v>
      </c>
      <c r="B2092" s="21">
        <v>413</v>
      </c>
      <c r="C2092" s="24">
        <v>37</v>
      </c>
      <c r="D2092" s="22" t="s">
        <v>6</v>
      </c>
      <c r="E2092" s="22" t="s">
        <v>9</v>
      </c>
      <c r="F2092" s="22" t="s">
        <v>8</v>
      </c>
      <c r="G2092" s="22">
        <v>2004</v>
      </c>
      <c r="H2092" s="24" t="s">
        <v>78</v>
      </c>
      <c r="I2092" s="24"/>
      <c r="W2092" s="23"/>
      <c r="AA2092" s="24"/>
      <c r="AQ2092" s="1" t="str">
        <f t="shared" si="146"/>
        <v>D01_413_37</v>
      </c>
    </row>
    <row r="2093" spans="1:43" ht="12.75" x14ac:dyDescent="0.2">
      <c r="A2093" s="2" t="s">
        <v>59</v>
      </c>
      <c r="B2093" s="3">
        <v>413</v>
      </c>
      <c r="C2093" s="5">
        <v>37</v>
      </c>
      <c r="D2093" s="1" t="s">
        <v>6</v>
      </c>
      <c r="E2093" s="1" t="s">
        <v>9</v>
      </c>
      <c r="F2093" s="1" t="s">
        <v>8</v>
      </c>
      <c r="G2093" s="1">
        <v>2005</v>
      </c>
      <c r="H2093" s="5" t="s">
        <v>78</v>
      </c>
      <c r="Q2093" s="1"/>
      <c r="Z2093" s="1"/>
      <c r="AF2093" s="1"/>
      <c r="AQ2093" s="1" t="str">
        <f t="shared" si="146"/>
        <v>D01_413_37</v>
      </c>
    </row>
    <row r="2094" spans="1:43" ht="12.75" x14ac:dyDescent="0.2">
      <c r="A2094" s="2" t="s">
        <v>59</v>
      </c>
      <c r="B2094" s="3">
        <v>413</v>
      </c>
      <c r="C2094" s="5">
        <v>37</v>
      </c>
      <c r="D2094" s="1" t="s">
        <v>6</v>
      </c>
      <c r="E2094" s="1" t="s">
        <v>9</v>
      </c>
      <c r="F2094" s="1" t="s">
        <v>8</v>
      </c>
      <c r="G2094" s="1">
        <v>2006</v>
      </c>
      <c r="H2094" s="5" t="s">
        <v>78</v>
      </c>
      <c r="Q2094" s="1"/>
      <c r="Z2094" s="1"/>
      <c r="AF2094" s="1"/>
      <c r="AQ2094" s="1" t="str">
        <f t="shared" si="146"/>
        <v>D01_413_37</v>
      </c>
    </row>
    <row r="2095" spans="1:43" ht="12.75" x14ac:dyDescent="0.2">
      <c r="A2095" s="2" t="s">
        <v>59</v>
      </c>
      <c r="B2095" s="3">
        <v>413</v>
      </c>
      <c r="C2095" s="5">
        <v>37</v>
      </c>
      <c r="D2095" s="1" t="s">
        <v>6</v>
      </c>
      <c r="E2095" s="1" t="s">
        <v>9</v>
      </c>
      <c r="F2095" s="1" t="s">
        <v>8</v>
      </c>
      <c r="G2095" s="1">
        <v>2007</v>
      </c>
      <c r="H2095" s="5" t="s">
        <v>78</v>
      </c>
      <c r="Q2095" s="1"/>
      <c r="Z2095" s="1"/>
      <c r="AF2095" s="1"/>
      <c r="AQ2095" s="1" t="str">
        <f t="shared" si="146"/>
        <v>D01_413_37</v>
      </c>
    </row>
    <row r="2096" spans="1:43" ht="12.75" x14ac:dyDescent="0.2">
      <c r="A2096" s="2" t="s">
        <v>59</v>
      </c>
      <c r="B2096" s="3">
        <v>413</v>
      </c>
      <c r="C2096" s="5">
        <v>37</v>
      </c>
      <c r="D2096" s="1" t="s">
        <v>6</v>
      </c>
      <c r="E2096" s="1" t="s">
        <v>9</v>
      </c>
      <c r="F2096" s="1" t="s">
        <v>8</v>
      </c>
      <c r="G2096" s="1">
        <v>2008</v>
      </c>
      <c r="H2096" s="5" t="s">
        <v>78</v>
      </c>
      <c r="Q2096" s="1"/>
      <c r="Z2096" s="1"/>
      <c r="AF2096" s="1"/>
      <c r="AQ2096" s="1" t="str">
        <f t="shared" si="146"/>
        <v>D01_413_37</v>
      </c>
    </row>
    <row r="2097" spans="1:43" s="22" customFormat="1" ht="12.75" x14ac:dyDescent="0.2">
      <c r="A2097" s="20" t="s">
        <v>59</v>
      </c>
      <c r="B2097" s="21">
        <v>414</v>
      </c>
      <c r="C2097" s="24">
        <v>37</v>
      </c>
      <c r="D2097" s="22" t="s">
        <v>6</v>
      </c>
      <c r="E2097" s="22" t="s">
        <v>9</v>
      </c>
      <c r="F2097" s="22" t="s">
        <v>8</v>
      </c>
      <c r="G2097" s="22">
        <v>2004</v>
      </c>
      <c r="H2097" s="24" t="s">
        <v>78</v>
      </c>
      <c r="I2097" s="24"/>
      <c r="W2097" s="23"/>
      <c r="AA2097" s="24"/>
      <c r="AQ2097" s="1" t="str">
        <f t="shared" si="146"/>
        <v>D01_414_37</v>
      </c>
    </row>
    <row r="2098" spans="1:43" ht="12.75" x14ac:dyDescent="0.2">
      <c r="A2098" s="2" t="s">
        <v>59</v>
      </c>
      <c r="B2098" s="3">
        <v>414</v>
      </c>
      <c r="C2098" s="5">
        <v>37</v>
      </c>
      <c r="D2098" s="1" t="s">
        <v>6</v>
      </c>
      <c r="E2098" s="1" t="s">
        <v>9</v>
      </c>
      <c r="F2098" s="1" t="s">
        <v>8</v>
      </c>
      <c r="G2098" s="1">
        <v>2005</v>
      </c>
      <c r="H2098" s="5" t="s">
        <v>78</v>
      </c>
      <c r="Q2098" s="1"/>
      <c r="Z2098" s="1"/>
      <c r="AF2098" s="1"/>
      <c r="AQ2098" s="1" t="str">
        <f t="shared" si="146"/>
        <v>D01_414_37</v>
      </c>
    </row>
    <row r="2099" spans="1:43" ht="12.75" x14ac:dyDescent="0.2">
      <c r="A2099" s="2" t="s">
        <v>59</v>
      </c>
      <c r="B2099" s="3">
        <v>414</v>
      </c>
      <c r="C2099" s="5">
        <v>37</v>
      </c>
      <c r="D2099" s="1" t="s">
        <v>6</v>
      </c>
      <c r="E2099" s="1" t="s">
        <v>9</v>
      </c>
      <c r="F2099" s="1" t="s">
        <v>8</v>
      </c>
      <c r="G2099" s="1">
        <v>2006</v>
      </c>
      <c r="H2099" s="5" t="s">
        <v>78</v>
      </c>
      <c r="Q2099" s="1"/>
      <c r="Z2099" s="1"/>
      <c r="AF2099" s="1"/>
      <c r="AQ2099" s="1" t="str">
        <f t="shared" si="146"/>
        <v>D01_414_37</v>
      </c>
    </row>
    <row r="2100" spans="1:43" ht="12.75" x14ac:dyDescent="0.2">
      <c r="A2100" s="2" t="s">
        <v>59</v>
      </c>
      <c r="B2100" s="3">
        <v>414</v>
      </c>
      <c r="C2100" s="5">
        <v>37</v>
      </c>
      <c r="D2100" s="1" t="s">
        <v>6</v>
      </c>
      <c r="E2100" s="1" t="s">
        <v>9</v>
      </c>
      <c r="F2100" s="1" t="s">
        <v>8</v>
      </c>
      <c r="G2100" s="1">
        <v>2007</v>
      </c>
      <c r="H2100" s="5" t="s">
        <v>78</v>
      </c>
      <c r="Q2100" s="1"/>
      <c r="Z2100" s="1"/>
      <c r="AF2100" s="1"/>
      <c r="AQ2100" s="1" t="str">
        <f t="shared" si="146"/>
        <v>D01_414_37</v>
      </c>
    </row>
    <row r="2101" spans="1:43" ht="12.75" x14ac:dyDescent="0.2">
      <c r="A2101" s="2" t="s">
        <v>59</v>
      </c>
      <c r="B2101" s="3">
        <v>414</v>
      </c>
      <c r="C2101" s="5">
        <v>37</v>
      </c>
      <c r="D2101" s="1" t="s">
        <v>6</v>
      </c>
      <c r="E2101" s="1" t="s">
        <v>9</v>
      </c>
      <c r="F2101" s="1" t="s">
        <v>8</v>
      </c>
      <c r="G2101" s="1">
        <v>2008</v>
      </c>
      <c r="H2101" s="5" t="s">
        <v>78</v>
      </c>
      <c r="Q2101" s="1"/>
      <c r="Z2101" s="1"/>
      <c r="AF2101" s="1"/>
      <c r="AQ2101" s="1" t="str">
        <f t="shared" si="146"/>
        <v>D01_414_37</v>
      </c>
    </row>
    <row r="2102" spans="1:43" s="22" customFormat="1" ht="12.75" x14ac:dyDescent="0.2">
      <c r="A2102" s="20" t="s">
        <v>59</v>
      </c>
      <c r="B2102" s="21">
        <v>415</v>
      </c>
      <c r="C2102" s="24">
        <v>37</v>
      </c>
      <c r="D2102" s="22" t="s">
        <v>6</v>
      </c>
      <c r="E2102" s="22" t="s">
        <v>9</v>
      </c>
      <c r="F2102" s="22" t="s">
        <v>8</v>
      </c>
      <c r="G2102" s="22">
        <v>2004</v>
      </c>
      <c r="H2102" s="24" t="s">
        <v>78</v>
      </c>
      <c r="I2102" s="24"/>
      <c r="W2102" s="23"/>
      <c r="AA2102" s="24"/>
      <c r="AQ2102" s="1" t="str">
        <f t="shared" si="146"/>
        <v>D01_415_37</v>
      </c>
    </row>
    <row r="2103" spans="1:43" ht="12.75" x14ac:dyDescent="0.2">
      <c r="A2103" s="2" t="s">
        <v>59</v>
      </c>
      <c r="B2103" s="3">
        <v>415</v>
      </c>
      <c r="C2103" s="5">
        <v>37</v>
      </c>
      <c r="D2103" s="1" t="s">
        <v>6</v>
      </c>
      <c r="E2103" s="1" t="s">
        <v>9</v>
      </c>
      <c r="F2103" s="1" t="s">
        <v>8</v>
      </c>
      <c r="G2103" s="1">
        <v>2005</v>
      </c>
      <c r="H2103" s="5" t="s">
        <v>78</v>
      </c>
      <c r="Q2103" s="1"/>
      <c r="Z2103" s="1"/>
      <c r="AF2103" s="1"/>
      <c r="AQ2103" s="1" t="str">
        <f t="shared" si="146"/>
        <v>D01_415_37</v>
      </c>
    </row>
    <row r="2104" spans="1:43" ht="12.75" x14ac:dyDescent="0.2">
      <c r="A2104" s="2" t="s">
        <v>59</v>
      </c>
      <c r="B2104" s="3">
        <v>415</v>
      </c>
      <c r="C2104" s="5">
        <v>37</v>
      </c>
      <c r="D2104" s="1" t="s">
        <v>6</v>
      </c>
      <c r="E2104" s="1" t="s">
        <v>9</v>
      </c>
      <c r="F2104" s="1" t="s">
        <v>8</v>
      </c>
      <c r="G2104" s="1">
        <v>2006</v>
      </c>
      <c r="H2104" s="5" t="s">
        <v>78</v>
      </c>
      <c r="Q2104" s="1"/>
      <c r="Z2104" s="1"/>
      <c r="AF2104" s="1"/>
      <c r="AQ2104" s="1" t="str">
        <f t="shared" si="146"/>
        <v>D01_415_37</v>
      </c>
    </row>
    <row r="2105" spans="1:43" ht="12.75" x14ac:dyDescent="0.2">
      <c r="A2105" s="2" t="s">
        <v>59</v>
      </c>
      <c r="B2105" s="3">
        <v>415</v>
      </c>
      <c r="C2105" s="5">
        <v>37</v>
      </c>
      <c r="D2105" s="1" t="s">
        <v>6</v>
      </c>
      <c r="E2105" s="1" t="s">
        <v>9</v>
      </c>
      <c r="F2105" s="1" t="s">
        <v>8</v>
      </c>
      <c r="G2105" s="1">
        <v>2007</v>
      </c>
      <c r="H2105" s="5" t="s">
        <v>78</v>
      </c>
      <c r="Q2105" s="1"/>
      <c r="Z2105" s="1"/>
      <c r="AF2105" s="1"/>
      <c r="AQ2105" s="1" t="str">
        <f t="shared" si="146"/>
        <v>D01_415_37</v>
      </c>
    </row>
    <row r="2106" spans="1:43" ht="12.75" x14ac:dyDescent="0.2">
      <c r="A2106" s="2" t="s">
        <v>59</v>
      </c>
      <c r="B2106" s="3">
        <v>415</v>
      </c>
      <c r="C2106" s="5">
        <v>37</v>
      </c>
      <c r="D2106" s="1" t="s">
        <v>6</v>
      </c>
      <c r="E2106" s="1" t="s">
        <v>9</v>
      </c>
      <c r="F2106" s="1" t="s">
        <v>8</v>
      </c>
      <c r="G2106" s="1">
        <v>2008</v>
      </c>
      <c r="H2106" s="5" t="s">
        <v>78</v>
      </c>
      <c r="Q2106" s="1"/>
      <c r="Z2106" s="1"/>
      <c r="AF2106" s="1"/>
      <c r="AQ2106" s="1" t="str">
        <f t="shared" si="146"/>
        <v>D01_415_37</v>
      </c>
    </row>
    <row r="2107" spans="1:43" s="22" customFormat="1" ht="12.75" x14ac:dyDescent="0.2">
      <c r="A2107" s="20" t="s">
        <v>59</v>
      </c>
      <c r="B2107" s="21">
        <v>416</v>
      </c>
      <c r="C2107" s="24">
        <v>37</v>
      </c>
      <c r="D2107" s="22" t="s">
        <v>6</v>
      </c>
      <c r="E2107" s="22" t="s">
        <v>9</v>
      </c>
      <c r="F2107" s="22" t="s">
        <v>8</v>
      </c>
      <c r="G2107" s="22">
        <v>2004</v>
      </c>
      <c r="H2107" s="24" t="s">
        <v>78</v>
      </c>
      <c r="I2107" s="24"/>
      <c r="W2107" s="23"/>
      <c r="AA2107" s="24"/>
      <c r="AQ2107" s="1" t="str">
        <f t="shared" si="146"/>
        <v>D01_416_37</v>
      </c>
    </row>
    <row r="2108" spans="1:43" ht="12.75" x14ac:dyDescent="0.2">
      <c r="A2108" s="2" t="s">
        <v>59</v>
      </c>
      <c r="B2108" s="3">
        <v>416</v>
      </c>
      <c r="C2108" s="5">
        <v>37</v>
      </c>
      <c r="D2108" s="1" t="s">
        <v>6</v>
      </c>
      <c r="E2108" s="1" t="s">
        <v>9</v>
      </c>
      <c r="F2108" s="1" t="s">
        <v>8</v>
      </c>
      <c r="G2108" s="1">
        <v>2005</v>
      </c>
      <c r="H2108" s="5" t="s">
        <v>78</v>
      </c>
      <c r="Q2108" s="1"/>
      <c r="Z2108" s="1"/>
      <c r="AF2108" s="1"/>
      <c r="AQ2108" s="1" t="str">
        <f t="shared" si="146"/>
        <v>D01_416_37</v>
      </c>
    </row>
    <row r="2109" spans="1:43" ht="12.75" x14ac:dyDescent="0.2">
      <c r="A2109" s="2" t="s">
        <v>59</v>
      </c>
      <c r="B2109" s="3">
        <v>416</v>
      </c>
      <c r="C2109" s="5">
        <v>37</v>
      </c>
      <c r="D2109" s="1" t="s">
        <v>6</v>
      </c>
      <c r="E2109" s="1" t="s">
        <v>9</v>
      </c>
      <c r="F2109" s="1" t="s">
        <v>8</v>
      </c>
      <c r="G2109" s="1">
        <v>2006</v>
      </c>
      <c r="H2109" s="5" t="s">
        <v>78</v>
      </c>
      <c r="Q2109" s="1"/>
      <c r="Z2109" s="1"/>
      <c r="AF2109" s="1"/>
      <c r="AQ2109" s="1" t="str">
        <f t="shared" si="146"/>
        <v>D01_416_37</v>
      </c>
    </row>
    <row r="2110" spans="1:43" ht="12.75" x14ac:dyDescent="0.2">
      <c r="A2110" s="2" t="s">
        <v>59</v>
      </c>
      <c r="B2110" s="3">
        <v>416</v>
      </c>
      <c r="C2110" s="5">
        <v>37</v>
      </c>
      <c r="D2110" s="1" t="s">
        <v>6</v>
      </c>
      <c r="E2110" s="1" t="s">
        <v>9</v>
      </c>
      <c r="F2110" s="1" t="s">
        <v>8</v>
      </c>
      <c r="G2110" s="1">
        <v>2007</v>
      </c>
      <c r="H2110" s="5" t="s">
        <v>78</v>
      </c>
      <c r="Q2110" s="1"/>
      <c r="Z2110" s="1"/>
      <c r="AF2110" s="1"/>
      <c r="AQ2110" s="1" t="str">
        <f t="shared" si="146"/>
        <v>D01_416_37</v>
      </c>
    </row>
    <row r="2111" spans="1:43" ht="12.75" x14ac:dyDescent="0.2">
      <c r="A2111" s="2" t="s">
        <v>59</v>
      </c>
      <c r="B2111" s="3">
        <v>416</v>
      </c>
      <c r="C2111" s="5">
        <v>37</v>
      </c>
      <c r="D2111" s="1" t="s">
        <v>6</v>
      </c>
      <c r="E2111" s="1" t="s">
        <v>9</v>
      </c>
      <c r="F2111" s="1" t="s">
        <v>8</v>
      </c>
      <c r="G2111" s="1">
        <v>2008</v>
      </c>
      <c r="H2111" s="5" t="s">
        <v>78</v>
      </c>
      <c r="Q2111" s="1"/>
      <c r="Z2111" s="1"/>
      <c r="AF2111" s="1"/>
      <c r="AQ2111" s="1" t="str">
        <f t="shared" si="146"/>
        <v>D01_416_37</v>
      </c>
    </row>
    <row r="2112" spans="1:43" s="22" customFormat="1" ht="12.75" x14ac:dyDescent="0.2">
      <c r="A2112" s="20" t="s">
        <v>59</v>
      </c>
      <c r="B2112" s="21">
        <v>417</v>
      </c>
      <c r="C2112" s="24">
        <v>37</v>
      </c>
      <c r="D2112" s="22" t="s">
        <v>6</v>
      </c>
      <c r="E2112" s="22" t="s">
        <v>9</v>
      </c>
      <c r="F2112" s="22" t="s">
        <v>8</v>
      </c>
      <c r="G2112" s="22">
        <v>2004</v>
      </c>
      <c r="H2112" s="24" t="s">
        <v>78</v>
      </c>
      <c r="I2112" s="24"/>
      <c r="W2112" s="23"/>
      <c r="AA2112" s="24"/>
      <c r="AQ2112" s="1" t="str">
        <f t="shared" si="146"/>
        <v>D01_417_37</v>
      </c>
    </row>
    <row r="2113" spans="1:43" ht="15" customHeight="1" x14ac:dyDescent="0.2">
      <c r="A2113" s="2" t="s">
        <v>59</v>
      </c>
      <c r="B2113" s="3">
        <v>417</v>
      </c>
      <c r="C2113" s="5">
        <v>37</v>
      </c>
      <c r="D2113" s="1" t="s">
        <v>6</v>
      </c>
      <c r="E2113" s="1" t="s">
        <v>9</v>
      </c>
      <c r="F2113" s="1" t="s">
        <v>8</v>
      </c>
      <c r="G2113" s="1">
        <v>2005</v>
      </c>
      <c r="H2113" s="5" t="s">
        <v>78</v>
      </c>
      <c r="Q2113" s="1"/>
      <c r="Z2113" s="1"/>
      <c r="AF2113" s="1"/>
      <c r="AQ2113" s="1" t="str">
        <f t="shared" si="146"/>
        <v>D01_417_37</v>
      </c>
    </row>
    <row r="2114" spans="1:43" ht="12.75" x14ac:dyDescent="0.2">
      <c r="A2114" s="2" t="s">
        <v>59</v>
      </c>
      <c r="B2114" s="3">
        <v>417</v>
      </c>
      <c r="C2114" s="5">
        <v>37</v>
      </c>
      <c r="D2114" s="1" t="s">
        <v>6</v>
      </c>
      <c r="E2114" s="1" t="s">
        <v>9</v>
      </c>
      <c r="F2114" s="1" t="s">
        <v>8</v>
      </c>
      <c r="G2114" s="1">
        <v>2006</v>
      </c>
      <c r="H2114" s="5" t="s">
        <v>78</v>
      </c>
      <c r="Q2114" s="1"/>
      <c r="Z2114" s="1"/>
      <c r="AF2114" s="1"/>
      <c r="AQ2114" s="1" t="str">
        <f t="shared" si="146"/>
        <v>D01_417_37</v>
      </c>
    </row>
    <row r="2115" spans="1:43" ht="12.75" x14ac:dyDescent="0.2">
      <c r="A2115" s="2" t="s">
        <v>59</v>
      </c>
      <c r="B2115" s="3">
        <v>417</v>
      </c>
      <c r="C2115" s="5">
        <v>37</v>
      </c>
      <c r="D2115" s="1" t="s">
        <v>6</v>
      </c>
      <c r="E2115" s="1" t="s">
        <v>9</v>
      </c>
      <c r="F2115" s="1" t="s">
        <v>8</v>
      </c>
      <c r="G2115" s="1">
        <v>2007</v>
      </c>
      <c r="H2115" s="5" t="s">
        <v>78</v>
      </c>
      <c r="Q2115" s="1"/>
      <c r="Z2115" s="1"/>
      <c r="AF2115" s="1"/>
      <c r="AQ2115" s="1" t="str">
        <f t="shared" ref="AQ2115:AQ2178" si="147">CONCATENATE(LEFT(A2115,1),CONCATENATE(RIGHT(A2115,2),"_",CONCATENATE(B2115),"_",CONCATENATE(C2115)))</f>
        <v>D01_417_37</v>
      </c>
    </row>
    <row r="2116" spans="1:43" ht="15" customHeight="1" x14ac:dyDescent="0.2">
      <c r="A2116" s="2" t="s">
        <v>59</v>
      </c>
      <c r="B2116" s="3">
        <v>417</v>
      </c>
      <c r="C2116" s="5">
        <v>37</v>
      </c>
      <c r="D2116" s="1" t="s">
        <v>6</v>
      </c>
      <c r="E2116" s="1" t="s">
        <v>9</v>
      </c>
      <c r="F2116" s="1" t="s">
        <v>8</v>
      </c>
      <c r="G2116" s="1">
        <v>2008</v>
      </c>
      <c r="H2116" s="5" t="s">
        <v>78</v>
      </c>
      <c r="Q2116" s="1"/>
      <c r="Z2116" s="1"/>
      <c r="AF2116" s="1"/>
      <c r="AQ2116" s="1" t="str">
        <f t="shared" si="147"/>
        <v>D01_417_37</v>
      </c>
    </row>
    <row r="2117" spans="1:43" s="22" customFormat="1" ht="12.75" x14ac:dyDescent="0.2">
      <c r="A2117" s="20" t="s">
        <v>59</v>
      </c>
      <c r="B2117" s="21">
        <v>418</v>
      </c>
      <c r="C2117" s="24">
        <v>33</v>
      </c>
      <c r="D2117" s="22" t="s">
        <v>10</v>
      </c>
      <c r="E2117" s="22" t="s">
        <v>4</v>
      </c>
      <c r="F2117" s="22" t="s">
        <v>8</v>
      </c>
      <c r="G2117" s="22">
        <v>2004</v>
      </c>
      <c r="H2117" s="24" t="s">
        <v>78</v>
      </c>
      <c r="I2117" s="24"/>
      <c r="W2117" s="23"/>
      <c r="AA2117" s="24"/>
      <c r="AQ2117" s="1" t="str">
        <f t="shared" si="147"/>
        <v>D01_418_33</v>
      </c>
    </row>
    <row r="2118" spans="1:43" ht="15" customHeight="1" x14ac:dyDescent="0.2">
      <c r="A2118" s="2" t="s">
        <v>59</v>
      </c>
      <c r="B2118" s="3">
        <v>418</v>
      </c>
      <c r="C2118" s="5">
        <v>33</v>
      </c>
      <c r="D2118" s="1" t="s">
        <v>10</v>
      </c>
      <c r="E2118" s="1" t="s">
        <v>4</v>
      </c>
      <c r="F2118" s="1" t="s">
        <v>8</v>
      </c>
      <c r="G2118" s="1">
        <v>2005</v>
      </c>
      <c r="H2118" s="5" t="s">
        <v>78</v>
      </c>
      <c r="Q2118" s="1"/>
      <c r="Z2118" s="1"/>
      <c r="AF2118" s="1"/>
      <c r="AQ2118" s="1" t="str">
        <f t="shared" si="147"/>
        <v>D01_418_33</v>
      </c>
    </row>
    <row r="2119" spans="1:43" ht="12.75" x14ac:dyDescent="0.2">
      <c r="A2119" s="2" t="s">
        <v>59</v>
      </c>
      <c r="B2119" s="3">
        <v>418</v>
      </c>
      <c r="C2119" s="5">
        <v>33</v>
      </c>
      <c r="D2119" s="1" t="s">
        <v>10</v>
      </c>
      <c r="E2119" s="1" t="s">
        <v>4</v>
      </c>
      <c r="F2119" s="1" t="s">
        <v>8</v>
      </c>
      <c r="G2119" s="1">
        <v>2006</v>
      </c>
      <c r="H2119" s="5" t="s">
        <v>78</v>
      </c>
      <c r="Q2119" s="1"/>
      <c r="Z2119" s="1"/>
      <c r="AF2119" s="1"/>
      <c r="AQ2119" s="1" t="str">
        <f t="shared" si="147"/>
        <v>D01_418_33</v>
      </c>
    </row>
    <row r="2120" spans="1:43" ht="12.75" x14ac:dyDescent="0.2">
      <c r="A2120" s="2" t="s">
        <v>59</v>
      </c>
      <c r="B2120" s="3">
        <v>418</v>
      </c>
      <c r="C2120" s="5">
        <v>33</v>
      </c>
      <c r="D2120" s="1" t="s">
        <v>10</v>
      </c>
      <c r="E2120" s="1" t="s">
        <v>4</v>
      </c>
      <c r="F2120" s="1" t="s">
        <v>8</v>
      </c>
      <c r="G2120" s="1">
        <v>2007</v>
      </c>
      <c r="H2120" s="5" t="s">
        <v>78</v>
      </c>
      <c r="Q2120" s="1"/>
      <c r="Z2120" s="1"/>
      <c r="AF2120" s="1"/>
      <c r="AQ2120" s="1" t="str">
        <f t="shared" si="147"/>
        <v>D01_418_33</v>
      </c>
    </row>
    <row r="2121" spans="1:43" ht="12.75" x14ac:dyDescent="0.2">
      <c r="A2121" s="2" t="s">
        <v>59</v>
      </c>
      <c r="B2121" s="3">
        <v>418</v>
      </c>
      <c r="C2121" s="5">
        <v>33</v>
      </c>
      <c r="D2121" s="1" t="s">
        <v>10</v>
      </c>
      <c r="E2121" s="1" t="s">
        <v>4</v>
      </c>
      <c r="F2121" s="1" t="s">
        <v>8</v>
      </c>
      <c r="G2121" s="1">
        <v>2008</v>
      </c>
      <c r="H2121" s="5" t="s">
        <v>78</v>
      </c>
      <c r="Q2121" s="1"/>
      <c r="Z2121" s="1"/>
      <c r="AF2121" s="1"/>
      <c r="AQ2121" s="1" t="str">
        <f t="shared" si="147"/>
        <v>D01_418_33</v>
      </c>
    </row>
    <row r="2122" spans="1:43" s="22" customFormat="1" ht="12.75" x14ac:dyDescent="0.2">
      <c r="A2122" s="20" t="s">
        <v>59</v>
      </c>
      <c r="B2122" s="21">
        <v>419</v>
      </c>
      <c r="C2122" s="24">
        <v>33</v>
      </c>
      <c r="D2122" s="22" t="s">
        <v>10</v>
      </c>
      <c r="E2122" s="22" t="s">
        <v>4</v>
      </c>
      <c r="F2122" s="22" t="s">
        <v>8</v>
      </c>
      <c r="G2122" s="22">
        <v>2004</v>
      </c>
      <c r="H2122" s="24" t="s">
        <v>78</v>
      </c>
      <c r="I2122" s="24"/>
      <c r="W2122" s="23"/>
      <c r="AA2122" s="24"/>
      <c r="AQ2122" s="1" t="str">
        <f t="shared" si="147"/>
        <v>D01_419_33</v>
      </c>
    </row>
    <row r="2123" spans="1:43" ht="12.75" x14ac:dyDescent="0.2">
      <c r="A2123" s="2" t="s">
        <v>59</v>
      </c>
      <c r="B2123" s="3">
        <v>419</v>
      </c>
      <c r="C2123" s="5">
        <v>33</v>
      </c>
      <c r="D2123" s="1" t="s">
        <v>10</v>
      </c>
      <c r="E2123" s="1" t="s">
        <v>4</v>
      </c>
      <c r="F2123" s="1" t="s">
        <v>8</v>
      </c>
      <c r="G2123" s="1">
        <v>2005</v>
      </c>
      <c r="H2123" s="5" t="s">
        <v>78</v>
      </c>
      <c r="Q2123" s="1"/>
      <c r="Z2123" s="1"/>
      <c r="AF2123" s="1"/>
      <c r="AQ2123" s="1" t="str">
        <f t="shared" si="147"/>
        <v>D01_419_33</v>
      </c>
    </row>
    <row r="2124" spans="1:43" ht="12.75" x14ac:dyDescent="0.2">
      <c r="A2124" s="2" t="s">
        <v>59</v>
      </c>
      <c r="B2124" s="3">
        <v>419</v>
      </c>
      <c r="C2124" s="5">
        <v>33</v>
      </c>
      <c r="D2124" s="1" t="s">
        <v>10</v>
      </c>
      <c r="E2124" s="1" t="s">
        <v>4</v>
      </c>
      <c r="F2124" s="1" t="s">
        <v>8</v>
      </c>
      <c r="G2124" s="1">
        <v>2006</v>
      </c>
      <c r="H2124" s="5" t="s">
        <v>78</v>
      </c>
      <c r="Q2124" s="1"/>
      <c r="Z2124" s="1"/>
      <c r="AF2124" s="1"/>
      <c r="AQ2124" s="1" t="str">
        <f t="shared" si="147"/>
        <v>D01_419_33</v>
      </c>
    </row>
    <row r="2125" spans="1:43" ht="12.75" x14ac:dyDescent="0.2">
      <c r="A2125" s="2" t="s">
        <v>59</v>
      </c>
      <c r="B2125" s="3">
        <v>419</v>
      </c>
      <c r="C2125" s="5">
        <v>33</v>
      </c>
      <c r="D2125" s="1" t="s">
        <v>10</v>
      </c>
      <c r="E2125" s="1" t="s">
        <v>4</v>
      </c>
      <c r="F2125" s="1" t="s">
        <v>8</v>
      </c>
      <c r="G2125" s="1">
        <v>2007</v>
      </c>
      <c r="H2125" s="5" t="s">
        <v>78</v>
      </c>
      <c r="Q2125" s="1"/>
      <c r="Z2125" s="1"/>
      <c r="AF2125" s="1"/>
      <c r="AQ2125" s="1" t="str">
        <f t="shared" si="147"/>
        <v>D01_419_33</v>
      </c>
    </row>
    <row r="2126" spans="1:43" ht="12.75" x14ac:dyDescent="0.2">
      <c r="A2126" s="2" t="s">
        <v>59</v>
      </c>
      <c r="B2126" s="3">
        <v>419</v>
      </c>
      <c r="C2126" s="5">
        <v>33</v>
      </c>
      <c r="D2126" s="1" t="s">
        <v>10</v>
      </c>
      <c r="E2126" s="1" t="s">
        <v>4</v>
      </c>
      <c r="F2126" s="1" t="s">
        <v>8</v>
      </c>
      <c r="G2126" s="1">
        <v>2008</v>
      </c>
      <c r="H2126" s="5" t="s">
        <v>78</v>
      </c>
      <c r="Q2126" s="1"/>
      <c r="Z2126" s="1"/>
      <c r="AF2126" s="1"/>
      <c r="AQ2126" s="1" t="str">
        <f t="shared" si="147"/>
        <v>D01_419_33</v>
      </c>
    </row>
    <row r="2127" spans="1:43" s="22" customFormat="1" ht="12.75" x14ac:dyDescent="0.2">
      <c r="A2127" s="20" t="s">
        <v>59</v>
      </c>
      <c r="B2127" s="21">
        <v>420</v>
      </c>
      <c r="C2127" s="24">
        <v>33</v>
      </c>
      <c r="D2127" s="22" t="s">
        <v>10</v>
      </c>
      <c r="E2127" s="22" t="s">
        <v>4</v>
      </c>
      <c r="F2127" s="22" t="s">
        <v>8</v>
      </c>
      <c r="G2127" s="22">
        <v>2004</v>
      </c>
      <c r="H2127" s="24" t="s">
        <v>78</v>
      </c>
      <c r="I2127" s="24"/>
      <c r="W2127" s="23"/>
      <c r="AA2127" s="24"/>
      <c r="AQ2127" s="1" t="str">
        <f t="shared" si="147"/>
        <v>D01_420_33</v>
      </c>
    </row>
    <row r="2128" spans="1:43" ht="15" customHeight="1" x14ac:dyDescent="0.2">
      <c r="A2128" s="2" t="s">
        <v>59</v>
      </c>
      <c r="B2128" s="3">
        <v>420</v>
      </c>
      <c r="C2128" s="5">
        <v>33</v>
      </c>
      <c r="D2128" s="1" t="s">
        <v>10</v>
      </c>
      <c r="E2128" s="1" t="s">
        <v>4</v>
      </c>
      <c r="F2128" s="1" t="s">
        <v>8</v>
      </c>
      <c r="G2128" s="1">
        <v>2005</v>
      </c>
      <c r="H2128" s="5" t="s">
        <v>78</v>
      </c>
      <c r="Q2128" s="1"/>
      <c r="Z2128" s="1"/>
      <c r="AF2128" s="1"/>
      <c r="AQ2128" s="1" t="str">
        <f t="shared" si="147"/>
        <v>D01_420_33</v>
      </c>
    </row>
    <row r="2129" spans="1:43" ht="12.75" x14ac:dyDescent="0.2">
      <c r="A2129" s="2" t="s">
        <v>59</v>
      </c>
      <c r="B2129" s="3">
        <v>420</v>
      </c>
      <c r="C2129" s="5">
        <v>33</v>
      </c>
      <c r="D2129" s="1" t="s">
        <v>10</v>
      </c>
      <c r="E2129" s="1" t="s">
        <v>4</v>
      </c>
      <c r="F2129" s="1" t="s">
        <v>8</v>
      </c>
      <c r="G2129" s="1">
        <v>2006</v>
      </c>
      <c r="H2129" s="5" t="s">
        <v>78</v>
      </c>
      <c r="Q2129" s="1"/>
      <c r="Z2129" s="1"/>
      <c r="AF2129" s="1"/>
      <c r="AQ2129" s="1" t="str">
        <f t="shared" si="147"/>
        <v>D01_420_33</v>
      </c>
    </row>
    <row r="2130" spans="1:43" ht="12.75" x14ac:dyDescent="0.2">
      <c r="A2130" s="2" t="s">
        <v>59</v>
      </c>
      <c r="B2130" s="3">
        <v>420</v>
      </c>
      <c r="C2130" s="5">
        <v>33</v>
      </c>
      <c r="D2130" s="1" t="s">
        <v>10</v>
      </c>
      <c r="E2130" s="1" t="s">
        <v>4</v>
      </c>
      <c r="F2130" s="1" t="s">
        <v>8</v>
      </c>
      <c r="G2130" s="1">
        <v>2007</v>
      </c>
      <c r="H2130" s="5" t="s">
        <v>78</v>
      </c>
      <c r="Q2130" s="1"/>
      <c r="Z2130" s="1"/>
      <c r="AF2130" s="1"/>
      <c r="AQ2130" s="1" t="str">
        <f t="shared" si="147"/>
        <v>D01_420_33</v>
      </c>
    </row>
    <row r="2131" spans="1:43" ht="15" customHeight="1" x14ac:dyDescent="0.2">
      <c r="A2131" s="2" t="s">
        <v>59</v>
      </c>
      <c r="B2131" s="3">
        <v>420</v>
      </c>
      <c r="C2131" s="5">
        <v>33</v>
      </c>
      <c r="D2131" s="1" t="s">
        <v>10</v>
      </c>
      <c r="E2131" s="1" t="s">
        <v>4</v>
      </c>
      <c r="F2131" s="1" t="s">
        <v>8</v>
      </c>
      <c r="G2131" s="1">
        <v>2008</v>
      </c>
      <c r="H2131" s="5" t="s">
        <v>78</v>
      </c>
      <c r="Q2131" s="1"/>
      <c r="Z2131" s="1"/>
      <c r="AF2131" s="1"/>
      <c r="AQ2131" s="1" t="str">
        <f t="shared" si="147"/>
        <v>D01_420_33</v>
      </c>
    </row>
    <row r="2132" spans="1:43" s="22" customFormat="1" ht="12.75" x14ac:dyDescent="0.2">
      <c r="A2132" s="20" t="s">
        <v>59</v>
      </c>
      <c r="B2132" s="21">
        <v>421</v>
      </c>
      <c r="C2132" s="24">
        <v>33</v>
      </c>
      <c r="D2132" s="22" t="s">
        <v>10</v>
      </c>
      <c r="E2132" s="22" t="s">
        <v>4</v>
      </c>
      <c r="F2132" s="22" t="s">
        <v>8</v>
      </c>
      <c r="G2132" s="22">
        <v>2004</v>
      </c>
      <c r="H2132" s="24" t="s">
        <v>78</v>
      </c>
      <c r="I2132" s="24"/>
      <c r="W2132" s="23"/>
      <c r="AA2132" s="24"/>
      <c r="AQ2132" s="1" t="str">
        <f t="shared" si="147"/>
        <v>D01_421_33</v>
      </c>
    </row>
    <row r="2133" spans="1:43" ht="12.75" x14ac:dyDescent="0.2">
      <c r="A2133" s="2" t="s">
        <v>59</v>
      </c>
      <c r="B2133" s="3">
        <v>421</v>
      </c>
      <c r="C2133" s="5">
        <v>33</v>
      </c>
      <c r="D2133" s="1" t="s">
        <v>10</v>
      </c>
      <c r="E2133" s="1" t="s">
        <v>4</v>
      </c>
      <c r="F2133" s="1" t="s">
        <v>8</v>
      </c>
      <c r="G2133" s="1">
        <v>2005</v>
      </c>
      <c r="H2133" s="5" t="s">
        <v>78</v>
      </c>
      <c r="Q2133" s="1"/>
      <c r="Z2133" s="1"/>
      <c r="AF2133" s="1"/>
      <c r="AQ2133" s="1" t="str">
        <f t="shared" si="147"/>
        <v>D01_421_33</v>
      </c>
    </row>
    <row r="2134" spans="1:43" ht="12.75" x14ac:dyDescent="0.2">
      <c r="A2134" s="2" t="s">
        <v>59</v>
      </c>
      <c r="B2134" s="3">
        <v>421</v>
      </c>
      <c r="C2134" s="5">
        <v>33</v>
      </c>
      <c r="D2134" s="1" t="s">
        <v>10</v>
      </c>
      <c r="E2134" s="1" t="s">
        <v>4</v>
      </c>
      <c r="F2134" s="1" t="s">
        <v>8</v>
      </c>
      <c r="G2134" s="1">
        <v>2006</v>
      </c>
      <c r="H2134" s="5" t="s">
        <v>78</v>
      </c>
      <c r="Q2134" s="1"/>
      <c r="Z2134" s="1"/>
      <c r="AF2134" s="1"/>
      <c r="AQ2134" s="1" t="str">
        <f t="shared" si="147"/>
        <v>D01_421_33</v>
      </c>
    </row>
    <row r="2135" spans="1:43" ht="12.75" x14ac:dyDescent="0.2">
      <c r="A2135" s="2" t="s">
        <v>59</v>
      </c>
      <c r="B2135" s="3">
        <v>421</v>
      </c>
      <c r="C2135" s="5">
        <v>33</v>
      </c>
      <c r="D2135" s="1" t="s">
        <v>10</v>
      </c>
      <c r="E2135" s="1" t="s">
        <v>4</v>
      </c>
      <c r="F2135" s="1" t="s">
        <v>8</v>
      </c>
      <c r="G2135" s="1">
        <v>2007</v>
      </c>
      <c r="H2135" s="5" t="s">
        <v>78</v>
      </c>
      <c r="Q2135" s="1"/>
      <c r="Z2135" s="1"/>
      <c r="AF2135" s="1"/>
      <c r="AQ2135" s="1" t="str">
        <f t="shared" si="147"/>
        <v>D01_421_33</v>
      </c>
    </row>
    <row r="2136" spans="1:43" ht="12.75" x14ac:dyDescent="0.2">
      <c r="A2136" s="2" t="s">
        <v>59</v>
      </c>
      <c r="B2136" s="3">
        <v>421</v>
      </c>
      <c r="C2136" s="5">
        <v>33</v>
      </c>
      <c r="D2136" s="1" t="s">
        <v>10</v>
      </c>
      <c r="E2136" s="1" t="s">
        <v>4</v>
      </c>
      <c r="F2136" s="1" t="s">
        <v>8</v>
      </c>
      <c r="G2136" s="1">
        <v>2008</v>
      </c>
      <c r="H2136" s="5" t="s">
        <v>78</v>
      </c>
      <c r="Q2136" s="1"/>
      <c r="Z2136" s="1"/>
      <c r="AF2136" s="1"/>
      <c r="AQ2136" s="1" t="str">
        <f t="shared" si="147"/>
        <v>D01_421_33</v>
      </c>
    </row>
    <row r="2137" spans="1:43" s="22" customFormat="1" ht="12.75" x14ac:dyDescent="0.2">
      <c r="A2137" s="20" t="s">
        <v>59</v>
      </c>
      <c r="B2137" s="21">
        <v>422</v>
      </c>
      <c r="C2137" s="24">
        <v>33</v>
      </c>
      <c r="D2137" s="22" t="s">
        <v>10</v>
      </c>
      <c r="E2137" s="22" t="s">
        <v>4</v>
      </c>
      <c r="F2137" s="22" t="s">
        <v>8</v>
      </c>
      <c r="G2137" s="22">
        <v>2004</v>
      </c>
      <c r="H2137" s="24" t="s">
        <v>80</v>
      </c>
      <c r="I2137" s="24"/>
      <c r="J2137" s="22">
        <v>76</v>
      </c>
      <c r="K2137" s="22">
        <f>J2137-22</f>
        <v>54</v>
      </c>
      <c r="L2137" s="22">
        <f>J2137-46</f>
        <v>30</v>
      </c>
      <c r="M2137" s="22">
        <f>J2137-71</f>
        <v>5</v>
      </c>
      <c r="N2137" s="22">
        <f>J2137-87</f>
        <v>-11</v>
      </c>
      <c r="O2137" s="22">
        <v>3</v>
      </c>
      <c r="R2137" s="22" t="s">
        <v>166</v>
      </c>
      <c r="S2137" s="22">
        <v>1</v>
      </c>
      <c r="T2137" s="22">
        <v>221</v>
      </c>
      <c r="U2137" s="22">
        <v>25</v>
      </c>
      <c r="V2137" s="22">
        <v>75</v>
      </c>
      <c r="W2137" s="23">
        <f t="shared" ref="W2137:W2142" si="148">(V2137+(Z2137*AB2137))/U2137</f>
        <v>3.041666666666667</v>
      </c>
      <c r="X2137" s="22">
        <v>4</v>
      </c>
      <c r="Y2137" s="22">
        <v>25</v>
      </c>
      <c r="Z2137" s="23">
        <f t="shared" ref="Z2137:Z2142" si="149">Y2137/(U2137-AB2137)</f>
        <v>1.0416666666666667</v>
      </c>
      <c r="AA2137" s="24">
        <f t="shared" ref="AA2137:AA2142" si="150">Z2137*100/W2137</f>
        <v>34.246575342465754</v>
      </c>
      <c r="AB2137" s="22">
        <v>1</v>
      </c>
      <c r="AC2137" s="22">
        <f t="shared" ref="AC2137:AC2142" si="151">AB2137*100/U2137</f>
        <v>4</v>
      </c>
      <c r="AD2137" s="22">
        <v>0</v>
      </c>
      <c r="AE2137" s="22">
        <f t="shared" ref="AE2137:AE2142" si="152">AD2137*100/U2137</f>
        <v>0</v>
      </c>
      <c r="AF2137" s="25">
        <v>6</v>
      </c>
      <c r="AG2137" s="22">
        <f>AF2137*100/U2137</f>
        <v>24</v>
      </c>
      <c r="AH2137" s="22" t="s">
        <v>70</v>
      </c>
      <c r="AI2137" s="22">
        <v>7</v>
      </c>
      <c r="AJ2137" s="22">
        <v>2</v>
      </c>
      <c r="AK2137" s="22">
        <v>2</v>
      </c>
      <c r="AL2137" s="22">
        <v>3</v>
      </c>
      <c r="AM2137" s="22">
        <v>3</v>
      </c>
      <c r="AN2137" s="22">
        <v>3</v>
      </c>
      <c r="AQ2137" s="1" t="str">
        <f t="shared" si="147"/>
        <v>D01_422_33</v>
      </c>
    </row>
    <row r="2138" spans="1:43" ht="12.75" x14ac:dyDescent="0.2">
      <c r="A2138" s="2" t="s">
        <v>59</v>
      </c>
      <c r="B2138" s="3">
        <v>422</v>
      </c>
      <c r="C2138" s="5">
        <v>33</v>
      </c>
      <c r="D2138" s="1" t="s">
        <v>10</v>
      </c>
      <c r="E2138" s="1" t="s">
        <v>4</v>
      </c>
      <c r="F2138" s="1" t="s">
        <v>8</v>
      </c>
      <c r="G2138" s="1">
        <v>2005</v>
      </c>
      <c r="H2138" s="5" t="s">
        <v>80</v>
      </c>
      <c r="J2138" s="1">
        <v>80</v>
      </c>
      <c r="K2138" s="1">
        <f>J2138-30</f>
        <v>50</v>
      </c>
      <c r="L2138" s="1">
        <f>J2138-60</f>
        <v>20</v>
      </c>
      <c r="M2138" s="1">
        <f>J2138-82</f>
        <v>-2</v>
      </c>
      <c r="N2138" s="1">
        <f>J2138-91</f>
        <v>-11</v>
      </c>
      <c r="O2138" s="1">
        <v>4</v>
      </c>
      <c r="P2138" s="1" t="s">
        <v>99</v>
      </c>
      <c r="Q2138" s="1" t="s">
        <v>79</v>
      </c>
      <c r="R2138" s="1" t="s">
        <v>166</v>
      </c>
      <c r="S2138" s="1">
        <v>3</v>
      </c>
      <c r="T2138" s="1">
        <v>220</v>
      </c>
      <c r="U2138" s="1">
        <v>25</v>
      </c>
      <c r="V2138" s="1">
        <v>80</v>
      </c>
      <c r="W2138" s="4">
        <f t="shared" si="148"/>
        <v>3.2</v>
      </c>
      <c r="X2138" s="1">
        <v>4</v>
      </c>
      <c r="Y2138" s="1">
        <v>30</v>
      </c>
      <c r="Z2138" s="4">
        <f t="shared" si="149"/>
        <v>1.2</v>
      </c>
      <c r="AA2138" s="5">
        <f t="shared" si="150"/>
        <v>37.5</v>
      </c>
      <c r="AB2138" s="1">
        <v>0</v>
      </c>
      <c r="AC2138" s="1">
        <f t="shared" si="151"/>
        <v>0</v>
      </c>
      <c r="AD2138" s="1">
        <v>3</v>
      </c>
      <c r="AE2138" s="1">
        <f t="shared" si="152"/>
        <v>12</v>
      </c>
      <c r="AF2138" s="6">
        <v>1</v>
      </c>
      <c r="AG2138" s="1">
        <f>AF2138*100/U2138</f>
        <v>4</v>
      </c>
      <c r="AH2138" s="1">
        <v>1</v>
      </c>
      <c r="AI2138" s="1">
        <v>4</v>
      </c>
      <c r="AJ2138" s="1">
        <v>3</v>
      </c>
      <c r="AK2138" s="1">
        <v>2</v>
      </c>
      <c r="AL2138" s="1">
        <v>3</v>
      </c>
      <c r="AM2138" s="1">
        <v>3</v>
      </c>
      <c r="AN2138" s="1">
        <v>4</v>
      </c>
      <c r="AQ2138" s="1" t="str">
        <f t="shared" si="147"/>
        <v>D01_422_33</v>
      </c>
    </row>
    <row r="2139" spans="1:43" ht="12.75" x14ac:dyDescent="0.2">
      <c r="A2139" s="2" t="s">
        <v>59</v>
      </c>
      <c r="B2139" s="3">
        <v>422</v>
      </c>
      <c r="C2139" s="5">
        <v>33</v>
      </c>
      <c r="D2139" s="1" t="s">
        <v>10</v>
      </c>
      <c r="E2139" s="1" t="s">
        <v>4</v>
      </c>
      <c r="F2139" s="1" t="s">
        <v>8</v>
      </c>
      <c r="G2139" s="1">
        <v>2006</v>
      </c>
      <c r="H2139" s="5" t="s">
        <v>80</v>
      </c>
      <c r="I2139" s="5">
        <v>67</v>
      </c>
      <c r="J2139" s="1">
        <v>70</v>
      </c>
      <c r="K2139" s="1">
        <f>J2139-34</f>
        <v>36</v>
      </c>
      <c r="L2139" s="1">
        <f>J2139-61</f>
        <v>9</v>
      </c>
      <c r="M2139" s="1">
        <f>J2139-72</f>
        <v>-2</v>
      </c>
      <c r="N2139" s="1">
        <f>J2139-82</f>
        <v>-12</v>
      </c>
      <c r="O2139" s="1">
        <v>3</v>
      </c>
      <c r="P2139" s="1" t="s">
        <v>116</v>
      </c>
      <c r="Q2139" s="1"/>
      <c r="R2139" s="1" t="s">
        <v>166</v>
      </c>
      <c r="S2139" s="1">
        <v>3</v>
      </c>
      <c r="T2139" s="1">
        <v>218</v>
      </c>
      <c r="U2139" s="1">
        <v>25</v>
      </c>
      <c r="V2139" s="1">
        <v>59</v>
      </c>
      <c r="W2139" s="4">
        <f t="shared" si="148"/>
        <v>2.3983333333333334</v>
      </c>
      <c r="X2139" s="1">
        <v>3</v>
      </c>
      <c r="Y2139" s="1">
        <v>23</v>
      </c>
      <c r="Z2139" s="4">
        <f t="shared" si="149"/>
        <v>0.95833333333333337</v>
      </c>
      <c r="AA2139" s="5">
        <f t="shared" si="150"/>
        <v>39.95830437804031</v>
      </c>
      <c r="AB2139" s="1">
        <v>1</v>
      </c>
      <c r="AC2139" s="1">
        <f t="shared" si="151"/>
        <v>4</v>
      </c>
      <c r="AD2139" s="1">
        <v>0</v>
      </c>
      <c r="AE2139" s="1">
        <f t="shared" si="152"/>
        <v>0</v>
      </c>
      <c r="AF2139" s="6" t="s">
        <v>131</v>
      </c>
      <c r="AI2139" s="1">
        <v>7</v>
      </c>
      <c r="AJ2139" s="1">
        <v>3</v>
      </c>
      <c r="AK2139" s="1">
        <v>2</v>
      </c>
      <c r="AL2139" s="1">
        <v>3</v>
      </c>
      <c r="AM2139" s="1">
        <v>3</v>
      </c>
      <c r="AN2139" s="1">
        <v>3</v>
      </c>
      <c r="AQ2139" s="1" t="str">
        <f t="shared" si="147"/>
        <v>D01_422_33</v>
      </c>
    </row>
    <row r="2140" spans="1:43" ht="12.75" x14ac:dyDescent="0.2">
      <c r="A2140" s="2" t="s">
        <v>59</v>
      </c>
      <c r="B2140" s="3">
        <v>422</v>
      </c>
      <c r="C2140" s="5">
        <v>33</v>
      </c>
      <c r="D2140" s="1" t="s">
        <v>10</v>
      </c>
      <c r="E2140" s="1" t="s">
        <v>4</v>
      </c>
      <c r="F2140" s="1" t="s">
        <v>8</v>
      </c>
      <c r="G2140" s="1">
        <v>2007</v>
      </c>
      <c r="H2140" s="5" t="s">
        <v>80</v>
      </c>
      <c r="J2140" s="1">
        <v>63</v>
      </c>
      <c r="K2140" s="1">
        <f>J2140-36</f>
        <v>27</v>
      </c>
      <c r="L2140" s="1">
        <f>J2140-53</f>
        <v>10</v>
      </c>
      <c r="M2140" s="1">
        <f>J2140-67</f>
        <v>-4</v>
      </c>
      <c r="N2140" s="1">
        <f>J2140-82</f>
        <v>-19</v>
      </c>
      <c r="O2140" s="1">
        <v>3</v>
      </c>
      <c r="P2140" s="1" t="s">
        <v>161</v>
      </c>
      <c r="Q2140" s="1"/>
      <c r="R2140" s="1" t="s">
        <v>166</v>
      </c>
      <c r="S2140" s="1">
        <v>3</v>
      </c>
      <c r="T2140" s="1">
        <v>218</v>
      </c>
      <c r="U2140" s="1">
        <v>25</v>
      </c>
      <c r="V2140" s="1">
        <v>77</v>
      </c>
      <c r="W2140" s="4">
        <f t="shared" si="148"/>
        <v>3.08</v>
      </c>
      <c r="X2140" s="1">
        <v>4</v>
      </c>
      <c r="Y2140" s="1">
        <v>26</v>
      </c>
      <c r="Z2140" s="4">
        <f t="shared" si="149"/>
        <v>1.04</v>
      </c>
      <c r="AA2140" s="5">
        <f t="shared" si="150"/>
        <v>33.766233766233768</v>
      </c>
      <c r="AB2140" s="1">
        <v>0</v>
      </c>
      <c r="AC2140" s="1">
        <f t="shared" si="151"/>
        <v>0</v>
      </c>
      <c r="AD2140" s="1">
        <v>0</v>
      </c>
      <c r="AE2140" s="1">
        <f t="shared" si="152"/>
        <v>0</v>
      </c>
      <c r="AF2140" s="6" t="s">
        <v>168</v>
      </c>
      <c r="AI2140" s="1">
        <v>7</v>
      </c>
      <c r="AJ2140" s="1">
        <v>3</v>
      </c>
      <c r="AK2140" s="1">
        <v>2</v>
      </c>
      <c r="AL2140" s="1">
        <v>3</v>
      </c>
      <c r="AM2140" s="1">
        <v>3</v>
      </c>
      <c r="AN2140" s="1">
        <v>3</v>
      </c>
      <c r="AO2140" s="1">
        <v>5</v>
      </c>
      <c r="AQ2140" s="1" t="str">
        <f t="shared" si="147"/>
        <v>D01_422_33</v>
      </c>
    </row>
    <row r="2141" spans="1:43" ht="12.75" x14ac:dyDescent="0.2">
      <c r="A2141" s="2" t="s">
        <v>59</v>
      </c>
      <c r="B2141" s="3">
        <v>422</v>
      </c>
      <c r="C2141" s="5">
        <v>33</v>
      </c>
      <c r="D2141" s="1" t="s">
        <v>10</v>
      </c>
      <c r="E2141" s="1" t="s">
        <v>4</v>
      </c>
      <c r="F2141" s="1" t="s">
        <v>8</v>
      </c>
      <c r="G2141" s="1">
        <v>2008</v>
      </c>
      <c r="H2141" s="5" t="s">
        <v>80</v>
      </c>
      <c r="J2141" s="1">
        <v>65</v>
      </c>
      <c r="K2141" s="1">
        <f>J2141-22</f>
        <v>43</v>
      </c>
      <c r="L2141" s="1">
        <f>J2141-49</f>
        <v>16</v>
      </c>
      <c r="M2141" s="1">
        <f>J2141-67</f>
        <v>-2</v>
      </c>
      <c r="N2141" s="1">
        <f>J2141-82</f>
        <v>-17</v>
      </c>
      <c r="O2141" s="1">
        <v>3</v>
      </c>
      <c r="P2141" s="1" t="s">
        <v>186</v>
      </c>
      <c r="Q2141" s="1"/>
      <c r="R2141" s="1" t="s">
        <v>166</v>
      </c>
      <c r="S2141" s="1">
        <v>4</v>
      </c>
      <c r="T2141" s="1">
        <v>222</v>
      </c>
      <c r="U2141" s="1">
        <v>25</v>
      </c>
      <c r="V2141" s="1">
        <v>85</v>
      </c>
      <c r="W2141" s="4">
        <f t="shared" si="148"/>
        <v>3.4483333333333333</v>
      </c>
      <c r="X2141" s="1">
        <v>4</v>
      </c>
      <c r="Y2141" s="1">
        <v>29</v>
      </c>
      <c r="Z2141" s="4">
        <f t="shared" si="149"/>
        <v>1.2083333333333333</v>
      </c>
      <c r="AA2141" s="5">
        <f t="shared" si="150"/>
        <v>35.04108264862252</v>
      </c>
      <c r="AB2141" s="1">
        <v>1</v>
      </c>
      <c r="AC2141" s="1">
        <f t="shared" si="151"/>
        <v>4</v>
      </c>
      <c r="AD2141" s="1">
        <v>2</v>
      </c>
      <c r="AE2141" s="1">
        <f t="shared" si="152"/>
        <v>8</v>
      </c>
      <c r="AF2141" s="6" t="s">
        <v>203</v>
      </c>
      <c r="AI2141" s="1">
        <v>7</v>
      </c>
      <c r="AJ2141" s="1">
        <v>3</v>
      </c>
      <c r="AK2141" s="1">
        <v>1</v>
      </c>
      <c r="AL2141" s="1">
        <v>3</v>
      </c>
      <c r="AM2141" s="1">
        <v>3</v>
      </c>
      <c r="AN2141" s="1">
        <v>3</v>
      </c>
      <c r="AO2141" s="1">
        <v>1</v>
      </c>
      <c r="AQ2141" s="1" t="str">
        <f t="shared" si="147"/>
        <v>D01_422_33</v>
      </c>
    </row>
    <row r="2142" spans="1:43" ht="12.75" x14ac:dyDescent="0.2">
      <c r="A2142" s="2" t="s">
        <v>59</v>
      </c>
      <c r="B2142" s="3">
        <v>422</v>
      </c>
      <c r="C2142" s="5">
        <v>33</v>
      </c>
      <c r="D2142" s="1" t="s">
        <v>10</v>
      </c>
      <c r="E2142" s="1" t="s">
        <v>4</v>
      </c>
      <c r="F2142" s="1" t="s">
        <v>8</v>
      </c>
      <c r="G2142" s="1">
        <v>2009</v>
      </c>
      <c r="H2142" s="5" t="s">
        <v>80</v>
      </c>
      <c r="J2142" s="1">
        <v>61</v>
      </c>
      <c r="K2142" s="1">
        <f>J2142-26</f>
        <v>35</v>
      </c>
      <c r="L2142" s="1">
        <f>J2142-50</f>
        <v>11</v>
      </c>
      <c r="M2142" s="1">
        <f>J2142-66</f>
        <v>-5</v>
      </c>
      <c r="N2142" s="1">
        <f>J2142-82</f>
        <v>-21</v>
      </c>
      <c r="O2142" s="1">
        <v>5</v>
      </c>
      <c r="Q2142" s="1"/>
      <c r="S2142" s="1">
        <v>5</v>
      </c>
      <c r="T2142" s="1">
        <v>215</v>
      </c>
      <c r="U2142" s="1">
        <v>25</v>
      </c>
      <c r="V2142" s="1">
        <v>55</v>
      </c>
      <c r="W2142" s="4">
        <f t="shared" si="148"/>
        <v>2.2000000000000002</v>
      </c>
      <c r="X2142" s="1">
        <v>4</v>
      </c>
      <c r="Y2142" s="1">
        <v>21</v>
      </c>
      <c r="Z2142" s="4">
        <f t="shared" si="149"/>
        <v>0.84</v>
      </c>
      <c r="AA2142" s="5">
        <f t="shared" si="150"/>
        <v>38.18181818181818</v>
      </c>
      <c r="AB2142" s="1">
        <v>0</v>
      </c>
      <c r="AC2142" s="1">
        <f t="shared" si="151"/>
        <v>0</v>
      </c>
      <c r="AD2142" s="1">
        <v>0</v>
      </c>
      <c r="AE2142" s="1">
        <f t="shared" si="152"/>
        <v>0</v>
      </c>
      <c r="AF2142" s="6" t="s">
        <v>216</v>
      </c>
      <c r="AI2142" s="1">
        <v>7</v>
      </c>
      <c r="AJ2142" s="1">
        <v>3</v>
      </c>
      <c r="AK2142" s="1">
        <v>2</v>
      </c>
      <c r="AL2142" s="1">
        <v>3</v>
      </c>
      <c r="AM2142" s="1">
        <v>3</v>
      </c>
      <c r="AN2142" s="1">
        <v>3</v>
      </c>
      <c r="AO2142" s="1">
        <v>2</v>
      </c>
      <c r="AQ2142" s="1" t="str">
        <f t="shared" si="147"/>
        <v>D01_422_33</v>
      </c>
    </row>
    <row r="2143" spans="1:43" ht="12.75" x14ac:dyDescent="0.2">
      <c r="A2143" s="2" t="s">
        <v>59</v>
      </c>
      <c r="B2143" s="3">
        <v>422</v>
      </c>
      <c r="C2143" s="5">
        <v>33</v>
      </c>
      <c r="D2143" s="1" t="s">
        <v>10</v>
      </c>
      <c r="E2143" s="1" t="s">
        <v>4</v>
      </c>
      <c r="F2143" s="1" t="s">
        <v>8</v>
      </c>
      <c r="G2143" s="1">
        <v>2010</v>
      </c>
      <c r="H2143" s="5" t="s">
        <v>80</v>
      </c>
      <c r="Q2143" s="1"/>
      <c r="Z2143" s="1"/>
      <c r="AQ2143" s="1" t="str">
        <f t="shared" si="147"/>
        <v>D01_422_33</v>
      </c>
    </row>
    <row r="2144" spans="1:43" ht="12.75" x14ac:dyDescent="0.2">
      <c r="A2144" s="2" t="s">
        <v>59</v>
      </c>
      <c r="B2144" s="3">
        <v>422</v>
      </c>
      <c r="C2144" s="5">
        <v>33</v>
      </c>
      <c r="D2144" s="1" t="s">
        <v>10</v>
      </c>
      <c r="E2144" s="1" t="s">
        <v>4</v>
      </c>
      <c r="F2144" s="1" t="s">
        <v>8</v>
      </c>
      <c r="G2144" s="1">
        <v>2011</v>
      </c>
      <c r="H2144" s="5" t="s">
        <v>80</v>
      </c>
      <c r="Q2144" s="1"/>
      <c r="Z2144" s="1"/>
      <c r="AQ2144" s="1" t="str">
        <f t="shared" si="147"/>
        <v>D01_422_33</v>
      </c>
    </row>
    <row r="2145" spans="1:43" ht="12.75" x14ac:dyDescent="0.2">
      <c r="A2145" s="2" t="s">
        <v>59</v>
      </c>
      <c r="B2145" s="3">
        <v>422</v>
      </c>
      <c r="C2145" s="5">
        <v>33</v>
      </c>
      <c r="D2145" s="1" t="s">
        <v>10</v>
      </c>
      <c r="E2145" s="1" t="s">
        <v>4</v>
      </c>
      <c r="F2145" s="1" t="s">
        <v>8</v>
      </c>
      <c r="G2145" s="1">
        <v>2012</v>
      </c>
      <c r="H2145" s="5" t="s">
        <v>80</v>
      </c>
      <c r="Q2145" s="1"/>
      <c r="Z2145" s="1"/>
      <c r="AQ2145" s="1" t="str">
        <f t="shared" si="147"/>
        <v>D01_422_33</v>
      </c>
    </row>
    <row r="2146" spans="1:43" ht="12.75" x14ac:dyDescent="0.2">
      <c r="A2146" s="2" t="s">
        <v>59</v>
      </c>
      <c r="B2146" s="3">
        <v>422</v>
      </c>
      <c r="C2146" s="5">
        <v>33</v>
      </c>
      <c r="D2146" s="1" t="s">
        <v>10</v>
      </c>
      <c r="E2146" s="1" t="s">
        <v>4</v>
      </c>
      <c r="F2146" s="1" t="s">
        <v>8</v>
      </c>
      <c r="G2146" s="1">
        <v>2013</v>
      </c>
      <c r="H2146" s="5" t="s">
        <v>80</v>
      </c>
      <c r="Q2146" s="1"/>
      <c r="Z2146" s="1"/>
      <c r="AQ2146" s="1" t="str">
        <f t="shared" si="147"/>
        <v>D01_422_33</v>
      </c>
    </row>
    <row r="2147" spans="1:43" s="22" customFormat="1" ht="12.75" x14ac:dyDescent="0.2">
      <c r="A2147" s="20" t="s">
        <v>59</v>
      </c>
      <c r="B2147" s="21">
        <v>423</v>
      </c>
      <c r="C2147" s="24">
        <v>33</v>
      </c>
      <c r="D2147" s="22" t="s">
        <v>10</v>
      </c>
      <c r="E2147" s="22" t="s">
        <v>4</v>
      </c>
      <c r="F2147" s="22" t="s">
        <v>8</v>
      </c>
      <c r="G2147" s="22">
        <v>2004</v>
      </c>
      <c r="H2147" s="24" t="s">
        <v>78</v>
      </c>
      <c r="I2147" s="24"/>
      <c r="J2147" s="22">
        <v>66</v>
      </c>
      <c r="K2147" s="22">
        <f>J2147-22</f>
        <v>44</v>
      </c>
      <c r="L2147" s="22">
        <f>J2147-46</f>
        <v>20</v>
      </c>
      <c r="M2147" s="22">
        <f>J2147-71</f>
        <v>-5</v>
      </c>
      <c r="N2147" s="22">
        <f>J2147-87</f>
        <v>-21</v>
      </c>
      <c r="O2147" s="22">
        <v>3</v>
      </c>
      <c r="S2147" s="22">
        <v>1</v>
      </c>
      <c r="T2147" s="22">
        <v>220</v>
      </c>
      <c r="U2147" s="22">
        <v>25</v>
      </c>
      <c r="V2147" s="22">
        <v>73</v>
      </c>
      <c r="W2147" s="23">
        <f t="shared" ref="W2147:W2149" si="153">(V2147+(Z2147*AB2147))/U2147</f>
        <v>2.92</v>
      </c>
      <c r="X2147" s="22">
        <v>3</v>
      </c>
      <c r="Y2147" s="22">
        <v>30</v>
      </c>
      <c r="Z2147" s="23">
        <f>Y2147/(U2147-AB2147)</f>
        <v>1.2</v>
      </c>
      <c r="AA2147" s="24">
        <f t="shared" ref="AA2147:AA2149" si="154">Z2147*100/W2147</f>
        <v>41.095890410958908</v>
      </c>
      <c r="AB2147" s="22">
        <v>0</v>
      </c>
      <c r="AC2147" s="22">
        <f t="shared" ref="AC2147:AC2149" si="155">AB2147*100/U2147</f>
        <v>0</v>
      </c>
      <c r="AD2147" s="22">
        <v>0</v>
      </c>
      <c r="AE2147" s="22">
        <f t="shared" ref="AE2147:AE2149" si="156">AD2147*100/U2147</f>
        <v>0</v>
      </c>
      <c r="AF2147" s="22">
        <v>0</v>
      </c>
      <c r="AG2147" s="22">
        <f>AF2147*100/U2147</f>
        <v>0</v>
      </c>
      <c r="AH2147" s="22">
        <v>0</v>
      </c>
      <c r="AI2147" s="22">
        <v>7</v>
      </c>
      <c r="AJ2147" s="22">
        <v>2</v>
      </c>
      <c r="AK2147" s="22">
        <v>2</v>
      </c>
      <c r="AL2147" s="22">
        <v>3</v>
      </c>
      <c r="AM2147" s="22">
        <v>3</v>
      </c>
      <c r="AN2147" s="22">
        <v>4</v>
      </c>
      <c r="AQ2147" s="1" t="str">
        <f t="shared" si="147"/>
        <v>D01_423_33</v>
      </c>
    </row>
    <row r="2148" spans="1:43" ht="15" customHeight="1" x14ac:dyDescent="0.2">
      <c r="A2148" s="2" t="s">
        <v>59</v>
      </c>
      <c r="B2148" s="3">
        <v>423</v>
      </c>
      <c r="C2148" s="5">
        <v>33</v>
      </c>
      <c r="D2148" s="1" t="s">
        <v>10</v>
      </c>
      <c r="E2148" s="1" t="s">
        <v>4</v>
      </c>
      <c r="F2148" s="1" t="s">
        <v>8</v>
      </c>
      <c r="G2148" s="1">
        <v>2005</v>
      </c>
      <c r="H2148" s="5" t="s">
        <v>78</v>
      </c>
      <c r="J2148" s="1">
        <v>75</v>
      </c>
      <c r="K2148" s="1">
        <f>J2148-30</f>
        <v>45</v>
      </c>
      <c r="L2148" s="1">
        <f>J2148-60</f>
        <v>15</v>
      </c>
      <c r="M2148" s="1">
        <f>J2148-82</f>
        <v>-7</v>
      </c>
      <c r="N2148" s="1">
        <f>J2148-91</f>
        <v>-16</v>
      </c>
      <c r="O2148" s="1">
        <v>3</v>
      </c>
      <c r="P2148" s="1" t="s">
        <v>100</v>
      </c>
      <c r="Q2148" s="1" t="s">
        <v>79</v>
      </c>
      <c r="S2148" s="1">
        <v>3</v>
      </c>
      <c r="T2148" s="1">
        <v>222</v>
      </c>
      <c r="U2148" s="1">
        <v>25</v>
      </c>
      <c r="V2148" s="1">
        <v>72</v>
      </c>
      <c r="W2148" s="4">
        <f t="shared" si="153"/>
        <v>2.88</v>
      </c>
      <c r="X2148" s="1">
        <v>4</v>
      </c>
      <c r="Y2148" s="1">
        <v>29</v>
      </c>
      <c r="Z2148" s="4">
        <f>Y2148/(U2148-AB2148)</f>
        <v>1.1599999999999999</v>
      </c>
      <c r="AA2148" s="5">
        <f t="shared" si="154"/>
        <v>40.277777777777771</v>
      </c>
      <c r="AB2148" s="1">
        <v>0</v>
      </c>
      <c r="AC2148" s="1">
        <f t="shared" si="155"/>
        <v>0</v>
      </c>
      <c r="AD2148" s="1">
        <v>0</v>
      </c>
      <c r="AE2148" s="1">
        <f t="shared" si="156"/>
        <v>0</v>
      </c>
      <c r="AF2148" s="1">
        <v>0</v>
      </c>
      <c r="AG2148" s="1">
        <f>AF2148*100/U2148</f>
        <v>0</v>
      </c>
      <c r="AH2148" s="1">
        <v>0</v>
      </c>
      <c r="AI2148" s="1">
        <v>5</v>
      </c>
      <c r="AJ2148" s="1">
        <v>3</v>
      </c>
      <c r="AK2148" s="1">
        <v>2</v>
      </c>
      <c r="AL2148" s="1">
        <v>3</v>
      </c>
      <c r="AM2148" s="1">
        <v>3</v>
      </c>
      <c r="AN2148" s="1">
        <v>4</v>
      </c>
      <c r="AQ2148" s="1" t="str">
        <f t="shared" si="147"/>
        <v>D01_423_33</v>
      </c>
    </row>
    <row r="2149" spans="1:43" ht="12.75" x14ac:dyDescent="0.2">
      <c r="A2149" s="2" t="s">
        <v>59</v>
      </c>
      <c r="B2149" s="3">
        <v>423</v>
      </c>
      <c r="C2149" s="5">
        <v>33</v>
      </c>
      <c r="D2149" s="1" t="s">
        <v>10</v>
      </c>
      <c r="E2149" s="1" t="s">
        <v>4</v>
      </c>
      <c r="F2149" s="1" t="s">
        <v>8</v>
      </c>
      <c r="G2149" s="1">
        <v>2006</v>
      </c>
      <c r="H2149" s="5" t="s">
        <v>78</v>
      </c>
      <c r="I2149" s="5">
        <v>64</v>
      </c>
      <c r="J2149" s="1">
        <v>67</v>
      </c>
      <c r="K2149" s="1">
        <f>J2149-34</f>
        <v>33</v>
      </c>
      <c r="L2149" s="1">
        <f>J2149-61</f>
        <v>6</v>
      </c>
      <c r="M2149" s="1">
        <f>J2149-72</f>
        <v>-5</v>
      </c>
      <c r="N2149" s="1">
        <f>J2149-82</f>
        <v>-15</v>
      </c>
      <c r="O2149" s="1">
        <v>3</v>
      </c>
      <c r="P2149" s="1" t="s">
        <v>117</v>
      </c>
      <c r="Q2149" s="1"/>
      <c r="S2149" s="1">
        <v>2</v>
      </c>
      <c r="T2149" s="1">
        <v>220</v>
      </c>
      <c r="U2149" s="1">
        <v>25</v>
      </c>
      <c r="V2149" s="1">
        <v>65</v>
      </c>
      <c r="W2149" s="4">
        <f t="shared" si="153"/>
        <v>2.6</v>
      </c>
      <c r="X2149" s="1">
        <v>3</v>
      </c>
      <c r="Y2149" s="1">
        <v>34</v>
      </c>
      <c r="Z2149" s="4">
        <f>Y2149/(U2149-AB2149)</f>
        <v>1.36</v>
      </c>
      <c r="AA2149" s="5">
        <f t="shared" si="154"/>
        <v>52.307692307692307</v>
      </c>
      <c r="AB2149" s="1">
        <v>0</v>
      </c>
      <c r="AC2149" s="1">
        <f t="shared" si="155"/>
        <v>0</v>
      </c>
      <c r="AD2149" s="1">
        <v>0</v>
      </c>
      <c r="AE2149" s="1">
        <f t="shared" si="156"/>
        <v>0</v>
      </c>
      <c r="AF2149" s="1" t="s">
        <v>132</v>
      </c>
      <c r="AI2149" s="1">
        <v>7</v>
      </c>
      <c r="AJ2149" s="1">
        <v>3</v>
      </c>
      <c r="AK2149" s="1">
        <v>3</v>
      </c>
      <c r="AL2149" s="1">
        <v>3</v>
      </c>
      <c r="AM2149" s="1">
        <v>3</v>
      </c>
      <c r="AN2149" s="1">
        <v>3</v>
      </c>
      <c r="AQ2149" s="1" t="str">
        <f t="shared" si="147"/>
        <v>D01_423_33</v>
      </c>
    </row>
    <row r="2150" spans="1:43" ht="12.75" x14ac:dyDescent="0.2">
      <c r="A2150" s="2" t="s">
        <v>59</v>
      </c>
      <c r="B2150" s="3">
        <v>423</v>
      </c>
      <c r="C2150" s="5">
        <v>33</v>
      </c>
      <c r="D2150" s="1" t="s">
        <v>10</v>
      </c>
      <c r="E2150" s="1" t="s">
        <v>4</v>
      </c>
      <c r="F2150" s="1" t="s">
        <v>8</v>
      </c>
      <c r="G2150" s="1">
        <v>2007</v>
      </c>
      <c r="H2150" s="5" t="s">
        <v>78</v>
      </c>
      <c r="Q2150" s="1"/>
      <c r="Z2150" s="1"/>
      <c r="AF2150" s="1"/>
      <c r="AQ2150" s="1" t="str">
        <f t="shared" si="147"/>
        <v>D01_423_33</v>
      </c>
    </row>
    <row r="2151" spans="1:43" ht="12.75" x14ac:dyDescent="0.2">
      <c r="A2151" s="2" t="s">
        <v>59</v>
      </c>
      <c r="B2151" s="3">
        <v>423</v>
      </c>
      <c r="C2151" s="5">
        <v>33</v>
      </c>
      <c r="D2151" s="1" t="s">
        <v>10</v>
      </c>
      <c r="E2151" s="1" t="s">
        <v>4</v>
      </c>
      <c r="F2151" s="1" t="s">
        <v>8</v>
      </c>
      <c r="G2151" s="1">
        <v>2008</v>
      </c>
      <c r="H2151" s="5" t="s">
        <v>78</v>
      </c>
      <c r="Q2151" s="1"/>
      <c r="Z2151" s="1"/>
      <c r="AF2151" s="1"/>
      <c r="AQ2151" s="1" t="str">
        <f t="shared" si="147"/>
        <v>D01_423_33</v>
      </c>
    </row>
    <row r="2152" spans="1:43" s="22" customFormat="1" ht="12.75" x14ac:dyDescent="0.2">
      <c r="A2152" s="20" t="s">
        <v>59</v>
      </c>
      <c r="B2152" s="21">
        <v>424</v>
      </c>
      <c r="C2152" s="24">
        <v>33</v>
      </c>
      <c r="D2152" s="22" t="s">
        <v>10</v>
      </c>
      <c r="E2152" s="22" t="s">
        <v>4</v>
      </c>
      <c r="F2152" s="22" t="s">
        <v>8</v>
      </c>
      <c r="G2152" s="22">
        <v>2004</v>
      </c>
      <c r="H2152" s="24" t="s">
        <v>78</v>
      </c>
      <c r="I2152" s="24"/>
      <c r="W2152" s="23"/>
      <c r="AA2152" s="24"/>
      <c r="AQ2152" s="1" t="str">
        <f t="shared" si="147"/>
        <v>D01_424_33</v>
      </c>
    </row>
    <row r="2153" spans="1:43" ht="12.75" x14ac:dyDescent="0.2">
      <c r="A2153" s="2" t="s">
        <v>59</v>
      </c>
      <c r="B2153" s="3">
        <v>424</v>
      </c>
      <c r="C2153" s="5">
        <v>33</v>
      </c>
      <c r="D2153" s="1" t="s">
        <v>10</v>
      </c>
      <c r="E2153" s="1" t="s">
        <v>4</v>
      </c>
      <c r="F2153" s="1" t="s">
        <v>8</v>
      </c>
      <c r="G2153" s="1">
        <v>2005</v>
      </c>
      <c r="H2153" s="5" t="s">
        <v>78</v>
      </c>
      <c r="Q2153" s="1"/>
      <c r="Z2153" s="1"/>
      <c r="AF2153" s="1"/>
      <c r="AQ2153" s="1" t="str">
        <f t="shared" si="147"/>
        <v>D01_424_33</v>
      </c>
    </row>
    <row r="2154" spans="1:43" ht="12.75" x14ac:dyDescent="0.2">
      <c r="A2154" s="2" t="s">
        <v>59</v>
      </c>
      <c r="B2154" s="3">
        <v>424</v>
      </c>
      <c r="C2154" s="5">
        <v>33</v>
      </c>
      <c r="D2154" s="1" t="s">
        <v>10</v>
      </c>
      <c r="E2154" s="1" t="s">
        <v>4</v>
      </c>
      <c r="F2154" s="1" t="s">
        <v>8</v>
      </c>
      <c r="G2154" s="1">
        <v>2006</v>
      </c>
      <c r="H2154" s="5" t="s">
        <v>78</v>
      </c>
      <c r="Q2154" s="1"/>
      <c r="Z2154" s="1"/>
      <c r="AF2154" s="1"/>
      <c r="AQ2154" s="1" t="str">
        <f t="shared" si="147"/>
        <v>D01_424_33</v>
      </c>
    </row>
    <row r="2155" spans="1:43" ht="12.75" x14ac:dyDescent="0.2">
      <c r="A2155" s="2" t="s">
        <v>59</v>
      </c>
      <c r="B2155" s="3">
        <v>424</v>
      </c>
      <c r="C2155" s="5">
        <v>33</v>
      </c>
      <c r="D2155" s="1" t="s">
        <v>10</v>
      </c>
      <c r="E2155" s="1" t="s">
        <v>4</v>
      </c>
      <c r="F2155" s="1" t="s">
        <v>8</v>
      </c>
      <c r="G2155" s="1">
        <v>2007</v>
      </c>
      <c r="H2155" s="5" t="s">
        <v>78</v>
      </c>
      <c r="Q2155" s="1"/>
      <c r="Z2155" s="1"/>
      <c r="AF2155" s="1"/>
      <c r="AQ2155" s="1" t="str">
        <f t="shared" si="147"/>
        <v>D01_424_33</v>
      </c>
    </row>
    <row r="2156" spans="1:43" ht="12.75" x14ac:dyDescent="0.2">
      <c r="A2156" s="2" t="s">
        <v>59</v>
      </c>
      <c r="B2156" s="3">
        <v>424</v>
      </c>
      <c r="C2156" s="5">
        <v>33</v>
      </c>
      <c r="D2156" s="1" t="s">
        <v>10</v>
      </c>
      <c r="E2156" s="1" t="s">
        <v>4</v>
      </c>
      <c r="F2156" s="1" t="s">
        <v>8</v>
      </c>
      <c r="G2156" s="1">
        <v>2008</v>
      </c>
      <c r="H2156" s="5" t="s">
        <v>78</v>
      </c>
      <c r="Q2156" s="1"/>
      <c r="Z2156" s="1"/>
      <c r="AF2156" s="1"/>
      <c r="AQ2156" s="1" t="str">
        <f t="shared" si="147"/>
        <v>D01_424_33</v>
      </c>
    </row>
    <row r="2157" spans="1:43" s="22" customFormat="1" ht="12.75" x14ac:dyDescent="0.2">
      <c r="A2157" s="20" t="s">
        <v>59</v>
      </c>
      <c r="B2157" s="21">
        <v>425</v>
      </c>
      <c r="C2157" s="24">
        <v>33</v>
      </c>
      <c r="D2157" s="22" t="s">
        <v>10</v>
      </c>
      <c r="E2157" s="22" t="s">
        <v>4</v>
      </c>
      <c r="F2157" s="22" t="s">
        <v>8</v>
      </c>
      <c r="G2157" s="22">
        <v>2004</v>
      </c>
      <c r="H2157" s="24" t="s">
        <v>80</v>
      </c>
      <c r="I2157" s="24"/>
      <c r="J2157" s="22">
        <v>70</v>
      </c>
      <c r="K2157" s="22">
        <f>J2157-22</f>
        <v>48</v>
      </c>
      <c r="L2157" s="22">
        <f>J2157-46</f>
        <v>24</v>
      </c>
      <c r="M2157" s="22">
        <f>J2157-71</f>
        <v>-1</v>
      </c>
      <c r="N2157" s="22">
        <f>J2157-87</f>
        <v>-17</v>
      </c>
      <c r="O2157" s="22">
        <v>3</v>
      </c>
      <c r="R2157" s="22" t="s">
        <v>167</v>
      </c>
      <c r="S2157" s="22">
        <v>1</v>
      </c>
      <c r="T2157" s="22">
        <v>234</v>
      </c>
      <c r="U2157" s="22">
        <v>25</v>
      </c>
      <c r="V2157" s="22">
        <v>78</v>
      </c>
      <c r="W2157" s="23">
        <f t="shared" ref="W2157:W2160" si="157">(V2157+(Z2157*AB2157))/U2157</f>
        <v>3.12</v>
      </c>
      <c r="X2157" s="22">
        <v>4</v>
      </c>
      <c r="Y2157" s="22">
        <v>30</v>
      </c>
      <c r="Z2157" s="23">
        <f>Y2157/(U2157-AB2157)</f>
        <v>1.2</v>
      </c>
      <c r="AA2157" s="24">
        <f t="shared" ref="AA2157:AA2160" si="158">Z2157*100/W2157</f>
        <v>38.46153846153846</v>
      </c>
      <c r="AB2157" s="22">
        <v>0</v>
      </c>
      <c r="AC2157" s="22">
        <f t="shared" ref="AC2157:AC2160" si="159">AB2157*100/U2157</f>
        <v>0</v>
      </c>
      <c r="AD2157" s="22">
        <v>0</v>
      </c>
      <c r="AE2157" s="22">
        <f t="shared" ref="AE2157:AE2160" si="160">AD2157*100/U2157</f>
        <v>0</v>
      </c>
      <c r="AF2157" s="25">
        <v>5</v>
      </c>
      <c r="AG2157" s="22">
        <f>AF2157*100/U2157</f>
        <v>20</v>
      </c>
      <c r="AH2157" s="22" t="s">
        <v>77</v>
      </c>
      <c r="AI2157" s="22">
        <v>7</v>
      </c>
      <c r="AJ2157" s="22">
        <v>3</v>
      </c>
      <c r="AK2157" s="22">
        <v>1</v>
      </c>
      <c r="AL2157" s="22">
        <v>2</v>
      </c>
      <c r="AM2157" s="22">
        <v>3</v>
      </c>
      <c r="AN2157" s="22">
        <v>3</v>
      </c>
      <c r="AQ2157" s="1" t="str">
        <f t="shared" si="147"/>
        <v>D01_425_33</v>
      </c>
    </row>
    <row r="2158" spans="1:43" ht="15" customHeight="1" x14ac:dyDescent="0.2">
      <c r="A2158" s="2" t="s">
        <v>59</v>
      </c>
      <c r="B2158" s="3">
        <v>425</v>
      </c>
      <c r="C2158" s="5">
        <v>33</v>
      </c>
      <c r="D2158" s="1" t="s">
        <v>10</v>
      </c>
      <c r="E2158" s="1" t="s">
        <v>4</v>
      </c>
      <c r="F2158" s="1" t="s">
        <v>8</v>
      </c>
      <c r="G2158" s="1">
        <v>2005</v>
      </c>
      <c r="H2158" s="5" t="s">
        <v>80</v>
      </c>
      <c r="J2158" s="1">
        <v>78</v>
      </c>
      <c r="K2158" s="1">
        <f>J2158-30</f>
        <v>48</v>
      </c>
      <c r="L2158" s="1">
        <f>J2158-60</f>
        <v>18</v>
      </c>
      <c r="M2158" s="1">
        <f>J2158-82</f>
        <v>-4</v>
      </c>
      <c r="N2158" s="1">
        <f>J2158-91</f>
        <v>-13</v>
      </c>
      <c r="O2158" s="1">
        <v>4</v>
      </c>
      <c r="P2158" s="1" t="s">
        <v>101</v>
      </c>
      <c r="Q2158" s="1" t="s">
        <v>79</v>
      </c>
      <c r="R2158" s="1" t="s">
        <v>167</v>
      </c>
      <c r="S2158" s="1">
        <v>4</v>
      </c>
      <c r="T2158" s="1">
        <v>222</v>
      </c>
      <c r="U2158" s="1">
        <v>25</v>
      </c>
      <c r="V2158" s="1">
        <v>59</v>
      </c>
      <c r="W2158" s="4">
        <f t="shared" si="157"/>
        <v>2.36</v>
      </c>
      <c r="X2158" s="1">
        <v>4</v>
      </c>
      <c r="Y2158" s="1">
        <v>24</v>
      </c>
      <c r="Z2158" s="4">
        <f>Y2158/(U2158-AB2158)</f>
        <v>0.96</v>
      </c>
      <c r="AA2158" s="5">
        <f t="shared" si="158"/>
        <v>40.677966101694921</v>
      </c>
      <c r="AB2158" s="1">
        <v>0</v>
      </c>
      <c r="AC2158" s="1">
        <f t="shared" si="159"/>
        <v>0</v>
      </c>
      <c r="AD2158" s="1">
        <v>0</v>
      </c>
      <c r="AE2158" s="1">
        <f t="shared" si="160"/>
        <v>0</v>
      </c>
      <c r="AF2158" s="6">
        <v>2</v>
      </c>
      <c r="AG2158" s="1">
        <f>AF2158*100/U2158</f>
        <v>8</v>
      </c>
      <c r="AH2158" s="1">
        <v>1</v>
      </c>
      <c r="AI2158" s="1">
        <v>7</v>
      </c>
      <c r="AJ2158" s="1">
        <v>3</v>
      </c>
      <c r="AK2158" s="1">
        <v>2</v>
      </c>
      <c r="AL2158" s="1">
        <v>3</v>
      </c>
      <c r="AM2158" s="1">
        <v>3</v>
      </c>
      <c r="AN2158" s="1">
        <v>3</v>
      </c>
      <c r="AQ2158" s="1" t="str">
        <f t="shared" si="147"/>
        <v>D01_425_33</v>
      </c>
    </row>
    <row r="2159" spans="1:43" ht="12.75" x14ac:dyDescent="0.2">
      <c r="A2159" s="2" t="s">
        <v>59</v>
      </c>
      <c r="B2159" s="3">
        <v>425</v>
      </c>
      <c r="C2159" s="5">
        <v>33</v>
      </c>
      <c r="D2159" s="1" t="s">
        <v>10</v>
      </c>
      <c r="E2159" s="1" t="s">
        <v>4</v>
      </c>
      <c r="F2159" s="1" t="s">
        <v>8</v>
      </c>
      <c r="G2159" s="1">
        <v>2006</v>
      </c>
      <c r="H2159" s="5" t="s">
        <v>80</v>
      </c>
      <c r="I2159" s="5">
        <v>64</v>
      </c>
      <c r="J2159" s="1">
        <v>66</v>
      </c>
      <c r="K2159" s="1">
        <f>J2159-34</f>
        <v>32</v>
      </c>
      <c r="L2159" s="1">
        <f>J2159-61</f>
        <v>5</v>
      </c>
      <c r="M2159" s="1">
        <f>J2159-72</f>
        <v>-6</v>
      </c>
      <c r="N2159" s="1">
        <f>J2159-82</f>
        <v>-16</v>
      </c>
      <c r="O2159" s="1">
        <v>3</v>
      </c>
      <c r="P2159" s="1" t="s">
        <v>118</v>
      </c>
      <c r="Q2159" s="1"/>
      <c r="R2159" s="1" t="s">
        <v>167</v>
      </c>
      <c r="S2159" s="1">
        <v>3</v>
      </c>
      <c r="T2159" s="1">
        <v>226</v>
      </c>
      <c r="U2159" s="1">
        <v>25</v>
      </c>
      <c r="V2159" s="1">
        <v>64</v>
      </c>
      <c r="W2159" s="4">
        <f t="shared" si="157"/>
        <v>2.56</v>
      </c>
      <c r="X2159" s="1">
        <v>4</v>
      </c>
      <c r="Y2159" s="1">
        <v>25</v>
      </c>
      <c r="Z2159" s="4">
        <f>Y2159/(U2159-AB2159)</f>
        <v>1</v>
      </c>
      <c r="AA2159" s="5">
        <f t="shared" si="158"/>
        <v>39.0625</v>
      </c>
      <c r="AB2159" s="1">
        <v>0</v>
      </c>
      <c r="AC2159" s="1">
        <f t="shared" si="159"/>
        <v>0</v>
      </c>
      <c r="AD2159" s="1">
        <v>0</v>
      </c>
      <c r="AE2159" s="1">
        <f t="shared" si="160"/>
        <v>0</v>
      </c>
      <c r="AF2159" s="6" t="s">
        <v>133</v>
      </c>
      <c r="AI2159" s="1">
        <v>7</v>
      </c>
      <c r="AJ2159" s="1">
        <v>3</v>
      </c>
      <c r="AK2159" s="1">
        <v>1</v>
      </c>
      <c r="AL2159" s="1">
        <v>4</v>
      </c>
      <c r="AM2159" s="1">
        <v>3</v>
      </c>
      <c r="AN2159" s="1">
        <v>3</v>
      </c>
      <c r="AQ2159" s="1" t="str">
        <f t="shared" si="147"/>
        <v>D01_425_33</v>
      </c>
    </row>
    <row r="2160" spans="1:43" ht="12.75" x14ac:dyDescent="0.2">
      <c r="A2160" s="2" t="s">
        <v>59</v>
      </c>
      <c r="B2160" s="3">
        <v>425</v>
      </c>
      <c r="C2160" s="5">
        <v>33</v>
      </c>
      <c r="D2160" s="1" t="s">
        <v>10</v>
      </c>
      <c r="E2160" s="1" t="s">
        <v>4</v>
      </c>
      <c r="F2160" s="1" t="s">
        <v>8</v>
      </c>
      <c r="G2160" s="1">
        <v>2007</v>
      </c>
      <c r="H2160" s="5" t="s">
        <v>80</v>
      </c>
      <c r="J2160" s="1">
        <v>62</v>
      </c>
      <c r="K2160" s="1">
        <f>J2160-36</f>
        <v>26</v>
      </c>
      <c r="L2160" s="1">
        <f>J2160-53</f>
        <v>9</v>
      </c>
      <c r="M2160" s="1">
        <f>J2160-67</f>
        <v>-5</v>
      </c>
      <c r="N2160" s="1">
        <f>J2160-82</f>
        <v>-20</v>
      </c>
      <c r="O2160" s="1">
        <v>3</v>
      </c>
      <c r="P2160" s="1" t="s">
        <v>162</v>
      </c>
      <c r="Q2160" s="1"/>
      <c r="R2160" s="1" t="s">
        <v>167</v>
      </c>
      <c r="S2160" s="1">
        <v>3</v>
      </c>
      <c r="T2160" s="1">
        <v>227</v>
      </c>
      <c r="U2160" s="1">
        <v>25</v>
      </c>
      <c r="V2160" s="1">
        <v>62</v>
      </c>
      <c r="W2160" s="4">
        <f t="shared" si="157"/>
        <v>2.48</v>
      </c>
      <c r="X2160" s="1">
        <v>4</v>
      </c>
      <c r="Y2160" s="1">
        <v>27</v>
      </c>
      <c r="Z2160" s="4">
        <f>Y2160/(U2160-AB2160)</f>
        <v>1.08</v>
      </c>
      <c r="AA2160" s="5">
        <f t="shared" si="158"/>
        <v>43.548387096774192</v>
      </c>
      <c r="AB2160" s="1">
        <v>0</v>
      </c>
      <c r="AC2160" s="1">
        <f t="shared" si="159"/>
        <v>0</v>
      </c>
      <c r="AD2160" s="1">
        <v>0</v>
      </c>
      <c r="AE2160" s="1">
        <f t="shared" si="160"/>
        <v>0</v>
      </c>
      <c r="AF2160" s="6">
        <v>1</v>
      </c>
      <c r="AG2160" s="1">
        <f>AF2160*100/U2160</f>
        <v>4</v>
      </c>
      <c r="AH2160" s="1">
        <v>14</v>
      </c>
      <c r="AI2160" s="1">
        <v>7</v>
      </c>
      <c r="AJ2160" s="1">
        <v>3</v>
      </c>
      <c r="AK2160" s="1">
        <v>1</v>
      </c>
      <c r="AL2160" s="1">
        <v>3</v>
      </c>
      <c r="AM2160" s="1">
        <v>3</v>
      </c>
      <c r="AN2160" s="1">
        <v>4</v>
      </c>
      <c r="AO2160" s="1">
        <v>4</v>
      </c>
      <c r="AQ2160" s="1" t="str">
        <f t="shared" si="147"/>
        <v>D01_425_33</v>
      </c>
    </row>
    <row r="2161" spans="1:43" ht="12.75" x14ac:dyDescent="0.2">
      <c r="A2161" s="2" t="s">
        <v>59</v>
      </c>
      <c r="B2161" s="3">
        <v>425</v>
      </c>
      <c r="C2161" s="5">
        <v>33</v>
      </c>
      <c r="D2161" s="1" t="s">
        <v>10</v>
      </c>
      <c r="E2161" s="1" t="s">
        <v>4</v>
      </c>
      <c r="F2161" s="1" t="s">
        <v>8</v>
      </c>
      <c r="G2161" s="1">
        <v>2008</v>
      </c>
      <c r="H2161" s="5" t="s">
        <v>80</v>
      </c>
      <c r="J2161" s="1">
        <v>61</v>
      </c>
      <c r="K2161" s="1">
        <f>J2161-22</f>
        <v>39</v>
      </c>
      <c r="L2161" s="1">
        <f>J2161-49</f>
        <v>12</v>
      </c>
      <c r="M2161" s="1">
        <f>J2161-67</f>
        <v>-6</v>
      </c>
      <c r="N2161" s="1">
        <f>J2161-82</f>
        <v>-21</v>
      </c>
      <c r="O2161" s="1">
        <v>3</v>
      </c>
      <c r="P2161" s="1" t="s">
        <v>187</v>
      </c>
      <c r="Q2161" s="1"/>
      <c r="R2161" s="1" t="s">
        <v>167</v>
      </c>
      <c r="S2161" s="1">
        <v>3</v>
      </c>
      <c r="T2161" s="1">
        <v>224</v>
      </c>
      <c r="U2161" s="1" t="s">
        <v>200</v>
      </c>
      <c r="Z2161" s="1"/>
      <c r="AO2161" s="1">
        <v>0</v>
      </c>
      <c r="AQ2161" s="1" t="str">
        <f t="shared" si="147"/>
        <v>D01_425_33</v>
      </c>
    </row>
    <row r="2162" spans="1:43" ht="12.75" x14ac:dyDescent="0.2">
      <c r="A2162" s="2" t="s">
        <v>59</v>
      </c>
      <c r="B2162" s="3">
        <v>425</v>
      </c>
      <c r="C2162" s="5">
        <v>33</v>
      </c>
      <c r="D2162" s="1" t="s">
        <v>10</v>
      </c>
      <c r="E2162" s="1" t="s">
        <v>4</v>
      </c>
      <c r="F2162" s="1" t="s">
        <v>8</v>
      </c>
      <c r="G2162" s="1">
        <v>2009</v>
      </c>
      <c r="H2162" s="5" t="s">
        <v>80</v>
      </c>
      <c r="J2162" s="1">
        <v>59</v>
      </c>
      <c r="K2162" s="1">
        <f>J2162-26</f>
        <v>33</v>
      </c>
      <c r="L2162" s="1">
        <f>J2162-50</f>
        <v>9</v>
      </c>
      <c r="M2162" s="1">
        <f>J2162-66</f>
        <v>-7</v>
      </c>
      <c r="N2162" s="1">
        <f>J2162-82</f>
        <v>-23</v>
      </c>
      <c r="O2162" s="1">
        <v>4</v>
      </c>
      <c r="Q2162" s="1"/>
      <c r="S2162" s="1">
        <v>4</v>
      </c>
      <c r="T2162" s="1">
        <v>218</v>
      </c>
      <c r="U2162" s="1">
        <v>25</v>
      </c>
      <c r="V2162" s="1">
        <v>59</v>
      </c>
      <c r="W2162" s="4">
        <f t="shared" ref="W2162" si="161">(V2162+(Z2162*AB2162))/U2162</f>
        <v>2.36</v>
      </c>
      <c r="X2162" s="1">
        <v>4</v>
      </c>
      <c r="Y2162" s="1">
        <v>25</v>
      </c>
      <c r="Z2162" s="4">
        <f>Y2162/(U2162-AB2162)</f>
        <v>1</v>
      </c>
      <c r="AA2162" s="5">
        <f>Z2162*100/W2162</f>
        <v>42.372881355932208</v>
      </c>
      <c r="AB2162" s="1">
        <v>0</v>
      </c>
      <c r="AC2162" s="1">
        <f t="shared" ref="AC2162" si="162">AB2162*100/U2162</f>
        <v>0</v>
      </c>
      <c r="AD2162" s="1">
        <v>0</v>
      </c>
      <c r="AE2162" s="1">
        <f>AD2162*100/U2162</f>
        <v>0</v>
      </c>
      <c r="AF2162" s="6" t="s">
        <v>177</v>
      </c>
      <c r="AI2162" s="1">
        <v>4</v>
      </c>
      <c r="AJ2162" s="1">
        <v>3</v>
      </c>
      <c r="AK2162" s="1">
        <v>1</v>
      </c>
      <c r="AL2162" s="1">
        <v>3</v>
      </c>
      <c r="AM2162" s="1">
        <v>3</v>
      </c>
      <c r="AN2162" s="1">
        <v>3</v>
      </c>
      <c r="AO2162" s="1">
        <v>2</v>
      </c>
      <c r="AQ2162" s="1" t="str">
        <f t="shared" si="147"/>
        <v>D01_425_33</v>
      </c>
    </row>
    <row r="2163" spans="1:43" ht="12.75" x14ac:dyDescent="0.2">
      <c r="A2163" s="2" t="s">
        <v>59</v>
      </c>
      <c r="B2163" s="3">
        <v>425</v>
      </c>
      <c r="C2163" s="5">
        <v>33</v>
      </c>
      <c r="D2163" s="1" t="s">
        <v>10</v>
      </c>
      <c r="E2163" s="1" t="s">
        <v>4</v>
      </c>
      <c r="F2163" s="1" t="s">
        <v>8</v>
      </c>
      <c r="G2163" s="1">
        <v>2010</v>
      </c>
      <c r="H2163" s="5" t="s">
        <v>80</v>
      </c>
      <c r="Q2163" s="1"/>
      <c r="Z2163" s="1"/>
      <c r="AQ2163" s="1" t="str">
        <f t="shared" si="147"/>
        <v>D01_425_33</v>
      </c>
    </row>
    <row r="2164" spans="1:43" ht="12.75" x14ac:dyDescent="0.2">
      <c r="A2164" s="2" t="s">
        <v>59</v>
      </c>
      <c r="B2164" s="3">
        <v>425</v>
      </c>
      <c r="C2164" s="5">
        <v>33</v>
      </c>
      <c r="D2164" s="1" t="s">
        <v>10</v>
      </c>
      <c r="E2164" s="1" t="s">
        <v>4</v>
      </c>
      <c r="F2164" s="1" t="s">
        <v>8</v>
      </c>
      <c r="G2164" s="1">
        <v>2011</v>
      </c>
      <c r="H2164" s="5" t="s">
        <v>80</v>
      </c>
      <c r="Q2164" s="1"/>
      <c r="Z2164" s="1"/>
      <c r="AQ2164" s="1" t="str">
        <f t="shared" si="147"/>
        <v>D01_425_33</v>
      </c>
    </row>
    <row r="2165" spans="1:43" ht="12.75" x14ac:dyDescent="0.2">
      <c r="A2165" s="2" t="s">
        <v>59</v>
      </c>
      <c r="B2165" s="3">
        <v>425</v>
      </c>
      <c r="C2165" s="5">
        <v>33</v>
      </c>
      <c r="D2165" s="1" t="s">
        <v>10</v>
      </c>
      <c r="E2165" s="1" t="s">
        <v>4</v>
      </c>
      <c r="F2165" s="1" t="s">
        <v>8</v>
      </c>
      <c r="G2165" s="1">
        <v>2012</v>
      </c>
      <c r="H2165" s="5" t="s">
        <v>80</v>
      </c>
      <c r="Q2165" s="1"/>
      <c r="Z2165" s="1"/>
      <c r="AQ2165" s="1" t="str">
        <f t="shared" si="147"/>
        <v>D01_425_33</v>
      </c>
    </row>
    <row r="2166" spans="1:43" ht="12.75" x14ac:dyDescent="0.2">
      <c r="A2166" s="2" t="s">
        <v>59</v>
      </c>
      <c r="B2166" s="3">
        <v>425</v>
      </c>
      <c r="C2166" s="5">
        <v>33</v>
      </c>
      <c r="D2166" s="1" t="s">
        <v>10</v>
      </c>
      <c r="E2166" s="1" t="s">
        <v>4</v>
      </c>
      <c r="F2166" s="1" t="s">
        <v>8</v>
      </c>
      <c r="G2166" s="1">
        <v>2013</v>
      </c>
      <c r="H2166" s="5" t="s">
        <v>80</v>
      </c>
      <c r="Q2166" s="1"/>
      <c r="Z2166" s="1"/>
      <c r="AQ2166" s="1" t="str">
        <f t="shared" si="147"/>
        <v>D01_425_33</v>
      </c>
    </row>
    <row r="2167" spans="1:43" s="22" customFormat="1" ht="12.75" x14ac:dyDescent="0.2">
      <c r="A2167" s="20" t="s">
        <v>59</v>
      </c>
      <c r="B2167" s="21">
        <v>426</v>
      </c>
      <c r="C2167" s="24">
        <v>33</v>
      </c>
      <c r="D2167" s="22" t="s">
        <v>10</v>
      </c>
      <c r="E2167" s="22" t="s">
        <v>4</v>
      </c>
      <c r="F2167" s="22" t="s">
        <v>8</v>
      </c>
      <c r="G2167" s="22">
        <v>2004</v>
      </c>
      <c r="H2167" s="24" t="s">
        <v>78</v>
      </c>
      <c r="I2167" s="24"/>
      <c r="W2167" s="23"/>
      <c r="AA2167" s="24"/>
      <c r="AQ2167" s="1" t="str">
        <f t="shared" si="147"/>
        <v>D01_426_33</v>
      </c>
    </row>
    <row r="2168" spans="1:43" ht="15" customHeight="1" x14ac:dyDescent="0.2">
      <c r="A2168" s="2" t="s">
        <v>59</v>
      </c>
      <c r="B2168" s="3">
        <v>426</v>
      </c>
      <c r="C2168" s="5">
        <v>33</v>
      </c>
      <c r="D2168" s="1" t="s">
        <v>10</v>
      </c>
      <c r="E2168" s="1" t="s">
        <v>4</v>
      </c>
      <c r="F2168" s="1" t="s">
        <v>8</v>
      </c>
      <c r="G2168" s="1">
        <v>2005</v>
      </c>
      <c r="H2168" s="5" t="s">
        <v>78</v>
      </c>
      <c r="Q2168" s="1"/>
      <c r="Z2168" s="1"/>
      <c r="AF2168" s="1"/>
      <c r="AQ2168" s="1" t="str">
        <f t="shared" si="147"/>
        <v>D01_426_33</v>
      </c>
    </row>
    <row r="2169" spans="1:43" ht="12.75" x14ac:dyDescent="0.2">
      <c r="A2169" s="2" t="s">
        <v>59</v>
      </c>
      <c r="B2169" s="3">
        <v>426</v>
      </c>
      <c r="C2169" s="5">
        <v>33</v>
      </c>
      <c r="D2169" s="1" t="s">
        <v>10</v>
      </c>
      <c r="E2169" s="1" t="s">
        <v>4</v>
      </c>
      <c r="F2169" s="1" t="s">
        <v>8</v>
      </c>
      <c r="G2169" s="1">
        <v>2006</v>
      </c>
      <c r="H2169" s="5" t="s">
        <v>78</v>
      </c>
      <c r="Q2169" s="1"/>
      <c r="Z2169" s="1"/>
      <c r="AF2169" s="1"/>
      <c r="AQ2169" s="1" t="str">
        <f t="shared" si="147"/>
        <v>D01_426_33</v>
      </c>
    </row>
    <row r="2170" spans="1:43" ht="12.75" x14ac:dyDescent="0.2">
      <c r="A2170" s="2" t="s">
        <v>59</v>
      </c>
      <c r="B2170" s="3">
        <v>426</v>
      </c>
      <c r="C2170" s="5">
        <v>33</v>
      </c>
      <c r="D2170" s="1" t="s">
        <v>10</v>
      </c>
      <c r="E2170" s="1" t="s">
        <v>4</v>
      </c>
      <c r="F2170" s="1" t="s">
        <v>8</v>
      </c>
      <c r="G2170" s="1">
        <v>2007</v>
      </c>
      <c r="H2170" s="5" t="s">
        <v>78</v>
      </c>
      <c r="Q2170" s="1"/>
      <c r="Z2170" s="1"/>
      <c r="AF2170" s="1"/>
      <c r="AQ2170" s="1" t="str">
        <f t="shared" si="147"/>
        <v>D01_426_33</v>
      </c>
    </row>
    <row r="2171" spans="1:43" ht="12.75" x14ac:dyDescent="0.2">
      <c r="A2171" s="2" t="s">
        <v>59</v>
      </c>
      <c r="B2171" s="3">
        <v>426</v>
      </c>
      <c r="C2171" s="5">
        <v>33</v>
      </c>
      <c r="D2171" s="1" t="s">
        <v>10</v>
      </c>
      <c r="E2171" s="1" t="s">
        <v>4</v>
      </c>
      <c r="F2171" s="1" t="s">
        <v>8</v>
      </c>
      <c r="G2171" s="1">
        <v>2008</v>
      </c>
      <c r="H2171" s="5" t="s">
        <v>78</v>
      </c>
      <c r="Q2171" s="1"/>
      <c r="Z2171" s="1"/>
      <c r="AF2171" s="1"/>
      <c r="AQ2171" s="1" t="str">
        <f t="shared" si="147"/>
        <v>D01_426_33</v>
      </c>
    </row>
    <row r="2172" spans="1:43" s="22" customFormat="1" ht="12.75" x14ac:dyDescent="0.2">
      <c r="A2172" s="20" t="s">
        <v>59</v>
      </c>
      <c r="B2172" s="21">
        <v>427</v>
      </c>
      <c r="C2172" s="24">
        <v>33</v>
      </c>
      <c r="D2172" s="22" t="s">
        <v>10</v>
      </c>
      <c r="E2172" s="22" t="s">
        <v>4</v>
      </c>
      <c r="F2172" s="22" t="s">
        <v>8</v>
      </c>
      <c r="G2172" s="22">
        <v>2004</v>
      </c>
      <c r="H2172" s="24" t="s">
        <v>78</v>
      </c>
      <c r="I2172" s="24"/>
      <c r="W2172" s="23"/>
      <c r="AA2172" s="24"/>
      <c r="AQ2172" s="1" t="str">
        <f t="shared" si="147"/>
        <v>D01_427_33</v>
      </c>
    </row>
    <row r="2173" spans="1:43" ht="12.75" x14ac:dyDescent="0.2">
      <c r="A2173" s="2" t="s">
        <v>59</v>
      </c>
      <c r="B2173" s="3">
        <v>427</v>
      </c>
      <c r="C2173" s="5">
        <v>33</v>
      </c>
      <c r="D2173" s="1" t="s">
        <v>10</v>
      </c>
      <c r="E2173" s="1" t="s">
        <v>4</v>
      </c>
      <c r="F2173" s="1" t="s">
        <v>8</v>
      </c>
      <c r="G2173" s="1">
        <v>2005</v>
      </c>
      <c r="H2173" s="5" t="s">
        <v>78</v>
      </c>
      <c r="Q2173" s="1"/>
      <c r="Z2173" s="1"/>
      <c r="AF2173" s="1"/>
      <c r="AQ2173" s="1" t="str">
        <f t="shared" si="147"/>
        <v>D01_427_33</v>
      </c>
    </row>
    <row r="2174" spans="1:43" ht="12.75" x14ac:dyDescent="0.2">
      <c r="A2174" s="2" t="s">
        <v>59</v>
      </c>
      <c r="B2174" s="3">
        <v>427</v>
      </c>
      <c r="C2174" s="5">
        <v>33</v>
      </c>
      <c r="D2174" s="1" t="s">
        <v>10</v>
      </c>
      <c r="E2174" s="1" t="s">
        <v>4</v>
      </c>
      <c r="F2174" s="1" t="s">
        <v>8</v>
      </c>
      <c r="G2174" s="1">
        <v>2006</v>
      </c>
      <c r="H2174" s="5" t="s">
        <v>78</v>
      </c>
      <c r="Q2174" s="1"/>
      <c r="Z2174" s="1"/>
      <c r="AF2174" s="1"/>
      <c r="AQ2174" s="1" t="str">
        <f t="shared" si="147"/>
        <v>D01_427_33</v>
      </c>
    </row>
    <row r="2175" spans="1:43" ht="12.75" x14ac:dyDescent="0.2">
      <c r="A2175" s="2" t="s">
        <v>59</v>
      </c>
      <c r="B2175" s="3">
        <v>427</v>
      </c>
      <c r="C2175" s="5">
        <v>33</v>
      </c>
      <c r="D2175" s="1" t="s">
        <v>10</v>
      </c>
      <c r="E2175" s="1" t="s">
        <v>4</v>
      </c>
      <c r="F2175" s="1" t="s">
        <v>8</v>
      </c>
      <c r="G2175" s="1">
        <v>2007</v>
      </c>
      <c r="H2175" s="5" t="s">
        <v>78</v>
      </c>
      <c r="Q2175" s="1"/>
      <c r="Z2175" s="1"/>
      <c r="AF2175" s="1"/>
      <c r="AQ2175" s="1" t="str">
        <f t="shared" si="147"/>
        <v>D01_427_33</v>
      </c>
    </row>
    <row r="2176" spans="1:43" ht="12.75" x14ac:dyDescent="0.2">
      <c r="A2176" s="2" t="s">
        <v>59</v>
      </c>
      <c r="B2176" s="3">
        <v>427</v>
      </c>
      <c r="C2176" s="5">
        <v>33</v>
      </c>
      <c r="D2176" s="1" t="s">
        <v>10</v>
      </c>
      <c r="E2176" s="1" t="s">
        <v>4</v>
      </c>
      <c r="F2176" s="1" t="s">
        <v>8</v>
      </c>
      <c r="G2176" s="1">
        <v>2008</v>
      </c>
      <c r="H2176" s="5" t="s">
        <v>78</v>
      </c>
      <c r="Q2176" s="1"/>
      <c r="Z2176" s="1"/>
      <c r="AF2176" s="1"/>
      <c r="AQ2176" s="1" t="str">
        <f t="shared" si="147"/>
        <v>D01_427_33</v>
      </c>
    </row>
    <row r="2177" spans="1:43" s="22" customFormat="1" ht="12.75" x14ac:dyDescent="0.2">
      <c r="A2177" s="20" t="s">
        <v>59</v>
      </c>
      <c r="B2177" s="21">
        <v>428</v>
      </c>
      <c r="C2177" s="24">
        <v>33</v>
      </c>
      <c r="D2177" s="22" t="s">
        <v>10</v>
      </c>
      <c r="E2177" s="22" t="s">
        <v>4</v>
      </c>
      <c r="F2177" s="22" t="s">
        <v>8</v>
      </c>
      <c r="G2177" s="22">
        <v>2004</v>
      </c>
      <c r="H2177" s="24" t="s">
        <v>78</v>
      </c>
      <c r="I2177" s="24"/>
      <c r="W2177" s="23"/>
      <c r="AA2177" s="24"/>
      <c r="AQ2177" s="1" t="str">
        <f t="shared" si="147"/>
        <v>D01_428_33</v>
      </c>
    </row>
    <row r="2178" spans="1:43" ht="12.75" x14ac:dyDescent="0.2">
      <c r="A2178" s="2" t="s">
        <v>59</v>
      </c>
      <c r="B2178" s="3">
        <v>428</v>
      </c>
      <c r="C2178" s="5">
        <v>33</v>
      </c>
      <c r="D2178" s="1" t="s">
        <v>10</v>
      </c>
      <c r="E2178" s="1" t="s">
        <v>4</v>
      </c>
      <c r="F2178" s="1" t="s">
        <v>8</v>
      </c>
      <c r="G2178" s="1">
        <v>2005</v>
      </c>
      <c r="H2178" s="5" t="s">
        <v>78</v>
      </c>
      <c r="Q2178" s="1"/>
      <c r="Z2178" s="1"/>
      <c r="AF2178" s="1"/>
      <c r="AQ2178" s="1" t="str">
        <f t="shared" si="147"/>
        <v>D01_428_33</v>
      </c>
    </row>
    <row r="2179" spans="1:43" ht="12.75" x14ac:dyDescent="0.2">
      <c r="A2179" s="2" t="s">
        <v>59</v>
      </c>
      <c r="B2179" s="3">
        <v>428</v>
      </c>
      <c r="C2179" s="5">
        <v>33</v>
      </c>
      <c r="D2179" s="1" t="s">
        <v>10</v>
      </c>
      <c r="E2179" s="1" t="s">
        <v>4</v>
      </c>
      <c r="F2179" s="1" t="s">
        <v>8</v>
      </c>
      <c r="G2179" s="1">
        <v>2006</v>
      </c>
      <c r="H2179" s="5" t="s">
        <v>78</v>
      </c>
      <c r="Q2179" s="1"/>
      <c r="Z2179" s="1"/>
      <c r="AF2179" s="1"/>
      <c r="AQ2179" s="1" t="str">
        <f t="shared" ref="AQ2179:AQ2242" si="163">CONCATENATE(LEFT(A2179,1),CONCATENATE(RIGHT(A2179,2),"_",CONCATENATE(B2179),"_",CONCATENATE(C2179)))</f>
        <v>D01_428_33</v>
      </c>
    </row>
    <row r="2180" spans="1:43" ht="12.75" x14ac:dyDescent="0.2">
      <c r="A2180" s="2" t="s">
        <v>59</v>
      </c>
      <c r="B2180" s="3">
        <v>428</v>
      </c>
      <c r="C2180" s="5">
        <v>33</v>
      </c>
      <c r="D2180" s="1" t="s">
        <v>10</v>
      </c>
      <c r="E2180" s="1" t="s">
        <v>4</v>
      </c>
      <c r="F2180" s="1" t="s">
        <v>8</v>
      </c>
      <c r="G2180" s="1">
        <v>2007</v>
      </c>
      <c r="H2180" s="5" t="s">
        <v>78</v>
      </c>
      <c r="Q2180" s="1"/>
      <c r="Z2180" s="1"/>
      <c r="AF2180" s="1"/>
      <c r="AQ2180" s="1" t="str">
        <f t="shared" si="163"/>
        <v>D01_428_33</v>
      </c>
    </row>
    <row r="2181" spans="1:43" ht="12.75" x14ac:dyDescent="0.2">
      <c r="A2181" s="2" t="s">
        <v>59</v>
      </c>
      <c r="B2181" s="3">
        <v>428</v>
      </c>
      <c r="C2181" s="5">
        <v>33</v>
      </c>
      <c r="D2181" s="1" t="s">
        <v>10</v>
      </c>
      <c r="E2181" s="1" t="s">
        <v>4</v>
      </c>
      <c r="F2181" s="1" t="s">
        <v>8</v>
      </c>
      <c r="G2181" s="1">
        <v>2008</v>
      </c>
      <c r="H2181" s="5" t="s">
        <v>78</v>
      </c>
      <c r="Q2181" s="1"/>
      <c r="Z2181" s="1"/>
      <c r="AF2181" s="1"/>
      <c r="AQ2181" s="1" t="str">
        <f t="shared" si="163"/>
        <v>D01_428_33</v>
      </c>
    </row>
    <row r="2182" spans="1:43" s="22" customFormat="1" ht="12.75" x14ac:dyDescent="0.2">
      <c r="A2182" s="20" t="s">
        <v>59</v>
      </c>
      <c r="B2182" s="21">
        <v>429</v>
      </c>
      <c r="C2182" s="24">
        <v>33</v>
      </c>
      <c r="D2182" s="22" t="s">
        <v>10</v>
      </c>
      <c r="E2182" s="22" t="s">
        <v>4</v>
      </c>
      <c r="F2182" s="22" t="s">
        <v>8</v>
      </c>
      <c r="G2182" s="22">
        <v>2004</v>
      </c>
      <c r="H2182" s="24" t="s">
        <v>78</v>
      </c>
      <c r="I2182" s="24"/>
      <c r="J2182" s="22">
        <v>66</v>
      </c>
      <c r="K2182" s="22">
        <f>J2182-22</f>
        <v>44</v>
      </c>
      <c r="L2182" s="22">
        <f>J2182-46</f>
        <v>20</v>
      </c>
      <c r="M2182" s="22">
        <f>J2182-71</f>
        <v>-5</v>
      </c>
      <c r="N2182" s="22">
        <f>J2182-87</f>
        <v>-21</v>
      </c>
      <c r="O2182" s="22">
        <v>3</v>
      </c>
      <c r="S2182" s="22">
        <v>3</v>
      </c>
      <c r="T2182" s="22">
        <v>213</v>
      </c>
      <c r="U2182" s="22">
        <v>25</v>
      </c>
      <c r="V2182" s="22">
        <v>47</v>
      </c>
      <c r="W2182" s="23">
        <f t="shared" ref="W2182:W2184" si="164">(V2182+(Z2182*AB2182))/U2182</f>
        <v>1.9460869565217391</v>
      </c>
      <c r="X2182" s="22">
        <v>4</v>
      </c>
      <c r="Y2182" s="22">
        <v>19</v>
      </c>
      <c r="Z2182" s="23">
        <f>Y2182/(U2182-AB2182)</f>
        <v>0.82608695652173914</v>
      </c>
      <c r="AA2182" s="24">
        <f t="shared" ref="AA2182:AA2184" si="165">Z2182*100/W2182</f>
        <v>42.448614834673812</v>
      </c>
      <c r="AB2182" s="22">
        <v>2</v>
      </c>
      <c r="AC2182" s="22">
        <f t="shared" ref="AC2182:AC2184" si="166">AB2182*100/U2182</f>
        <v>8</v>
      </c>
      <c r="AD2182" s="22">
        <v>0</v>
      </c>
      <c r="AE2182" s="22">
        <f t="shared" ref="AE2182:AE2184" si="167">AD2182*100/U2182</f>
        <v>0</v>
      </c>
      <c r="AF2182" s="22">
        <v>4</v>
      </c>
      <c r="AG2182" s="22">
        <f>AF2182*100/U2182</f>
        <v>16</v>
      </c>
      <c r="AH2182" s="22">
        <v>3</v>
      </c>
      <c r="AI2182" s="22">
        <v>4</v>
      </c>
      <c r="AJ2182" s="22">
        <v>3</v>
      </c>
      <c r="AK2182" s="22">
        <v>1</v>
      </c>
      <c r="AL2182" s="22">
        <v>1</v>
      </c>
      <c r="AM2182" s="22">
        <v>2</v>
      </c>
      <c r="AN2182" s="22">
        <v>3</v>
      </c>
      <c r="AQ2182" s="1" t="str">
        <f t="shared" si="163"/>
        <v>D01_429_33</v>
      </c>
    </row>
    <row r="2183" spans="1:43" ht="12.75" x14ac:dyDescent="0.2">
      <c r="A2183" s="2" t="s">
        <v>59</v>
      </c>
      <c r="B2183" s="3">
        <v>429</v>
      </c>
      <c r="C2183" s="5">
        <v>33</v>
      </c>
      <c r="D2183" s="1" t="s">
        <v>10</v>
      </c>
      <c r="E2183" s="1" t="s">
        <v>4</v>
      </c>
      <c r="F2183" s="1" t="s">
        <v>8</v>
      </c>
      <c r="G2183" s="1">
        <v>2005</v>
      </c>
      <c r="H2183" s="5" t="s">
        <v>78</v>
      </c>
      <c r="J2183" s="1">
        <v>76</v>
      </c>
      <c r="K2183" s="1">
        <f>J2183-30</f>
        <v>46</v>
      </c>
      <c r="L2183" s="1">
        <f>J2183-60</f>
        <v>16</v>
      </c>
      <c r="M2183" s="1">
        <f>J2183-82</f>
        <v>-6</v>
      </c>
      <c r="N2183" s="1">
        <f>J2183-91</f>
        <v>-15</v>
      </c>
      <c r="O2183" s="1">
        <v>3</v>
      </c>
      <c r="P2183" s="1" t="s">
        <v>102</v>
      </c>
      <c r="Q2183" s="1" t="s">
        <v>79</v>
      </c>
      <c r="S2183" s="1">
        <v>4</v>
      </c>
      <c r="T2183" s="1">
        <v>215</v>
      </c>
      <c r="U2183" s="1">
        <v>25</v>
      </c>
      <c r="V2183" s="1">
        <v>48</v>
      </c>
      <c r="W2183" s="4">
        <f t="shared" si="164"/>
        <v>1.92</v>
      </c>
      <c r="X2183" s="1">
        <v>4</v>
      </c>
      <c r="Y2183" s="1">
        <v>21</v>
      </c>
      <c r="Z2183" s="4">
        <f>Y2183/(U2183-AB2183)</f>
        <v>0.84</v>
      </c>
      <c r="AA2183" s="5">
        <f t="shared" si="165"/>
        <v>43.75</v>
      </c>
      <c r="AB2183" s="1">
        <v>0</v>
      </c>
      <c r="AC2183" s="1">
        <f t="shared" si="166"/>
        <v>0</v>
      </c>
      <c r="AD2183" s="1">
        <v>2</v>
      </c>
      <c r="AE2183" s="1">
        <f t="shared" si="167"/>
        <v>8</v>
      </c>
      <c r="AF2183" s="1">
        <v>0</v>
      </c>
      <c r="AG2183" s="1">
        <f>AF2183*100/U2183</f>
        <v>0</v>
      </c>
      <c r="AH2183" s="1">
        <v>0</v>
      </c>
      <c r="AI2183" s="1">
        <v>4</v>
      </c>
      <c r="AJ2183" s="1">
        <v>3</v>
      </c>
      <c r="AK2183" s="1">
        <v>1</v>
      </c>
      <c r="AL2183" s="1">
        <v>2</v>
      </c>
      <c r="AM2183" s="1">
        <v>3</v>
      </c>
      <c r="AN2183" s="1">
        <v>3</v>
      </c>
      <c r="AQ2183" s="1" t="str">
        <f t="shared" si="163"/>
        <v>D01_429_33</v>
      </c>
    </row>
    <row r="2184" spans="1:43" ht="12.75" x14ac:dyDescent="0.2">
      <c r="A2184" s="2" t="s">
        <v>59</v>
      </c>
      <c r="B2184" s="3">
        <v>429</v>
      </c>
      <c r="C2184" s="5">
        <v>33</v>
      </c>
      <c r="D2184" s="1" t="s">
        <v>10</v>
      </c>
      <c r="E2184" s="1" t="s">
        <v>4</v>
      </c>
      <c r="F2184" s="1" t="s">
        <v>8</v>
      </c>
      <c r="G2184" s="1">
        <v>2006</v>
      </c>
      <c r="H2184" s="5" t="s">
        <v>78</v>
      </c>
      <c r="I2184" s="5">
        <v>64</v>
      </c>
      <c r="J2184" s="1">
        <v>69</v>
      </c>
      <c r="K2184" s="1">
        <f>J2184-34</f>
        <v>35</v>
      </c>
      <c r="L2184" s="1">
        <f>J2184-61</f>
        <v>8</v>
      </c>
      <c r="M2184" s="1">
        <f>J2184-72</f>
        <v>-3</v>
      </c>
      <c r="N2184" s="1">
        <f>J2184-82</f>
        <v>-13</v>
      </c>
      <c r="O2184" s="1">
        <v>3</v>
      </c>
      <c r="P2184" s="1" t="s">
        <v>119</v>
      </c>
      <c r="Q2184" s="1"/>
      <c r="S2184" s="1">
        <v>3</v>
      </c>
      <c r="T2184" s="1">
        <v>213</v>
      </c>
      <c r="U2184" s="1">
        <v>25</v>
      </c>
      <c r="V2184" s="1">
        <v>34</v>
      </c>
      <c r="W2184" s="4">
        <f t="shared" si="164"/>
        <v>1.36</v>
      </c>
      <c r="X2184" s="1">
        <v>4</v>
      </c>
      <c r="Y2184" s="1">
        <v>15</v>
      </c>
      <c r="Z2184" s="4">
        <f>Y2184/(U2184-AB2184)</f>
        <v>0.6</v>
      </c>
      <c r="AA2184" s="5">
        <f t="shared" si="165"/>
        <v>44.117647058823529</v>
      </c>
      <c r="AB2184" s="1">
        <v>0</v>
      </c>
      <c r="AC2184" s="1">
        <f t="shared" si="166"/>
        <v>0</v>
      </c>
      <c r="AD2184" s="1">
        <v>0</v>
      </c>
      <c r="AE2184" s="1">
        <f t="shared" si="167"/>
        <v>0</v>
      </c>
      <c r="AF2184" s="1" t="s">
        <v>134</v>
      </c>
      <c r="AI2184" s="1">
        <v>4</v>
      </c>
      <c r="AJ2184" s="1">
        <v>3</v>
      </c>
      <c r="AK2184" s="1">
        <v>1</v>
      </c>
      <c r="AL2184" s="1">
        <v>2</v>
      </c>
      <c r="AM2184" s="1">
        <v>3</v>
      </c>
      <c r="AN2184" s="1">
        <v>3</v>
      </c>
      <c r="AQ2184" s="1" t="str">
        <f t="shared" si="163"/>
        <v>D01_429_33</v>
      </c>
    </row>
    <row r="2185" spans="1:43" ht="12.75" x14ac:dyDescent="0.2">
      <c r="A2185" s="2" t="s">
        <v>59</v>
      </c>
      <c r="B2185" s="3">
        <v>429</v>
      </c>
      <c r="C2185" s="5">
        <v>33</v>
      </c>
      <c r="D2185" s="1" t="s">
        <v>10</v>
      </c>
      <c r="E2185" s="1" t="s">
        <v>4</v>
      </c>
      <c r="F2185" s="1" t="s">
        <v>8</v>
      </c>
      <c r="G2185" s="1">
        <v>2007</v>
      </c>
      <c r="H2185" s="5" t="s">
        <v>78</v>
      </c>
      <c r="Q2185" s="1"/>
      <c r="Z2185" s="1"/>
      <c r="AF2185" s="1"/>
      <c r="AQ2185" s="1" t="str">
        <f t="shared" si="163"/>
        <v>D01_429_33</v>
      </c>
    </row>
    <row r="2186" spans="1:43" ht="12.75" x14ac:dyDescent="0.2">
      <c r="A2186" s="2" t="s">
        <v>59</v>
      </c>
      <c r="B2186" s="3">
        <v>429</v>
      </c>
      <c r="C2186" s="5">
        <v>33</v>
      </c>
      <c r="D2186" s="1" t="s">
        <v>10</v>
      </c>
      <c r="E2186" s="1" t="s">
        <v>4</v>
      </c>
      <c r="F2186" s="1" t="s">
        <v>8</v>
      </c>
      <c r="G2186" s="1">
        <v>2008</v>
      </c>
      <c r="H2186" s="5" t="s">
        <v>78</v>
      </c>
      <c r="Q2186" s="1"/>
      <c r="Z2186" s="1"/>
      <c r="AF2186" s="1"/>
      <c r="AQ2186" s="1" t="str">
        <f t="shared" si="163"/>
        <v>D01_429_33</v>
      </c>
    </row>
    <row r="2187" spans="1:43" s="22" customFormat="1" ht="12.75" x14ac:dyDescent="0.2">
      <c r="A2187" s="20" t="s">
        <v>59</v>
      </c>
      <c r="B2187" s="21">
        <v>430</v>
      </c>
      <c r="C2187" s="24">
        <v>33</v>
      </c>
      <c r="D2187" s="22" t="s">
        <v>10</v>
      </c>
      <c r="E2187" s="22" t="s">
        <v>4</v>
      </c>
      <c r="F2187" s="22" t="s">
        <v>8</v>
      </c>
      <c r="G2187" s="22">
        <v>2004</v>
      </c>
      <c r="H2187" s="24" t="s">
        <v>78</v>
      </c>
      <c r="I2187" s="24"/>
      <c r="W2187" s="23"/>
      <c r="AA2187" s="24"/>
      <c r="AQ2187" s="1" t="str">
        <f t="shared" si="163"/>
        <v>D01_430_33</v>
      </c>
    </row>
    <row r="2188" spans="1:43" ht="12.75" x14ac:dyDescent="0.2">
      <c r="A2188" s="2" t="s">
        <v>59</v>
      </c>
      <c r="B2188" s="3">
        <v>430</v>
      </c>
      <c r="C2188" s="5">
        <v>33</v>
      </c>
      <c r="D2188" s="1" t="s">
        <v>10</v>
      </c>
      <c r="E2188" s="1" t="s">
        <v>4</v>
      </c>
      <c r="F2188" s="1" t="s">
        <v>8</v>
      </c>
      <c r="G2188" s="1">
        <v>2005</v>
      </c>
      <c r="H2188" s="5" t="s">
        <v>78</v>
      </c>
      <c r="Q2188" s="1"/>
      <c r="Z2188" s="1"/>
      <c r="AF2188" s="1"/>
      <c r="AQ2188" s="1" t="str">
        <f t="shared" si="163"/>
        <v>D01_430_33</v>
      </c>
    </row>
    <row r="2189" spans="1:43" ht="12.75" x14ac:dyDescent="0.2">
      <c r="A2189" s="2" t="s">
        <v>59</v>
      </c>
      <c r="B2189" s="3">
        <v>430</v>
      </c>
      <c r="C2189" s="5">
        <v>33</v>
      </c>
      <c r="D2189" s="1" t="s">
        <v>10</v>
      </c>
      <c r="E2189" s="1" t="s">
        <v>4</v>
      </c>
      <c r="F2189" s="1" t="s">
        <v>8</v>
      </c>
      <c r="G2189" s="1">
        <v>2006</v>
      </c>
      <c r="H2189" s="5" t="s">
        <v>78</v>
      </c>
      <c r="Q2189" s="1"/>
      <c r="Z2189" s="1"/>
      <c r="AF2189" s="1"/>
      <c r="AQ2189" s="1" t="str">
        <f t="shared" si="163"/>
        <v>D01_430_33</v>
      </c>
    </row>
    <row r="2190" spans="1:43" ht="12.75" x14ac:dyDescent="0.2">
      <c r="A2190" s="2" t="s">
        <v>59</v>
      </c>
      <c r="B2190" s="3">
        <v>430</v>
      </c>
      <c r="C2190" s="5">
        <v>33</v>
      </c>
      <c r="D2190" s="1" t="s">
        <v>10</v>
      </c>
      <c r="E2190" s="1" t="s">
        <v>4</v>
      </c>
      <c r="F2190" s="1" t="s">
        <v>8</v>
      </c>
      <c r="G2190" s="1">
        <v>2007</v>
      </c>
      <c r="H2190" s="5" t="s">
        <v>78</v>
      </c>
      <c r="Q2190" s="1"/>
      <c r="Z2190" s="1"/>
      <c r="AF2190" s="1"/>
      <c r="AQ2190" s="1" t="str">
        <f t="shared" si="163"/>
        <v>D01_430_33</v>
      </c>
    </row>
    <row r="2191" spans="1:43" ht="12.75" x14ac:dyDescent="0.2">
      <c r="A2191" s="2" t="s">
        <v>59</v>
      </c>
      <c r="B2191" s="3">
        <v>430</v>
      </c>
      <c r="C2191" s="5">
        <v>33</v>
      </c>
      <c r="D2191" s="1" t="s">
        <v>10</v>
      </c>
      <c r="E2191" s="1" t="s">
        <v>4</v>
      </c>
      <c r="F2191" s="1" t="s">
        <v>8</v>
      </c>
      <c r="G2191" s="1">
        <v>2008</v>
      </c>
      <c r="H2191" s="5" t="s">
        <v>78</v>
      </c>
      <c r="Q2191" s="1"/>
      <c r="Z2191" s="1"/>
      <c r="AF2191" s="1"/>
      <c r="AQ2191" s="1" t="str">
        <f t="shared" si="163"/>
        <v>D01_430_33</v>
      </c>
    </row>
    <row r="2192" spans="1:43" s="22" customFormat="1" ht="12.75" x14ac:dyDescent="0.2">
      <c r="A2192" s="20" t="s">
        <v>59</v>
      </c>
      <c r="B2192" s="21">
        <v>431</v>
      </c>
      <c r="C2192" s="24">
        <v>33</v>
      </c>
      <c r="D2192" s="22" t="s">
        <v>10</v>
      </c>
      <c r="E2192" s="22" t="s">
        <v>4</v>
      </c>
      <c r="F2192" s="22" t="s">
        <v>8</v>
      </c>
      <c r="G2192" s="22">
        <v>2004</v>
      </c>
      <c r="H2192" s="24" t="s">
        <v>78</v>
      </c>
      <c r="I2192" s="24"/>
      <c r="J2192" s="22">
        <v>67</v>
      </c>
      <c r="K2192" s="22">
        <f>J2192-22</f>
        <v>45</v>
      </c>
      <c r="L2192" s="22">
        <f>J2192-46</f>
        <v>21</v>
      </c>
      <c r="M2192" s="22">
        <f>J2192-71</f>
        <v>-4</v>
      </c>
      <c r="N2192" s="22">
        <f>J2192-87</f>
        <v>-20</v>
      </c>
      <c r="O2192" s="22">
        <v>3</v>
      </c>
      <c r="S2192" s="22">
        <v>2</v>
      </c>
      <c r="T2192" s="22">
        <v>227</v>
      </c>
      <c r="U2192" s="22">
        <v>25</v>
      </c>
      <c r="V2192" s="22">
        <v>62</v>
      </c>
      <c r="W2192" s="23">
        <f t="shared" ref="W2192:W2194" si="168">(V2192+(Z2192*AB2192))/U2192</f>
        <v>2.5233333333333334</v>
      </c>
      <c r="X2192" s="22">
        <v>3</v>
      </c>
      <c r="Y2192" s="22">
        <v>26</v>
      </c>
      <c r="Z2192" s="23">
        <f>Y2192/(U2192-AB2192)</f>
        <v>1.0833333333333333</v>
      </c>
      <c r="AA2192" s="24">
        <f t="shared" ref="AA2192:AA2194" si="169">Z2192*100/W2192</f>
        <v>42.932628797886387</v>
      </c>
      <c r="AB2192" s="22">
        <v>1</v>
      </c>
      <c r="AC2192" s="22">
        <f t="shared" ref="AC2192:AC2194" si="170">AB2192*100/U2192</f>
        <v>4</v>
      </c>
      <c r="AD2192" s="22">
        <v>0</v>
      </c>
      <c r="AE2192" s="22">
        <f t="shared" ref="AE2192:AE2194" si="171">AD2192*100/U2192</f>
        <v>0</v>
      </c>
      <c r="AF2192" s="22">
        <v>2</v>
      </c>
      <c r="AG2192" s="22">
        <f>AF2192*100/U2192</f>
        <v>8</v>
      </c>
      <c r="AH2192" s="22" t="s">
        <v>70</v>
      </c>
      <c r="AI2192" s="22">
        <v>11</v>
      </c>
      <c r="AJ2192" s="22">
        <v>2</v>
      </c>
      <c r="AK2192" s="22">
        <v>2</v>
      </c>
      <c r="AL2192" s="22">
        <v>3</v>
      </c>
      <c r="AM2192" s="22">
        <v>3</v>
      </c>
      <c r="AN2192" s="22">
        <v>3</v>
      </c>
      <c r="AQ2192" s="1" t="str">
        <f t="shared" si="163"/>
        <v>D01_431_33</v>
      </c>
    </row>
    <row r="2193" spans="1:43" ht="12.75" x14ac:dyDescent="0.2">
      <c r="A2193" s="2" t="s">
        <v>59</v>
      </c>
      <c r="B2193" s="3">
        <v>431</v>
      </c>
      <c r="C2193" s="5">
        <v>33</v>
      </c>
      <c r="D2193" s="1" t="s">
        <v>10</v>
      </c>
      <c r="E2193" s="1" t="s">
        <v>4</v>
      </c>
      <c r="F2193" s="1" t="s">
        <v>8</v>
      </c>
      <c r="G2193" s="1">
        <v>2005</v>
      </c>
      <c r="H2193" s="5" t="s">
        <v>78</v>
      </c>
      <c r="J2193" s="1">
        <v>76</v>
      </c>
      <c r="K2193" s="1">
        <f>J2193-30</f>
        <v>46</v>
      </c>
      <c r="L2193" s="1">
        <f>J2193-60</f>
        <v>16</v>
      </c>
      <c r="M2193" s="1">
        <f>J2193-82</f>
        <v>-6</v>
      </c>
      <c r="N2193" s="1">
        <f>J2193-91</f>
        <v>-15</v>
      </c>
      <c r="O2193" s="1">
        <v>4</v>
      </c>
      <c r="P2193" s="1" t="s">
        <v>103</v>
      </c>
      <c r="Q2193" s="1" t="s">
        <v>79</v>
      </c>
      <c r="S2193" s="1">
        <v>4</v>
      </c>
      <c r="T2193" s="1">
        <v>222</v>
      </c>
      <c r="U2193" s="1">
        <v>25</v>
      </c>
      <c r="V2193" s="1">
        <v>63</v>
      </c>
      <c r="W2193" s="4">
        <f t="shared" si="168"/>
        <v>2.563333333333333</v>
      </c>
      <c r="X2193" s="1">
        <v>4</v>
      </c>
      <c r="Y2193" s="1">
        <v>26</v>
      </c>
      <c r="Z2193" s="4">
        <f>Y2193/(U2193-AB2193)</f>
        <v>1.0833333333333333</v>
      </c>
      <c r="AA2193" s="5">
        <f t="shared" si="169"/>
        <v>42.262678803641094</v>
      </c>
      <c r="AB2193" s="1">
        <v>1</v>
      </c>
      <c r="AC2193" s="1">
        <f t="shared" si="170"/>
        <v>4</v>
      </c>
      <c r="AD2193" s="1">
        <v>0</v>
      </c>
      <c r="AE2193" s="1">
        <f t="shared" si="171"/>
        <v>0</v>
      </c>
      <c r="AF2193" s="1">
        <v>3</v>
      </c>
      <c r="AG2193" s="1">
        <f>AF2193*100/U2193</f>
        <v>12</v>
      </c>
      <c r="AH2193" s="1">
        <v>1</v>
      </c>
      <c r="AI2193" s="1">
        <v>4</v>
      </c>
      <c r="AJ2193" s="1">
        <v>3</v>
      </c>
      <c r="AK2193" s="1">
        <v>1</v>
      </c>
      <c r="AL2193" s="1">
        <v>3</v>
      </c>
      <c r="AM2193" s="1">
        <v>3</v>
      </c>
      <c r="AN2193" s="1">
        <v>3</v>
      </c>
      <c r="AQ2193" s="1" t="str">
        <f t="shared" si="163"/>
        <v>D01_431_33</v>
      </c>
    </row>
    <row r="2194" spans="1:43" ht="12.75" x14ac:dyDescent="0.2">
      <c r="A2194" s="2" t="s">
        <v>59</v>
      </c>
      <c r="B2194" s="3">
        <v>431</v>
      </c>
      <c r="C2194" s="5">
        <v>33</v>
      </c>
      <c r="D2194" s="1" t="s">
        <v>10</v>
      </c>
      <c r="E2194" s="1" t="s">
        <v>4</v>
      </c>
      <c r="F2194" s="1" t="s">
        <v>8</v>
      </c>
      <c r="G2194" s="1">
        <v>2006</v>
      </c>
      <c r="H2194" s="5" t="s">
        <v>78</v>
      </c>
      <c r="I2194" s="5">
        <v>64</v>
      </c>
      <c r="J2194" s="1">
        <v>67</v>
      </c>
      <c r="K2194" s="1">
        <f>J2194-34</f>
        <v>33</v>
      </c>
      <c r="L2194" s="1">
        <f>J2194-61</f>
        <v>6</v>
      </c>
      <c r="M2194" s="1">
        <f>J2194-72</f>
        <v>-5</v>
      </c>
      <c r="N2194" s="1">
        <f>J2194-82</f>
        <v>-15</v>
      </c>
      <c r="O2194" s="1">
        <v>3</v>
      </c>
      <c r="P2194" s="1" t="s">
        <v>120</v>
      </c>
      <c r="Q2194" s="1"/>
      <c r="S2194" s="1">
        <v>3</v>
      </c>
      <c r="T2194" s="1">
        <v>218</v>
      </c>
      <c r="U2194" s="1">
        <v>25</v>
      </c>
      <c r="V2194" s="1">
        <v>64</v>
      </c>
      <c r="W2194" s="4">
        <f t="shared" si="168"/>
        <v>2.56</v>
      </c>
      <c r="X2194" s="1">
        <v>3</v>
      </c>
      <c r="Y2194" s="1">
        <v>28</v>
      </c>
      <c r="Z2194" s="4">
        <f>Y2194/(U2194-AB2194)</f>
        <v>1.1200000000000001</v>
      </c>
      <c r="AA2194" s="5">
        <f t="shared" si="169"/>
        <v>43.750000000000007</v>
      </c>
      <c r="AB2194" s="1">
        <v>0</v>
      </c>
      <c r="AC2194" s="1">
        <f t="shared" si="170"/>
        <v>0</v>
      </c>
      <c r="AD2194" s="1">
        <v>1</v>
      </c>
      <c r="AE2194" s="1">
        <f t="shared" si="171"/>
        <v>4</v>
      </c>
      <c r="AF2194" s="1" t="s">
        <v>135</v>
      </c>
      <c r="AI2194" s="1">
        <v>4</v>
      </c>
      <c r="AJ2194" s="1">
        <v>3</v>
      </c>
      <c r="AK2194" s="1">
        <v>2</v>
      </c>
      <c r="AL2194" s="1">
        <v>3</v>
      </c>
      <c r="AM2194" s="1">
        <v>3</v>
      </c>
      <c r="AN2194" s="1">
        <v>3</v>
      </c>
      <c r="AQ2194" s="1" t="str">
        <f t="shared" si="163"/>
        <v>D01_431_33</v>
      </c>
    </row>
    <row r="2195" spans="1:43" ht="12.75" x14ac:dyDescent="0.2">
      <c r="A2195" s="2" t="s">
        <v>59</v>
      </c>
      <c r="B2195" s="3">
        <v>431</v>
      </c>
      <c r="C2195" s="5">
        <v>33</v>
      </c>
      <c r="D2195" s="1" t="s">
        <v>10</v>
      </c>
      <c r="E2195" s="1" t="s">
        <v>4</v>
      </c>
      <c r="F2195" s="1" t="s">
        <v>8</v>
      </c>
      <c r="G2195" s="1">
        <v>2007</v>
      </c>
      <c r="H2195" s="5" t="s">
        <v>78</v>
      </c>
      <c r="Q2195" s="1"/>
      <c r="Z2195" s="1"/>
      <c r="AF2195" s="1"/>
      <c r="AQ2195" s="1" t="str">
        <f t="shared" si="163"/>
        <v>D01_431_33</v>
      </c>
    </row>
    <row r="2196" spans="1:43" ht="12.75" x14ac:dyDescent="0.2">
      <c r="A2196" s="2" t="s">
        <v>59</v>
      </c>
      <c r="B2196" s="3">
        <v>431</v>
      </c>
      <c r="C2196" s="5">
        <v>33</v>
      </c>
      <c r="D2196" s="1" t="s">
        <v>10</v>
      </c>
      <c r="E2196" s="1" t="s">
        <v>4</v>
      </c>
      <c r="F2196" s="1" t="s">
        <v>8</v>
      </c>
      <c r="G2196" s="1">
        <v>2008</v>
      </c>
      <c r="H2196" s="5" t="s">
        <v>78</v>
      </c>
      <c r="Q2196" s="1"/>
      <c r="Z2196" s="1"/>
      <c r="AF2196" s="1"/>
      <c r="AQ2196" s="1" t="str">
        <f t="shared" si="163"/>
        <v>D01_431_33</v>
      </c>
    </row>
    <row r="2197" spans="1:43" s="22" customFormat="1" ht="12.75" x14ac:dyDescent="0.2">
      <c r="A2197" s="20" t="s">
        <v>59</v>
      </c>
      <c r="B2197" s="21">
        <v>432</v>
      </c>
      <c r="C2197" s="24">
        <v>33</v>
      </c>
      <c r="D2197" s="22" t="s">
        <v>10</v>
      </c>
      <c r="E2197" s="22" t="s">
        <v>4</v>
      </c>
      <c r="F2197" s="22" t="s">
        <v>8</v>
      </c>
      <c r="G2197" s="22">
        <v>2004</v>
      </c>
      <c r="H2197" s="24" t="s">
        <v>78</v>
      </c>
      <c r="I2197" s="24"/>
      <c r="W2197" s="23"/>
      <c r="AA2197" s="24"/>
      <c r="AQ2197" s="1" t="str">
        <f t="shared" si="163"/>
        <v>D01_432_33</v>
      </c>
    </row>
    <row r="2198" spans="1:43" ht="12.75" x14ac:dyDescent="0.2">
      <c r="A2198" s="2" t="s">
        <v>59</v>
      </c>
      <c r="B2198" s="3">
        <v>432</v>
      </c>
      <c r="C2198" s="5">
        <v>33</v>
      </c>
      <c r="D2198" s="1" t="s">
        <v>10</v>
      </c>
      <c r="E2198" s="1" t="s">
        <v>4</v>
      </c>
      <c r="F2198" s="1" t="s">
        <v>8</v>
      </c>
      <c r="G2198" s="1">
        <v>2005</v>
      </c>
      <c r="H2198" s="5" t="s">
        <v>78</v>
      </c>
      <c r="Q2198" s="1"/>
      <c r="Z2198" s="1"/>
      <c r="AF2198" s="1"/>
      <c r="AQ2198" s="1" t="str">
        <f t="shared" si="163"/>
        <v>D01_432_33</v>
      </c>
    </row>
    <row r="2199" spans="1:43" ht="12.75" x14ac:dyDescent="0.2">
      <c r="A2199" s="2" t="s">
        <v>59</v>
      </c>
      <c r="B2199" s="3">
        <v>432</v>
      </c>
      <c r="C2199" s="5">
        <v>33</v>
      </c>
      <c r="D2199" s="1" t="s">
        <v>10</v>
      </c>
      <c r="E2199" s="1" t="s">
        <v>4</v>
      </c>
      <c r="F2199" s="1" t="s">
        <v>8</v>
      </c>
      <c r="G2199" s="1">
        <v>2006</v>
      </c>
      <c r="H2199" s="5" t="s">
        <v>78</v>
      </c>
      <c r="Q2199" s="1"/>
      <c r="Z2199" s="1"/>
      <c r="AF2199" s="1"/>
      <c r="AQ2199" s="1" t="str">
        <f t="shared" si="163"/>
        <v>D01_432_33</v>
      </c>
    </row>
    <row r="2200" spans="1:43" ht="12.75" x14ac:dyDescent="0.2">
      <c r="A2200" s="2" t="s">
        <v>59</v>
      </c>
      <c r="B2200" s="3">
        <v>432</v>
      </c>
      <c r="C2200" s="5">
        <v>33</v>
      </c>
      <c r="D2200" s="1" t="s">
        <v>10</v>
      </c>
      <c r="E2200" s="1" t="s">
        <v>4</v>
      </c>
      <c r="F2200" s="1" t="s">
        <v>8</v>
      </c>
      <c r="G2200" s="1">
        <v>2007</v>
      </c>
      <c r="H2200" s="5" t="s">
        <v>78</v>
      </c>
      <c r="Q2200" s="1"/>
      <c r="Z2200" s="1"/>
      <c r="AF2200" s="1"/>
      <c r="AQ2200" s="1" t="str">
        <f t="shared" si="163"/>
        <v>D01_432_33</v>
      </c>
    </row>
    <row r="2201" spans="1:43" ht="12.75" x14ac:dyDescent="0.2">
      <c r="A2201" s="2" t="s">
        <v>59</v>
      </c>
      <c r="B2201" s="3">
        <v>432</v>
      </c>
      <c r="C2201" s="5">
        <v>33</v>
      </c>
      <c r="D2201" s="1" t="s">
        <v>10</v>
      </c>
      <c r="E2201" s="1" t="s">
        <v>4</v>
      </c>
      <c r="F2201" s="1" t="s">
        <v>8</v>
      </c>
      <c r="G2201" s="1">
        <v>2008</v>
      </c>
      <c r="H2201" s="5" t="s">
        <v>78</v>
      </c>
      <c r="Q2201" s="1"/>
      <c r="Z2201" s="1"/>
      <c r="AF2201" s="1"/>
      <c r="AQ2201" s="1" t="str">
        <f t="shared" si="163"/>
        <v>D01_432_33</v>
      </c>
    </row>
    <row r="2202" spans="1:43" s="22" customFormat="1" ht="12.75" x14ac:dyDescent="0.2">
      <c r="A2202" s="20" t="s">
        <v>59</v>
      </c>
      <c r="B2202" s="21">
        <v>433</v>
      </c>
      <c r="C2202" s="24">
        <v>33</v>
      </c>
      <c r="D2202" s="22" t="s">
        <v>10</v>
      </c>
      <c r="E2202" s="22" t="s">
        <v>4</v>
      </c>
      <c r="F2202" s="22" t="s">
        <v>8</v>
      </c>
      <c r="G2202" s="22">
        <v>2004</v>
      </c>
      <c r="H2202" s="24" t="s">
        <v>78</v>
      </c>
      <c r="I2202" s="24"/>
      <c r="J2202" s="22">
        <v>62</v>
      </c>
      <c r="K2202" s="22">
        <f>J2202-22</f>
        <v>40</v>
      </c>
      <c r="L2202" s="22">
        <f>J2202-46</f>
        <v>16</v>
      </c>
      <c r="M2202" s="22">
        <f>J2202-71</f>
        <v>-9</v>
      </c>
      <c r="N2202" s="22">
        <f>J2202-87</f>
        <v>-25</v>
      </c>
      <c r="O2202" s="22">
        <v>3</v>
      </c>
      <c r="S2202" s="22">
        <v>3</v>
      </c>
      <c r="T2202" s="22">
        <v>230</v>
      </c>
      <c r="U2202" s="22">
        <v>25</v>
      </c>
      <c r="V2202" s="22">
        <v>43</v>
      </c>
      <c r="W2202" s="23">
        <f t="shared" ref="W2202" si="172">(V2202+(Z2202*AB2202))/U2202</f>
        <v>1.91</v>
      </c>
      <c r="X2202" s="22">
        <v>3</v>
      </c>
      <c r="Y2202" s="22">
        <v>19</v>
      </c>
      <c r="Z2202" s="23">
        <f>Y2202/(U2202-AB2202)</f>
        <v>0.95</v>
      </c>
      <c r="AA2202" s="24">
        <f>Z2202*100/W2202</f>
        <v>49.738219895287962</v>
      </c>
      <c r="AB2202" s="22">
        <v>5</v>
      </c>
      <c r="AC2202" s="22">
        <f t="shared" ref="AC2202" si="173">AB2202*100/U2202</f>
        <v>20</v>
      </c>
      <c r="AD2202" s="22">
        <v>0</v>
      </c>
      <c r="AE2202" s="22">
        <f>AD2202*100/U2202</f>
        <v>0</v>
      </c>
      <c r="AF2202" s="22">
        <v>7</v>
      </c>
      <c r="AG2202" s="22">
        <f>AF2202*100/U2202</f>
        <v>28</v>
      </c>
      <c r="AH2202" s="22">
        <v>4</v>
      </c>
      <c r="AI2202" s="22">
        <v>7</v>
      </c>
      <c r="AJ2202" s="22">
        <v>3</v>
      </c>
      <c r="AK2202" s="22">
        <v>2</v>
      </c>
      <c r="AL2202" s="22">
        <v>2</v>
      </c>
      <c r="AM2202" s="22">
        <v>3</v>
      </c>
      <c r="AN2202" s="22">
        <v>2</v>
      </c>
      <c r="AQ2202" s="1" t="str">
        <f t="shared" si="163"/>
        <v>D01_433_33</v>
      </c>
    </row>
    <row r="2203" spans="1:43" ht="12.75" x14ac:dyDescent="0.2">
      <c r="A2203" s="2" t="s">
        <v>59</v>
      </c>
      <c r="B2203" s="3">
        <v>433</v>
      </c>
      <c r="C2203" s="5">
        <v>33</v>
      </c>
      <c r="D2203" s="1" t="s">
        <v>10</v>
      </c>
      <c r="E2203" s="1" t="s">
        <v>4</v>
      </c>
      <c r="F2203" s="1" t="s">
        <v>8</v>
      </c>
      <c r="G2203" s="1">
        <v>2005</v>
      </c>
      <c r="H2203" s="5" t="s">
        <v>78</v>
      </c>
      <c r="Q2203" s="1"/>
      <c r="Z2203" s="1"/>
      <c r="AF2203" s="1"/>
      <c r="AQ2203" s="1" t="str">
        <f t="shared" si="163"/>
        <v>D01_433_33</v>
      </c>
    </row>
    <row r="2204" spans="1:43" ht="12.75" x14ac:dyDescent="0.2">
      <c r="A2204" s="2" t="s">
        <v>59</v>
      </c>
      <c r="B2204" s="3">
        <v>433</v>
      </c>
      <c r="C2204" s="5">
        <v>33</v>
      </c>
      <c r="D2204" s="1" t="s">
        <v>10</v>
      </c>
      <c r="E2204" s="1" t="s">
        <v>4</v>
      </c>
      <c r="F2204" s="1" t="s">
        <v>8</v>
      </c>
      <c r="G2204" s="1">
        <v>2006</v>
      </c>
      <c r="H2204" s="5" t="s">
        <v>78</v>
      </c>
      <c r="Q2204" s="1"/>
      <c r="Z2204" s="1"/>
      <c r="AF2204" s="1"/>
      <c r="AQ2204" s="1" t="str">
        <f t="shared" si="163"/>
        <v>D01_433_33</v>
      </c>
    </row>
    <row r="2205" spans="1:43" ht="12.75" x14ac:dyDescent="0.2">
      <c r="A2205" s="2" t="s">
        <v>59</v>
      </c>
      <c r="B2205" s="3">
        <v>433</v>
      </c>
      <c r="C2205" s="5">
        <v>33</v>
      </c>
      <c r="D2205" s="1" t="s">
        <v>10</v>
      </c>
      <c r="E2205" s="1" t="s">
        <v>4</v>
      </c>
      <c r="F2205" s="1" t="s">
        <v>8</v>
      </c>
      <c r="G2205" s="1">
        <v>2007</v>
      </c>
      <c r="H2205" s="5" t="s">
        <v>78</v>
      </c>
      <c r="Q2205" s="1"/>
      <c r="Z2205" s="1"/>
      <c r="AF2205" s="1"/>
      <c r="AQ2205" s="1" t="str">
        <f t="shared" si="163"/>
        <v>D01_433_33</v>
      </c>
    </row>
    <row r="2206" spans="1:43" ht="12.75" x14ac:dyDescent="0.2">
      <c r="A2206" s="2" t="s">
        <v>59</v>
      </c>
      <c r="B2206" s="3">
        <v>433</v>
      </c>
      <c r="C2206" s="5">
        <v>33</v>
      </c>
      <c r="D2206" s="1" t="s">
        <v>10</v>
      </c>
      <c r="E2206" s="1" t="s">
        <v>4</v>
      </c>
      <c r="F2206" s="1" t="s">
        <v>8</v>
      </c>
      <c r="G2206" s="1">
        <v>2008</v>
      </c>
      <c r="H2206" s="5" t="s">
        <v>78</v>
      </c>
      <c r="Q2206" s="1"/>
      <c r="Z2206" s="1"/>
      <c r="AF2206" s="1"/>
      <c r="AQ2206" s="1" t="str">
        <f t="shared" si="163"/>
        <v>D01_433_33</v>
      </c>
    </row>
    <row r="2207" spans="1:43" s="22" customFormat="1" ht="12.75" x14ac:dyDescent="0.2">
      <c r="A2207" s="20" t="s">
        <v>59</v>
      </c>
      <c r="B2207" s="21">
        <v>434</v>
      </c>
      <c r="C2207" s="24">
        <v>33</v>
      </c>
      <c r="D2207" s="22" t="s">
        <v>10</v>
      </c>
      <c r="E2207" s="22" t="s">
        <v>4</v>
      </c>
      <c r="F2207" s="22" t="s">
        <v>8</v>
      </c>
      <c r="G2207" s="22">
        <v>2004</v>
      </c>
      <c r="H2207" s="24" t="s">
        <v>78</v>
      </c>
      <c r="I2207" s="24"/>
      <c r="W2207" s="23"/>
      <c r="AA2207" s="24"/>
      <c r="AQ2207" s="1" t="str">
        <f t="shared" si="163"/>
        <v>D01_434_33</v>
      </c>
    </row>
    <row r="2208" spans="1:43" ht="12.75" x14ac:dyDescent="0.2">
      <c r="A2208" s="2" t="s">
        <v>59</v>
      </c>
      <c r="B2208" s="3">
        <v>434</v>
      </c>
      <c r="C2208" s="5">
        <v>33</v>
      </c>
      <c r="D2208" s="1" t="s">
        <v>10</v>
      </c>
      <c r="E2208" s="1" t="s">
        <v>4</v>
      </c>
      <c r="F2208" s="1" t="s">
        <v>8</v>
      </c>
      <c r="G2208" s="1">
        <v>2005</v>
      </c>
      <c r="H2208" s="5" t="s">
        <v>78</v>
      </c>
      <c r="Q2208" s="1"/>
      <c r="Z2208" s="1"/>
      <c r="AF2208" s="1"/>
      <c r="AQ2208" s="1" t="str">
        <f t="shared" si="163"/>
        <v>D01_434_33</v>
      </c>
    </row>
    <row r="2209" spans="1:43" ht="12.75" x14ac:dyDescent="0.2">
      <c r="A2209" s="2" t="s">
        <v>59</v>
      </c>
      <c r="B2209" s="3">
        <v>434</v>
      </c>
      <c r="C2209" s="5">
        <v>33</v>
      </c>
      <c r="D2209" s="1" t="s">
        <v>10</v>
      </c>
      <c r="E2209" s="1" t="s">
        <v>4</v>
      </c>
      <c r="F2209" s="1" t="s">
        <v>8</v>
      </c>
      <c r="G2209" s="1">
        <v>2006</v>
      </c>
      <c r="H2209" s="5" t="s">
        <v>78</v>
      </c>
      <c r="Q2209" s="1"/>
      <c r="Z2209" s="1"/>
      <c r="AF2209" s="1"/>
      <c r="AQ2209" s="1" t="str">
        <f t="shared" si="163"/>
        <v>D01_434_33</v>
      </c>
    </row>
    <row r="2210" spans="1:43" ht="12.75" x14ac:dyDescent="0.2">
      <c r="A2210" s="2" t="s">
        <v>59</v>
      </c>
      <c r="B2210" s="3">
        <v>434</v>
      </c>
      <c r="C2210" s="5">
        <v>33</v>
      </c>
      <c r="D2210" s="1" t="s">
        <v>10</v>
      </c>
      <c r="E2210" s="1" t="s">
        <v>4</v>
      </c>
      <c r="F2210" s="1" t="s">
        <v>8</v>
      </c>
      <c r="G2210" s="1">
        <v>2007</v>
      </c>
      <c r="H2210" s="5" t="s">
        <v>78</v>
      </c>
      <c r="Q2210" s="1"/>
      <c r="Z2210" s="1"/>
      <c r="AF2210" s="1"/>
      <c r="AQ2210" s="1" t="str">
        <f t="shared" si="163"/>
        <v>D01_434_33</v>
      </c>
    </row>
    <row r="2211" spans="1:43" ht="12.75" x14ac:dyDescent="0.2">
      <c r="A2211" s="2" t="s">
        <v>59</v>
      </c>
      <c r="B2211" s="3">
        <v>434</v>
      </c>
      <c r="C2211" s="5">
        <v>33</v>
      </c>
      <c r="D2211" s="1" t="s">
        <v>10</v>
      </c>
      <c r="E2211" s="1" t="s">
        <v>4</v>
      </c>
      <c r="F2211" s="1" t="s">
        <v>8</v>
      </c>
      <c r="G2211" s="1">
        <v>2008</v>
      </c>
      <c r="H2211" s="5" t="s">
        <v>78</v>
      </c>
      <c r="Q2211" s="1"/>
      <c r="Z2211" s="1"/>
      <c r="AF2211" s="1"/>
      <c r="AQ2211" s="1" t="str">
        <f t="shared" si="163"/>
        <v>D01_434_33</v>
      </c>
    </row>
    <row r="2212" spans="1:43" s="22" customFormat="1" ht="12.75" x14ac:dyDescent="0.2">
      <c r="A2212" s="20" t="s">
        <v>59</v>
      </c>
      <c r="B2212" s="21">
        <v>435</v>
      </c>
      <c r="C2212" s="24">
        <v>33</v>
      </c>
      <c r="D2212" s="22" t="s">
        <v>10</v>
      </c>
      <c r="E2212" s="22" t="s">
        <v>4</v>
      </c>
      <c r="F2212" s="22" t="s">
        <v>8</v>
      </c>
      <c r="G2212" s="22">
        <v>2004</v>
      </c>
      <c r="H2212" s="24" t="s">
        <v>78</v>
      </c>
      <c r="I2212" s="24"/>
      <c r="W2212" s="23"/>
      <c r="AA2212" s="24"/>
      <c r="AQ2212" s="1" t="str">
        <f t="shared" si="163"/>
        <v>D01_435_33</v>
      </c>
    </row>
    <row r="2213" spans="1:43" ht="12.75" x14ac:dyDescent="0.2">
      <c r="A2213" s="2" t="s">
        <v>59</v>
      </c>
      <c r="B2213" s="3">
        <v>435</v>
      </c>
      <c r="C2213" s="5">
        <v>33</v>
      </c>
      <c r="D2213" s="1" t="s">
        <v>10</v>
      </c>
      <c r="E2213" s="1" t="s">
        <v>4</v>
      </c>
      <c r="F2213" s="1" t="s">
        <v>8</v>
      </c>
      <c r="G2213" s="1">
        <v>2005</v>
      </c>
      <c r="H2213" s="5" t="s">
        <v>78</v>
      </c>
      <c r="Q2213" s="1"/>
      <c r="Z2213" s="1"/>
      <c r="AF2213" s="1"/>
      <c r="AQ2213" s="1" t="str">
        <f t="shared" si="163"/>
        <v>D01_435_33</v>
      </c>
    </row>
    <row r="2214" spans="1:43" ht="12.75" x14ac:dyDescent="0.2">
      <c r="A2214" s="2" t="s">
        <v>59</v>
      </c>
      <c r="B2214" s="3">
        <v>435</v>
      </c>
      <c r="C2214" s="5">
        <v>33</v>
      </c>
      <c r="D2214" s="1" t="s">
        <v>10</v>
      </c>
      <c r="E2214" s="1" t="s">
        <v>4</v>
      </c>
      <c r="F2214" s="1" t="s">
        <v>8</v>
      </c>
      <c r="G2214" s="1">
        <v>2006</v>
      </c>
      <c r="H2214" s="5" t="s">
        <v>78</v>
      </c>
      <c r="Q2214" s="1"/>
      <c r="Z2214" s="1"/>
      <c r="AF2214" s="1"/>
      <c r="AQ2214" s="1" t="str">
        <f t="shared" si="163"/>
        <v>D01_435_33</v>
      </c>
    </row>
    <row r="2215" spans="1:43" ht="12.75" x14ac:dyDescent="0.2">
      <c r="A2215" s="2" t="s">
        <v>59</v>
      </c>
      <c r="B2215" s="3">
        <v>435</v>
      </c>
      <c r="C2215" s="5">
        <v>33</v>
      </c>
      <c r="D2215" s="1" t="s">
        <v>10</v>
      </c>
      <c r="E2215" s="1" t="s">
        <v>4</v>
      </c>
      <c r="F2215" s="1" t="s">
        <v>8</v>
      </c>
      <c r="G2215" s="1">
        <v>2007</v>
      </c>
      <c r="H2215" s="5" t="s">
        <v>78</v>
      </c>
      <c r="Q2215" s="1"/>
      <c r="Z2215" s="1"/>
      <c r="AF2215" s="1"/>
      <c r="AQ2215" s="1" t="str">
        <f t="shared" si="163"/>
        <v>D01_435_33</v>
      </c>
    </row>
    <row r="2216" spans="1:43" ht="12.75" x14ac:dyDescent="0.2">
      <c r="A2216" s="2" t="s">
        <v>59</v>
      </c>
      <c r="B2216" s="3">
        <v>435</v>
      </c>
      <c r="C2216" s="5">
        <v>33</v>
      </c>
      <c r="D2216" s="1" t="s">
        <v>10</v>
      </c>
      <c r="E2216" s="1" t="s">
        <v>4</v>
      </c>
      <c r="F2216" s="1" t="s">
        <v>8</v>
      </c>
      <c r="G2216" s="1">
        <v>2008</v>
      </c>
      <c r="H2216" s="5" t="s">
        <v>78</v>
      </c>
      <c r="Q2216" s="1"/>
      <c r="Z2216" s="1"/>
      <c r="AF2216" s="1"/>
      <c r="AQ2216" s="1" t="str">
        <f t="shared" si="163"/>
        <v>D01_435_33</v>
      </c>
    </row>
    <row r="2217" spans="1:43" s="22" customFormat="1" ht="12.75" x14ac:dyDescent="0.2">
      <c r="A2217" s="20" t="s">
        <v>59</v>
      </c>
      <c r="B2217" s="21">
        <v>436</v>
      </c>
      <c r="C2217" s="24">
        <v>33</v>
      </c>
      <c r="D2217" s="22" t="s">
        <v>10</v>
      </c>
      <c r="E2217" s="22" t="s">
        <v>4</v>
      </c>
      <c r="F2217" s="22" t="s">
        <v>8</v>
      </c>
      <c r="G2217" s="22">
        <v>2004</v>
      </c>
      <c r="H2217" s="24" t="s">
        <v>78</v>
      </c>
      <c r="I2217" s="24"/>
      <c r="W2217" s="23"/>
      <c r="AA2217" s="24"/>
      <c r="AQ2217" s="1" t="str">
        <f t="shared" si="163"/>
        <v>D01_436_33</v>
      </c>
    </row>
    <row r="2218" spans="1:43" ht="12.75" x14ac:dyDescent="0.2">
      <c r="A2218" s="2" t="s">
        <v>59</v>
      </c>
      <c r="B2218" s="3">
        <v>436</v>
      </c>
      <c r="C2218" s="5">
        <v>33</v>
      </c>
      <c r="D2218" s="1" t="s">
        <v>10</v>
      </c>
      <c r="E2218" s="1" t="s">
        <v>4</v>
      </c>
      <c r="F2218" s="1" t="s">
        <v>8</v>
      </c>
      <c r="G2218" s="1">
        <v>2005</v>
      </c>
      <c r="H2218" s="5" t="s">
        <v>78</v>
      </c>
      <c r="Q2218" s="1"/>
      <c r="Z2218" s="1"/>
      <c r="AF2218" s="1"/>
      <c r="AQ2218" s="1" t="str">
        <f t="shared" si="163"/>
        <v>D01_436_33</v>
      </c>
    </row>
    <row r="2219" spans="1:43" ht="12.75" x14ac:dyDescent="0.2">
      <c r="A2219" s="2" t="s">
        <v>59</v>
      </c>
      <c r="B2219" s="3">
        <v>436</v>
      </c>
      <c r="C2219" s="5">
        <v>33</v>
      </c>
      <c r="D2219" s="1" t="s">
        <v>10</v>
      </c>
      <c r="E2219" s="1" t="s">
        <v>4</v>
      </c>
      <c r="F2219" s="1" t="s">
        <v>8</v>
      </c>
      <c r="G2219" s="1">
        <v>2006</v>
      </c>
      <c r="H2219" s="5" t="s">
        <v>78</v>
      </c>
      <c r="Q2219" s="1"/>
      <c r="Z2219" s="1"/>
      <c r="AF2219" s="1"/>
      <c r="AQ2219" s="1" t="str">
        <f t="shared" si="163"/>
        <v>D01_436_33</v>
      </c>
    </row>
    <row r="2220" spans="1:43" ht="12.75" x14ac:dyDescent="0.2">
      <c r="A2220" s="2" t="s">
        <v>59</v>
      </c>
      <c r="B2220" s="3">
        <v>436</v>
      </c>
      <c r="C2220" s="5">
        <v>33</v>
      </c>
      <c r="D2220" s="1" t="s">
        <v>10</v>
      </c>
      <c r="E2220" s="1" t="s">
        <v>4</v>
      </c>
      <c r="F2220" s="1" t="s">
        <v>8</v>
      </c>
      <c r="G2220" s="1">
        <v>2007</v>
      </c>
      <c r="H2220" s="5" t="s">
        <v>78</v>
      </c>
      <c r="Q2220" s="1"/>
      <c r="Z2220" s="1"/>
      <c r="AF2220" s="1"/>
      <c r="AQ2220" s="1" t="str">
        <f t="shared" si="163"/>
        <v>D01_436_33</v>
      </c>
    </row>
    <row r="2221" spans="1:43" ht="12.75" x14ac:dyDescent="0.2">
      <c r="A2221" s="2" t="s">
        <v>59</v>
      </c>
      <c r="B2221" s="3">
        <v>436</v>
      </c>
      <c r="C2221" s="5">
        <v>33</v>
      </c>
      <c r="D2221" s="1" t="s">
        <v>10</v>
      </c>
      <c r="E2221" s="1" t="s">
        <v>4</v>
      </c>
      <c r="F2221" s="1" t="s">
        <v>8</v>
      </c>
      <c r="G2221" s="1">
        <v>2008</v>
      </c>
      <c r="H2221" s="5" t="s">
        <v>78</v>
      </c>
      <c r="Q2221" s="1"/>
      <c r="Z2221" s="1"/>
      <c r="AF2221" s="1"/>
      <c r="AQ2221" s="1" t="str">
        <f t="shared" si="163"/>
        <v>D01_436_33</v>
      </c>
    </row>
    <row r="2222" spans="1:43" s="22" customFormat="1" ht="12.75" x14ac:dyDescent="0.2">
      <c r="A2222" s="20" t="s">
        <v>59</v>
      </c>
      <c r="B2222" s="21">
        <v>437</v>
      </c>
      <c r="C2222" s="24">
        <v>33</v>
      </c>
      <c r="D2222" s="22" t="s">
        <v>10</v>
      </c>
      <c r="E2222" s="22" t="s">
        <v>4</v>
      </c>
      <c r="F2222" s="22" t="s">
        <v>8</v>
      </c>
      <c r="G2222" s="22">
        <v>2004</v>
      </c>
      <c r="H2222" s="24" t="s">
        <v>78</v>
      </c>
      <c r="I2222" s="24"/>
      <c r="W2222" s="23"/>
      <c r="AA2222" s="24"/>
      <c r="AQ2222" s="1" t="str">
        <f t="shared" si="163"/>
        <v>D01_437_33</v>
      </c>
    </row>
    <row r="2223" spans="1:43" ht="12.75" x14ac:dyDescent="0.2">
      <c r="A2223" s="2" t="s">
        <v>59</v>
      </c>
      <c r="B2223" s="3">
        <v>437</v>
      </c>
      <c r="C2223" s="5">
        <v>33</v>
      </c>
      <c r="D2223" s="1" t="s">
        <v>10</v>
      </c>
      <c r="E2223" s="1" t="s">
        <v>4</v>
      </c>
      <c r="F2223" s="1" t="s">
        <v>8</v>
      </c>
      <c r="G2223" s="1">
        <v>2005</v>
      </c>
      <c r="H2223" s="5" t="s">
        <v>78</v>
      </c>
      <c r="Q2223" s="1"/>
      <c r="Z2223" s="1"/>
      <c r="AF2223" s="1"/>
      <c r="AQ2223" s="1" t="str">
        <f t="shared" si="163"/>
        <v>D01_437_33</v>
      </c>
    </row>
    <row r="2224" spans="1:43" ht="12.75" x14ac:dyDescent="0.2">
      <c r="A2224" s="2" t="s">
        <v>59</v>
      </c>
      <c r="B2224" s="3">
        <v>437</v>
      </c>
      <c r="C2224" s="5">
        <v>33</v>
      </c>
      <c r="D2224" s="1" t="s">
        <v>10</v>
      </c>
      <c r="E2224" s="1" t="s">
        <v>4</v>
      </c>
      <c r="F2224" s="1" t="s">
        <v>8</v>
      </c>
      <c r="G2224" s="1">
        <v>2006</v>
      </c>
      <c r="H2224" s="5" t="s">
        <v>78</v>
      </c>
      <c r="Q2224" s="1"/>
      <c r="Z2224" s="1"/>
      <c r="AF2224" s="1"/>
      <c r="AQ2224" s="1" t="str">
        <f t="shared" si="163"/>
        <v>D01_437_33</v>
      </c>
    </row>
    <row r="2225" spans="1:43" ht="12.75" x14ac:dyDescent="0.2">
      <c r="A2225" s="2" t="s">
        <v>59</v>
      </c>
      <c r="B2225" s="3">
        <v>437</v>
      </c>
      <c r="C2225" s="5">
        <v>33</v>
      </c>
      <c r="D2225" s="1" t="s">
        <v>10</v>
      </c>
      <c r="E2225" s="1" t="s">
        <v>4</v>
      </c>
      <c r="F2225" s="1" t="s">
        <v>8</v>
      </c>
      <c r="G2225" s="1">
        <v>2007</v>
      </c>
      <c r="H2225" s="5" t="s">
        <v>78</v>
      </c>
      <c r="Q2225" s="1"/>
      <c r="Z2225" s="1"/>
      <c r="AF2225" s="1"/>
      <c r="AQ2225" s="1" t="str">
        <f t="shared" si="163"/>
        <v>D01_437_33</v>
      </c>
    </row>
    <row r="2226" spans="1:43" ht="12.75" x14ac:dyDescent="0.2">
      <c r="A2226" s="2" t="s">
        <v>59</v>
      </c>
      <c r="B2226" s="3">
        <v>437</v>
      </c>
      <c r="C2226" s="5">
        <v>33</v>
      </c>
      <c r="D2226" s="1" t="s">
        <v>10</v>
      </c>
      <c r="E2226" s="1" t="s">
        <v>4</v>
      </c>
      <c r="F2226" s="1" t="s">
        <v>8</v>
      </c>
      <c r="G2226" s="1">
        <v>2008</v>
      </c>
      <c r="H2226" s="5" t="s">
        <v>78</v>
      </c>
      <c r="Q2226" s="1"/>
      <c r="Z2226" s="1"/>
      <c r="AF2226" s="1"/>
      <c r="AQ2226" s="1" t="str">
        <f t="shared" si="163"/>
        <v>D01_437_33</v>
      </c>
    </row>
    <row r="2227" spans="1:43" s="22" customFormat="1" ht="12.75" x14ac:dyDescent="0.2">
      <c r="A2227" s="20" t="s">
        <v>59</v>
      </c>
      <c r="B2227" s="21">
        <v>438</v>
      </c>
      <c r="C2227" s="24">
        <v>33</v>
      </c>
      <c r="D2227" s="22" t="s">
        <v>10</v>
      </c>
      <c r="E2227" s="22" t="s">
        <v>4</v>
      </c>
      <c r="F2227" s="22" t="s">
        <v>8</v>
      </c>
      <c r="G2227" s="22">
        <v>2004</v>
      </c>
      <c r="H2227" s="24" t="s">
        <v>78</v>
      </c>
      <c r="I2227" s="24"/>
      <c r="W2227" s="23"/>
      <c r="AA2227" s="24"/>
      <c r="AQ2227" s="1" t="str">
        <f t="shared" si="163"/>
        <v>D01_438_33</v>
      </c>
    </row>
    <row r="2228" spans="1:43" ht="12.75" x14ac:dyDescent="0.2">
      <c r="A2228" s="2" t="s">
        <v>59</v>
      </c>
      <c r="B2228" s="3">
        <v>438</v>
      </c>
      <c r="C2228" s="5">
        <v>33</v>
      </c>
      <c r="D2228" s="1" t="s">
        <v>10</v>
      </c>
      <c r="E2228" s="1" t="s">
        <v>4</v>
      </c>
      <c r="F2228" s="1" t="s">
        <v>8</v>
      </c>
      <c r="G2228" s="1">
        <v>2005</v>
      </c>
      <c r="H2228" s="5" t="s">
        <v>78</v>
      </c>
      <c r="Q2228" s="1"/>
      <c r="Z2228" s="1"/>
      <c r="AF2228" s="1"/>
      <c r="AQ2228" s="1" t="str">
        <f t="shared" si="163"/>
        <v>D01_438_33</v>
      </c>
    </row>
    <row r="2229" spans="1:43" ht="12.75" x14ac:dyDescent="0.2">
      <c r="A2229" s="2" t="s">
        <v>59</v>
      </c>
      <c r="B2229" s="3">
        <v>438</v>
      </c>
      <c r="C2229" s="5">
        <v>33</v>
      </c>
      <c r="D2229" s="1" t="s">
        <v>10</v>
      </c>
      <c r="E2229" s="1" t="s">
        <v>4</v>
      </c>
      <c r="F2229" s="1" t="s">
        <v>8</v>
      </c>
      <c r="G2229" s="1">
        <v>2006</v>
      </c>
      <c r="H2229" s="5" t="s">
        <v>78</v>
      </c>
      <c r="Q2229" s="1"/>
      <c r="Z2229" s="1"/>
      <c r="AF2229" s="1"/>
      <c r="AQ2229" s="1" t="str">
        <f t="shared" si="163"/>
        <v>D01_438_33</v>
      </c>
    </row>
    <row r="2230" spans="1:43" ht="12.75" x14ac:dyDescent="0.2">
      <c r="A2230" s="2" t="s">
        <v>59</v>
      </c>
      <c r="B2230" s="3">
        <v>438</v>
      </c>
      <c r="C2230" s="5">
        <v>33</v>
      </c>
      <c r="D2230" s="1" t="s">
        <v>10</v>
      </c>
      <c r="E2230" s="1" t="s">
        <v>4</v>
      </c>
      <c r="F2230" s="1" t="s">
        <v>8</v>
      </c>
      <c r="G2230" s="1">
        <v>2007</v>
      </c>
      <c r="H2230" s="5" t="s">
        <v>78</v>
      </c>
      <c r="Q2230" s="1"/>
      <c r="Z2230" s="1"/>
      <c r="AF2230" s="1"/>
      <c r="AQ2230" s="1" t="str">
        <f t="shared" si="163"/>
        <v>D01_438_33</v>
      </c>
    </row>
    <row r="2231" spans="1:43" ht="12.75" x14ac:dyDescent="0.2">
      <c r="A2231" s="2" t="s">
        <v>59</v>
      </c>
      <c r="B2231" s="3">
        <v>438</v>
      </c>
      <c r="C2231" s="5">
        <v>33</v>
      </c>
      <c r="D2231" s="1" t="s">
        <v>10</v>
      </c>
      <c r="E2231" s="1" t="s">
        <v>4</v>
      </c>
      <c r="F2231" s="1" t="s">
        <v>8</v>
      </c>
      <c r="G2231" s="1">
        <v>2008</v>
      </c>
      <c r="H2231" s="5" t="s">
        <v>78</v>
      </c>
      <c r="Q2231" s="1"/>
      <c r="Z2231" s="1"/>
      <c r="AF2231" s="1"/>
      <c r="AQ2231" s="1" t="str">
        <f t="shared" si="163"/>
        <v>D01_438_33</v>
      </c>
    </row>
    <row r="2232" spans="1:43" s="22" customFormat="1" ht="12.75" x14ac:dyDescent="0.2">
      <c r="A2232" s="20" t="s">
        <v>59</v>
      </c>
      <c r="B2232" s="21">
        <v>439</v>
      </c>
      <c r="C2232" s="24">
        <v>33</v>
      </c>
      <c r="D2232" s="22" t="s">
        <v>10</v>
      </c>
      <c r="E2232" s="22" t="s">
        <v>4</v>
      </c>
      <c r="F2232" s="22" t="s">
        <v>8</v>
      </c>
      <c r="G2232" s="22">
        <v>2004</v>
      </c>
      <c r="H2232" s="24" t="s">
        <v>78</v>
      </c>
      <c r="I2232" s="24"/>
      <c r="W2232" s="23"/>
      <c r="AA2232" s="24"/>
      <c r="AQ2232" s="1" t="str">
        <f t="shared" si="163"/>
        <v>D01_439_33</v>
      </c>
    </row>
    <row r="2233" spans="1:43" ht="12.75" x14ac:dyDescent="0.2">
      <c r="A2233" s="2" t="s">
        <v>59</v>
      </c>
      <c r="B2233" s="3">
        <v>439</v>
      </c>
      <c r="C2233" s="5">
        <v>33</v>
      </c>
      <c r="D2233" s="1" t="s">
        <v>10</v>
      </c>
      <c r="E2233" s="1" t="s">
        <v>4</v>
      </c>
      <c r="F2233" s="1" t="s">
        <v>8</v>
      </c>
      <c r="G2233" s="1">
        <v>2005</v>
      </c>
      <c r="H2233" s="5" t="s">
        <v>78</v>
      </c>
      <c r="Q2233" s="1"/>
      <c r="Z2233" s="1"/>
      <c r="AF2233" s="1"/>
      <c r="AQ2233" s="1" t="str">
        <f t="shared" si="163"/>
        <v>D01_439_33</v>
      </c>
    </row>
    <row r="2234" spans="1:43" ht="12.75" x14ac:dyDescent="0.2">
      <c r="A2234" s="2" t="s">
        <v>59</v>
      </c>
      <c r="B2234" s="3">
        <v>439</v>
      </c>
      <c r="C2234" s="5">
        <v>33</v>
      </c>
      <c r="D2234" s="1" t="s">
        <v>10</v>
      </c>
      <c r="E2234" s="1" t="s">
        <v>4</v>
      </c>
      <c r="F2234" s="1" t="s">
        <v>8</v>
      </c>
      <c r="G2234" s="1">
        <v>2006</v>
      </c>
      <c r="H2234" s="5" t="s">
        <v>78</v>
      </c>
      <c r="Q2234" s="1"/>
      <c r="Z2234" s="1"/>
      <c r="AF2234" s="1"/>
      <c r="AQ2234" s="1" t="str">
        <f t="shared" si="163"/>
        <v>D01_439_33</v>
      </c>
    </row>
    <row r="2235" spans="1:43" ht="12.75" x14ac:dyDescent="0.2">
      <c r="A2235" s="2" t="s">
        <v>59</v>
      </c>
      <c r="B2235" s="3">
        <v>439</v>
      </c>
      <c r="C2235" s="5">
        <v>33</v>
      </c>
      <c r="D2235" s="1" t="s">
        <v>10</v>
      </c>
      <c r="E2235" s="1" t="s">
        <v>4</v>
      </c>
      <c r="F2235" s="1" t="s">
        <v>8</v>
      </c>
      <c r="G2235" s="1">
        <v>2007</v>
      </c>
      <c r="H2235" s="5" t="s">
        <v>78</v>
      </c>
      <c r="Q2235" s="1"/>
      <c r="Z2235" s="1"/>
      <c r="AF2235" s="1"/>
      <c r="AQ2235" s="1" t="str">
        <f t="shared" si="163"/>
        <v>D01_439_33</v>
      </c>
    </row>
    <row r="2236" spans="1:43" ht="12.75" x14ac:dyDescent="0.2">
      <c r="A2236" s="2" t="s">
        <v>59</v>
      </c>
      <c r="B2236" s="3">
        <v>439</v>
      </c>
      <c r="C2236" s="5">
        <v>33</v>
      </c>
      <c r="D2236" s="1" t="s">
        <v>10</v>
      </c>
      <c r="E2236" s="1" t="s">
        <v>4</v>
      </c>
      <c r="F2236" s="1" t="s">
        <v>8</v>
      </c>
      <c r="G2236" s="1">
        <v>2008</v>
      </c>
      <c r="H2236" s="5" t="s">
        <v>78</v>
      </c>
      <c r="Q2236" s="1"/>
      <c r="Z2236" s="1"/>
      <c r="AF2236" s="1"/>
      <c r="AQ2236" s="1" t="str">
        <f t="shared" si="163"/>
        <v>D01_439_33</v>
      </c>
    </row>
    <row r="2237" spans="1:43" s="22" customFormat="1" ht="12.75" x14ac:dyDescent="0.2">
      <c r="A2237" s="20" t="s">
        <v>59</v>
      </c>
      <c r="B2237" s="21">
        <v>440</v>
      </c>
      <c r="C2237" s="24">
        <v>33</v>
      </c>
      <c r="D2237" s="22" t="s">
        <v>10</v>
      </c>
      <c r="E2237" s="22" t="s">
        <v>4</v>
      </c>
      <c r="F2237" s="22" t="s">
        <v>8</v>
      </c>
      <c r="G2237" s="22">
        <v>2004</v>
      </c>
      <c r="H2237" s="24" t="s">
        <v>78</v>
      </c>
      <c r="I2237" s="24"/>
      <c r="W2237" s="23"/>
      <c r="AA2237" s="24"/>
      <c r="AQ2237" s="1" t="str">
        <f t="shared" si="163"/>
        <v>D01_440_33</v>
      </c>
    </row>
    <row r="2238" spans="1:43" ht="12.75" x14ac:dyDescent="0.2">
      <c r="A2238" s="2" t="s">
        <v>59</v>
      </c>
      <c r="B2238" s="3">
        <v>440</v>
      </c>
      <c r="C2238" s="5">
        <v>33</v>
      </c>
      <c r="D2238" s="1" t="s">
        <v>10</v>
      </c>
      <c r="E2238" s="1" t="s">
        <v>4</v>
      </c>
      <c r="F2238" s="1" t="s">
        <v>8</v>
      </c>
      <c r="G2238" s="1">
        <v>2005</v>
      </c>
      <c r="H2238" s="5" t="s">
        <v>78</v>
      </c>
      <c r="Q2238" s="1"/>
      <c r="Z2238" s="1"/>
      <c r="AF2238" s="1"/>
      <c r="AQ2238" s="1" t="str">
        <f t="shared" si="163"/>
        <v>D01_440_33</v>
      </c>
    </row>
    <row r="2239" spans="1:43" ht="12.75" x14ac:dyDescent="0.2">
      <c r="A2239" s="2" t="s">
        <v>59</v>
      </c>
      <c r="B2239" s="3">
        <v>440</v>
      </c>
      <c r="C2239" s="5">
        <v>33</v>
      </c>
      <c r="D2239" s="1" t="s">
        <v>10</v>
      </c>
      <c r="E2239" s="1" t="s">
        <v>4</v>
      </c>
      <c r="F2239" s="1" t="s">
        <v>8</v>
      </c>
      <c r="G2239" s="1">
        <v>2006</v>
      </c>
      <c r="H2239" s="5" t="s">
        <v>78</v>
      </c>
      <c r="Q2239" s="1"/>
      <c r="Z2239" s="1"/>
      <c r="AF2239" s="1"/>
      <c r="AQ2239" s="1" t="str">
        <f t="shared" si="163"/>
        <v>D01_440_33</v>
      </c>
    </row>
    <row r="2240" spans="1:43" ht="12.75" x14ac:dyDescent="0.2">
      <c r="A2240" s="2" t="s">
        <v>59</v>
      </c>
      <c r="B2240" s="3">
        <v>440</v>
      </c>
      <c r="C2240" s="5">
        <v>33</v>
      </c>
      <c r="D2240" s="1" t="s">
        <v>10</v>
      </c>
      <c r="E2240" s="1" t="s">
        <v>4</v>
      </c>
      <c r="F2240" s="1" t="s">
        <v>8</v>
      </c>
      <c r="G2240" s="1">
        <v>2007</v>
      </c>
      <c r="H2240" s="5" t="s">
        <v>78</v>
      </c>
      <c r="Q2240" s="1"/>
      <c r="Z2240" s="1"/>
      <c r="AF2240" s="1"/>
      <c r="AQ2240" s="1" t="str">
        <f t="shared" si="163"/>
        <v>D01_440_33</v>
      </c>
    </row>
    <row r="2241" spans="1:43" ht="12.75" x14ac:dyDescent="0.2">
      <c r="A2241" s="2" t="s">
        <v>59</v>
      </c>
      <c r="B2241" s="3">
        <v>440</v>
      </c>
      <c r="C2241" s="5">
        <v>33</v>
      </c>
      <c r="D2241" s="1" t="s">
        <v>10</v>
      </c>
      <c r="E2241" s="1" t="s">
        <v>4</v>
      </c>
      <c r="F2241" s="1" t="s">
        <v>8</v>
      </c>
      <c r="G2241" s="1">
        <v>2008</v>
      </c>
      <c r="H2241" s="5" t="s">
        <v>78</v>
      </c>
      <c r="Q2241" s="1"/>
      <c r="Z2241" s="1"/>
      <c r="AF2241" s="1"/>
      <c r="AQ2241" s="1" t="str">
        <f t="shared" si="163"/>
        <v>D01_440_33</v>
      </c>
    </row>
    <row r="2242" spans="1:43" s="22" customFormat="1" ht="12.75" x14ac:dyDescent="0.2">
      <c r="A2242" s="20" t="s">
        <v>59</v>
      </c>
      <c r="B2242" s="21">
        <v>441</v>
      </c>
      <c r="C2242" s="24">
        <v>33</v>
      </c>
      <c r="D2242" s="22" t="s">
        <v>10</v>
      </c>
      <c r="E2242" s="22" t="s">
        <v>4</v>
      </c>
      <c r="F2242" s="22" t="s">
        <v>8</v>
      </c>
      <c r="G2242" s="22">
        <v>2004</v>
      </c>
      <c r="H2242" s="24" t="s">
        <v>78</v>
      </c>
      <c r="I2242" s="24"/>
      <c r="W2242" s="23"/>
      <c r="AA2242" s="24"/>
      <c r="AQ2242" s="1" t="str">
        <f t="shared" si="163"/>
        <v>D01_441_33</v>
      </c>
    </row>
    <row r="2243" spans="1:43" ht="12.75" x14ac:dyDescent="0.2">
      <c r="A2243" s="2" t="s">
        <v>59</v>
      </c>
      <c r="B2243" s="3">
        <v>441</v>
      </c>
      <c r="C2243" s="5">
        <v>33</v>
      </c>
      <c r="D2243" s="1" t="s">
        <v>10</v>
      </c>
      <c r="E2243" s="1" t="s">
        <v>4</v>
      </c>
      <c r="F2243" s="1" t="s">
        <v>8</v>
      </c>
      <c r="G2243" s="1">
        <v>2005</v>
      </c>
      <c r="H2243" s="5" t="s">
        <v>78</v>
      </c>
      <c r="Q2243" s="1"/>
      <c r="Z2243" s="1"/>
      <c r="AF2243" s="1"/>
      <c r="AQ2243" s="1" t="str">
        <f t="shared" ref="AQ2243:AQ2306" si="174">CONCATENATE(LEFT(A2243,1),CONCATENATE(RIGHT(A2243,2),"_",CONCATENATE(B2243),"_",CONCATENATE(C2243)))</f>
        <v>D01_441_33</v>
      </c>
    </row>
    <row r="2244" spans="1:43" ht="12.75" x14ac:dyDescent="0.2">
      <c r="A2244" s="2" t="s">
        <v>59</v>
      </c>
      <c r="B2244" s="3">
        <v>441</v>
      </c>
      <c r="C2244" s="5">
        <v>33</v>
      </c>
      <c r="D2244" s="1" t="s">
        <v>10</v>
      </c>
      <c r="E2244" s="1" t="s">
        <v>4</v>
      </c>
      <c r="F2244" s="1" t="s">
        <v>8</v>
      </c>
      <c r="G2244" s="1">
        <v>2006</v>
      </c>
      <c r="H2244" s="5" t="s">
        <v>78</v>
      </c>
      <c r="Q2244" s="1"/>
      <c r="Z2244" s="1"/>
      <c r="AF2244" s="1"/>
      <c r="AQ2244" s="1" t="str">
        <f t="shared" si="174"/>
        <v>D01_441_33</v>
      </c>
    </row>
    <row r="2245" spans="1:43" ht="12.75" x14ac:dyDescent="0.2">
      <c r="A2245" s="2" t="s">
        <v>59</v>
      </c>
      <c r="B2245" s="3">
        <v>441</v>
      </c>
      <c r="C2245" s="5">
        <v>33</v>
      </c>
      <c r="D2245" s="1" t="s">
        <v>10</v>
      </c>
      <c r="E2245" s="1" t="s">
        <v>4</v>
      </c>
      <c r="F2245" s="1" t="s">
        <v>8</v>
      </c>
      <c r="G2245" s="1">
        <v>2007</v>
      </c>
      <c r="H2245" s="5" t="s">
        <v>78</v>
      </c>
      <c r="Q2245" s="1"/>
      <c r="Z2245" s="1"/>
      <c r="AF2245" s="1"/>
      <c r="AQ2245" s="1" t="str">
        <f t="shared" si="174"/>
        <v>D01_441_33</v>
      </c>
    </row>
    <row r="2246" spans="1:43" ht="12.75" x14ac:dyDescent="0.2">
      <c r="A2246" s="2" t="s">
        <v>59</v>
      </c>
      <c r="B2246" s="3">
        <v>441</v>
      </c>
      <c r="C2246" s="5">
        <v>33</v>
      </c>
      <c r="D2246" s="1" t="s">
        <v>10</v>
      </c>
      <c r="E2246" s="1" t="s">
        <v>4</v>
      </c>
      <c r="F2246" s="1" t="s">
        <v>8</v>
      </c>
      <c r="G2246" s="1">
        <v>2008</v>
      </c>
      <c r="H2246" s="5" t="s">
        <v>78</v>
      </c>
      <c r="Q2246" s="1"/>
      <c r="Z2246" s="1"/>
      <c r="AF2246" s="1"/>
      <c r="AQ2246" s="1" t="str">
        <f t="shared" si="174"/>
        <v>D01_441_33</v>
      </c>
    </row>
    <row r="2247" spans="1:43" s="22" customFormat="1" ht="12.75" x14ac:dyDescent="0.2">
      <c r="A2247" s="20" t="s">
        <v>59</v>
      </c>
      <c r="B2247" s="21">
        <v>442</v>
      </c>
      <c r="C2247" s="24">
        <v>33</v>
      </c>
      <c r="D2247" s="22" t="s">
        <v>10</v>
      </c>
      <c r="E2247" s="22" t="s">
        <v>4</v>
      </c>
      <c r="F2247" s="22" t="s">
        <v>8</v>
      </c>
      <c r="G2247" s="22">
        <v>2004</v>
      </c>
      <c r="H2247" s="24" t="s">
        <v>78</v>
      </c>
      <c r="I2247" s="24"/>
      <c r="W2247" s="23"/>
      <c r="AA2247" s="24"/>
      <c r="AQ2247" s="1" t="str">
        <f t="shared" si="174"/>
        <v>D01_442_33</v>
      </c>
    </row>
    <row r="2248" spans="1:43" ht="12.75" x14ac:dyDescent="0.2">
      <c r="A2248" s="2" t="s">
        <v>59</v>
      </c>
      <c r="B2248" s="3">
        <v>442</v>
      </c>
      <c r="C2248" s="5">
        <v>33</v>
      </c>
      <c r="D2248" s="1" t="s">
        <v>10</v>
      </c>
      <c r="E2248" s="1" t="s">
        <v>4</v>
      </c>
      <c r="F2248" s="1" t="s">
        <v>8</v>
      </c>
      <c r="G2248" s="1">
        <v>2005</v>
      </c>
      <c r="H2248" s="5" t="s">
        <v>78</v>
      </c>
      <c r="Q2248" s="1"/>
      <c r="Z2248" s="1"/>
      <c r="AF2248" s="1"/>
      <c r="AQ2248" s="1" t="str">
        <f t="shared" si="174"/>
        <v>D01_442_33</v>
      </c>
    </row>
    <row r="2249" spans="1:43" ht="12.75" x14ac:dyDescent="0.2">
      <c r="A2249" s="2" t="s">
        <v>59</v>
      </c>
      <c r="B2249" s="3">
        <v>442</v>
      </c>
      <c r="C2249" s="5">
        <v>33</v>
      </c>
      <c r="D2249" s="1" t="s">
        <v>10</v>
      </c>
      <c r="E2249" s="1" t="s">
        <v>4</v>
      </c>
      <c r="F2249" s="1" t="s">
        <v>8</v>
      </c>
      <c r="G2249" s="1">
        <v>2006</v>
      </c>
      <c r="H2249" s="5" t="s">
        <v>78</v>
      </c>
      <c r="Q2249" s="1"/>
      <c r="Z2249" s="1"/>
      <c r="AF2249" s="1"/>
      <c r="AQ2249" s="1" t="str">
        <f t="shared" si="174"/>
        <v>D01_442_33</v>
      </c>
    </row>
    <row r="2250" spans="1:43" ht="12.75" x14ac:dyDescent="0.2">
      <c r="A2250" s="2" t="s">
        <v>59</v>
      </c>
      <c r="B2250" s="3">
        <v>442</v>
      </c>
      <c r="C2250" s="5">
        <v>33</v>
      </c>
      <c r="D2250" s="1" t="s">
        <v>10</v>
      </c>
      <c r="E2250" s="1" t="s">
        <v>4</v>
      </c>
      <c r="F2250" s="1" t="s">
        <v>8</v>
      </c>
      <c r="G2250" s="1">
        <v>2007</v>
      </c>
      <c r="H2250" s="5" t="s">
        <v>78</v>
      </c>
      <c r="Q2250" s="1"/>
      <c r="Z2250" s="1"/>
      <c r="AF2250" s="1"/>
      <c r="AQ2250" s="1" t="str">
        <f t="shared" si="174"/>
        <v>D01_442_33</v>
      </c>
    </row>
    <row r="2251" spans="1:43" ht="12.75" x14ac:dyDescent="0.2">
      <c r="A2251" s="2" t="s">
        <v>59</v>
      </c>
      <c r="B2251" s="3">
        <v>442</v>
      </c>
      <c r="C2251" s="5">
        <v>33</v>
      </c>
      <c r="D2251" s="1" t="s">
        <v>10</v>
      </c>
      <c r="E2251" s="1" t="s">
        <v>4</v>
      </c>
      <c r="F2251" s="1" t="s">
        <v>8</v>
      </c>
      <c r="G2251" s="1">
        <v>2008</v>
      </c>
      <c r="H2251" s="5" t="s">
        <v>78</v>
      </c>
      <c r="Q2251" s="1"/>
      <c r="Z2251" s="1"/>
      <c r="AF2251" s="1"/>
      <c r="AQ2251" s="1" t="str">
        <f t="shared" si="174"/>
        <v>D01_442_33</v>
      </c>
    </row>
    <row r="2252" spans="1:43" s="22" customFormat="1" ht="12.75" x14ac:dyDescent="0.2">
      <c r="A2252" s="20" t="s">
        <v>59</v>
      </c>
      <c r="B2252" s="21">
        <v>443</v>
      </c>
      <c r="C2252" s="24">
        <v>33</v>
      </c>
      <c r="D2252" s="22" t="s">
        <v>10</v>
      </c>
      <c r="E2252" s="22" t="s">
        <v>4</v>
      </c>
      <c r="F2252" s="22" t="s">
        <v>8</v>
      </c>
      <c r="G2252" s="22">
        <v>2004</v>
      </c>
      <c r="H2252" s="24" t="s">
        <v>78</v>
      </c>
      <c r="I2252" s="24"/>
      <c r="W2252" s="23"/>
      <c r="AA2252" s="24"/>
      <c r="AQ2252" s="1" t="str">
        <f t="shared" si="174"/>
        <v>D01_443_33</v>
      </c>
    </row>
    <row r="2253" spans="1:43" ht="12.75" x14ac:dyDescent="0.2">
      <c r="A2253" s="2" t="s">
        <v>59</v>
      </c>
      <c r="B2253" s="3">
        <v>443</v>
      </c>
      <c r="C2253" s="5">
        <v>33</v>
      </c>
      <c r="D2253" s="1" t="s">
        <v>10</v>
      </c>
      <c r="E2253" s="1" t="s">
        <v>4</v>
      </c>
      <c r="F2253" s="1" t="s">
        <v>8</v>
      </c>
      <c r="G2253" s="1">
        <v>2005</v>
      </c>
      <c r="H2253" s="5" t="s">
        <v>78</v>
      </c>
      <c r="Q2253" s="1"/>
      <c r="Z2253" s="1"/>
      <c r="AF2253" s="1"/>
      <c r="AQ2253" s="1" t="str">
        <f t="shared" si="174"/>
        <v>D01_443_33</v>
      </c>
    </row>
    <row r="2254" spans="1:43" ht="12.75" x14ac:dyDescent="0.2">
      <c r="A2254" s="2" t="s">
        <v>59</v>
      </c>
      <c r="B2254" s="3">
        <v>443</v>
      </c>
      <c r="C2254" s="5">
        <v>33</v>
      </c>
      <c r="D2254" s="1" t="s">
        <v>10</v>
      </c>
      <c r="E2254" s="1" t="s">
        <v>4</v>
      </c>
      <c r="F2254" s="1" t="s">
        <v>8</v>
      </c>
      <c r="G2254" s="1">
        <v>2006</v>
      </c>
      <c r="H2254" s="5" t="s">
        <v>78</v>
      </c>
      <c r="Q2254" s="1"/>
      <c r="Z2254" s="1"/>
      <c r="AF2254" s="1"/>
      <c r="AQ2254" s="1" t="str">
        <f t="shared" si="174"/>
        <v>D01_443_33</v>
      </c>
    </row>
    <row r="2255" spans="1:43" ht="12.75" x14ac:dyDescent="0.2">
      <c r="A2255" s="2" t="s">
        <v>59</v>
      </c>
      <c r="B2255" s="3">
        <v>443</v>
      </c>
      <c r="C2255" s="5">
        <v>33</v>
      </c>
      <c r="D2255" s="1" t="s">
        <v>10</v>
      </c>
      <c r="E2255" s="1" t="s">
        <v>4</v>
      </c>
      <c r="F2255" s="1" t="s">
        <v>8</v>
      </c>
      <c r="G2255" s="1">
        <v>2007</v>
      </c>
      <c r="H2255" s="5" t="s">
        <v>78</v>
      </c>
      <c r="Q2255" s="1"/>
      <c r="Z2255" s="1"/>
      <c r="AF2255" s="1"/>
      <c r="AQ2255" s="1" t="str">
        <f t="shared" si="174"/>
        <v>D01_443_33</v>
      </c>
    </row>
    <row r="2256" spans="1:43" ht="12.75" x14ac:dyDescent="0.2">
      <c r="A2256" s="2" t="s">
        <v>59</v>
      </c>
      <c r="B2256" s="3">
        <v>443</v>
      </c>
      <c r="C2256" s="5">
        <v>33</v>
      </c>
      <c r="D2256" s="1" t="s">
        <v>10</v>
      </c>
      <c r="E2256" s="1" t="s">
        <v>4</v>
      </c>
      <c r="F2256" s="1" t="s">
        <v>8</v>
      </c>
      <c r="G2256" s="1">
        <v>2008</v>
      </c>
      <c r="H2256" s="5" t="s">
        <v>78</v>
      </c>
      <c r="Q2256" s="1"/>
      <c r="Z2256" s="1"/>
      <c r="AF2256" s="1"/>
      <c r="AQ2256" s="1" t="str">
        <f t="shared" si="174"/>
        <v>D01_443_33</v>
      </c>
    </row>
    <row r="2257" spans="1:43" s="22" customFormat="1" ht="12.75" x14ac:dyDescent="0.2">
      <c r="A2257" s="20" t="s">
        <v>59</v>
      </c>
      <c r="B2257" s="21">
        <v>444</v>
      </c>
      <c r="C2257" s="24">
        <v>33</v>
      </c>
      <c r="D2257" s="22" t="s">
        <v>10</v>
      </c>
      <c r="E2257" s="22" t="s">
        <v>4</v>
      </c>
      <c r="F2257" s="22" t="s">
        <v>8</v>
      </c>
      <c r="G2257" s="22">
        <v>2004</v>
      </c>
      <c r="H2257" s="24" t="s">
        <v>78</v>
      </c>
      <c r="I2257" s="24"/>
      <c r="W2257" s="23"/>
      <c r="AA2257" s="24"/>
      <c r="AQ2257" s="1" t="str">
        <f t="shared" si="174"/>
        <v>D01_444_33</v>
      </c>
    </row>
    <row r="2258" spans="1:43" ht="12.75" x14ac:dyDescent="0.2">
      <c r="A2258" s="2" t="s">
        <v>59</v>
      </c>
      <c r="B2258" s="3">
        <v>444</v>
      </c>
      <c r="C2258" s="5">
        <v>33</v>
      </c>
      <c r="D2258" s="1" t="s">
        <v>10</v>
      </c>
      <c r="E2258" s="1" t="s">
        <v>4</v>
      </c>
      <c r="F2258" s="1" t="s">
        <v>8</v>
      </c>
      <c r="G2258" s="1">
        <v>2005</v>
      </c>
      <c r="H2258" s="5" t="s">
        <v>78</v>
      </c>
      <c r="Q2258" s="1"/>
      <c r="Z2258" s="1"/>
      <c r="AF2258" s="1"/>
      <c r="AQ2258" s="1" t="str">
        <f t="shared" si="174"/>
        <v>D01_444_33</v>
      </c>
    </row>
    <row r="2259" spans="1:43" ht="12.75" x14ac:dyDescent="0.2">
      <c r="A2259" s="2" t="s">
        <v>59</v>
      </c>
      <c r="B2259" s="3">
        <v>444</v>
      </c>
      <c r="C2259" s="5">
        <v>33</v>
      </c>
      <c r="D2259" s="1" t="s">
        <v>10</v>
      </c>
      <c r="E2259" s="1" t="s">
        <v>4</v>
      </c>
      <c r="F2259" s="1" t="s">
        <v>8</v>
      </c>
      <c r="G2259" s="1">
        <v>2006</v>
      </c>
      <c r="H2259" s="5" t="s">
        <v>78</v>
      </c>
      <c r="Q2259" s="1"/>
      <c r="Z2259" s="1"/>
      <c r="AF2259" s="1"/>
      <c r="AQ2259" s="1" t="str">
        <f t="shared" si="174"/>
        <v>D01_444_33</v>
      </c>
    </row>
    <row r="2260" spans="1:43" ht="12.75" x14ac:dyDescent="0.2">
      <c r="A2260" s="2" t="s">
        <v>59</v>
      </c>
      <c r="B2260" s="3">
        <v>444</v>
      </c>
      <c r="C2260" s="5">
        <v>33</v>
      </c>
      <c r="D2260" s="1" t="s">
        <v>10</v>
      </c>
      <c r="E2260" s="1" t="s">
        <v>4</v>
      </c>
      <c r="F2260" s="1" t="s">
        <v>8</v>
      </c>
      <c r="G2260" s="1">
        <v>2007</v>
      </c>
      <c r="H2260" s="5" t="s">
        <v>78</v>
      </c>
      <c r="Q2260" s="1"/>
      <c r="Z2260" s="1"/>
      <c r="AF2260" s="1"/>
      <c r="AQ2260" s="1" t="str">
        <f t="shared" si="174"/>
        <v>D01_444_33</v>
      </c>
    </row>
    <row r="2261" spans="1:43" ht="12.75" x14ac:dyDescent="0.2">
      <c r="A2261" s="2" t="s">
        <v>59</v>
      </c>
      <c r="B2261" s="3">
        <v>444</v>
      </c>
      <c r="C2261" s="5">
        <v>33</v>
      </c>
      <c r="D2261" s="1" t="s">
        <v>10</v>
      </c>
      <c r="E2261" s="1" t="s">
        <v>4</v>
      </c>
      <c r="F2261" s="1" t="s">
        <v>8</v>
      </c>
      <c r="G2261" s="1">
        <v>2008</v>
      </c>
      <c r="H2261" s="5" t="s">
        <v>78</v>
      </c>
      <c r="Q2261" s="1"/>
      <c r="Z2261" s="1"/>
      <c r="AF2261" s="1"/>
      <c r="AQ2261" s="1" t="str">
        <f t="shared" si="174"/>
        <v>D01_444_33</v>
      </c>
    </row>
    <row r="2262" spans="1:43" s="22" customFormat="1" ht="12.75" x14ac:dyDescent="0.2">
      <c r="A2262" s="20" t="s">
        <v>59</v>
      </c>
      <c r="B2262" s="21">
        <v>445</v>
      </c>
      <c r="C2262" s="24">
        <v>33</v>
      </c>
      <c r="D2262" s="22" t="s">
        <v>10</v>
      </c>
      <c r="E2262" s="22" t="s">
        <v>4</v>
      </c>
      <c r="F2262" s="22" t="s">
        <v>8</v>
      </c>
      <c r="G2262" s="22">
        <v>2004</v>
      </c>
      <c r="H2262" s="24" t="s">
        <v>78</v>
      </c>
      <c r="I2262" s="24"/>
      <c r="W2262" s="23"/>
      <c r="AA2262" s="24"/>
      <c r="AQ2262" s="1" t="str">
        <f t="shared" si="174"/>
        <v>D01_445_33</v>
      </c>
    </row>
    <row r="2263" spans="1:43" ht="12.75" x14ac:dyDescent="0.2">
      <c r="A2263" s="2" t="s">
        <v>59</v>
      </c>
      <c r="B2263" s="3">
        <v>445</v>
      </c>
      <c r="C2263" s="5">
        <v>33</v>
      </c>
      <c r="D2263" s="1" t="s">
        <v>10</v>
      </c>
      <c r="E2263" s="1" t="s">
        <v>4</v>
      </c>
      <c r="F2263" s="1" t="s">
        <v>8</v>
      </c>
      <c r="G2263" s="1">
        <v>2005</v>
      </c>
      <c r="H2263" s="5" t="s">
        <v>78</v>
      </c>
      <c r="Q2263" s="1"/>
      <c r="Z2263" s="1"/>
      <c r="AF2263" s="1"/>
      <c r="AQ2263" s="1" t="str">
        <f t="shared" si="174"/>
        <v>D01_445_33</v>
      </c>
    </row>
    <row r="2264" spans="1:43" ht="12.75" x14ac:dyDescent="0.2">
      <c r="A2264" s="2" t="s">
        <v>59</v>
      </c>
      <c r="B2264" s="3">
        <v>445</v>
      </c>
      <c r="C2264" s="5">
        <v>33</v>
      </c>
      <c r="D2264" s="1" t="s">
        <v>10</v>
      </c>
      <c r="E2264" s="1" t="s">
        <v>4</v>
      </c>
      <c r="F2264" s="1" t="s">
        <v>8</v>
      </c>
      <c r="G2264" s="1">
        <v>2006</v>
      </c>
      <c r="H2264" s="5" t="s">
        <v>78</v>
      </c>
      <c r="Q2264" s="1"/>
      <c r="Z2264" s="1"/>
      <c r="AF2264" s="1"/>
      <c r="AQ2264" s="1" t="str">
        <f t="shared" si="174"/>
        <v>D01_445_33</v>
      </c>
    </row>
    <row r="2265" spans="1:43" ht="12.75" x14ac:dyDescent="0.2">
      <c r="A2265" s="2" t="s">
        <v>59</v>
      </c>
      <c r="B2265" s="3">
        <v>445</v>
      </c>
      <c r="C2265" s="5">
        <v>33</v>
      </c>
      <c r="D2265" s="1" t="s">
        <v>10</v>
      </c>
      <c r="E2265" s="1" t="s">
        <v>4</v>
      </c>
      <c r="F2265" s="1" t="s">
        <v>8</v>
      </c>
      <c r="G2265" s="1">
        <v>2007</v>
      </c>
      <c r="H2265" s="5" t="s">
        <v>78</v>
      </c>
      <c r="Q2265" s="1"/>
      <c r="Z2265" s="1"/>
      <c r="AF2265" s="1"/>
      <c r="AQ2265" s="1" t="str">
        <f t="shared" si="174"/>
        <v>D01_445_33</v>
      </c>
    </row>
    <row r="2266" spans="1:43" ht="12.75" x14ac:dyDescent="0.2">
      <c r="A2266" s="2" t="s">
        <v>59</v>
      </c>
      <c r="B2266" s="3">
        <v>445</v>
      </c>
      <c r="C2266" s="5">
        <v>33</v>
      </c>
      <c r="D2266" s="1" t="s">
        <v>10</v>
      </c>
      <c r="E2266" s="1" t="s">
        <v>4</v>
      </c>
      <c r="F2266" s="1" t="s">
        <v>8</v>
      </c>
      <c r="G2266" s="1">
        <v>2008</v>
      </c>
      <c r="H2266" s="5" t="s">
        <v>78</v>
      </c>
      <c r="Q2266" s="1"/>
      <c r="Z2266" s="1"/>
      <c r="AF2266" s="1"/>
      <c r="AQ2266" s="1" t="str">
        <f t="shared" si="174"/>
        <v>D01_445_33</v>
      </c>
    </row>
    <row r="2267" spans="1:43" s="22" customFormat="1" ht="12.75" x14ac:dyDescent="0.2">
      <c r="A2267" s="20" t="s">
        <v>59</v>
      </c>
      <c r="B2267" s="21">
        <v>446</v>
      </c>
      <c r="C2267" s="24">
        <v>33</v>
      </c>
      <c r="D2267" s="22" t="s">
        <v>10</v>
      </c>
      <c r="E2267" s="22" t="s">
        <v>4</v>
      </c>
      <c r="F2267" s="22" t="s">
        <v>8</v>
      </c>
      <c r="G2267" s="22">
        <v>2004</v>
      </c>
      <c r="H2267" s="24" t="s">
        <v>78</v>
      </c>
      <c r="I2267" s="24"/>
      <c r="W2267" s="23"/>
      <c r="AA2267" s="24"/>
      <c r="AQ2267" s="1" t="str">
        <f t="shared" si="174"/>
        <v>D01_446_33</v>
      </c>
    </row>
    <row r="2268" spans="1:43" ht="15" customHeight="1" x14ac:dyDescent="0.2">
      <c r="A2268" s="2" t="s">
        <v>59</v>
      </c>
      <c r="B2268" s="3">
        <v>446</v>
      </c>
      <c r="C2268" s="5">
        <v>33</v>
      </c>
      <c r="D2268" s="1" t="s">
        <v>10</v>
      </c>
      <c r="E2268" s="1" t="s">
        <v>4</v>
      </c>
      <c r="F2268" s="1" t="s">
        <v>8</v>
      </c>
      <c r="G2268" s="1">
        <v>2005</v>
      </c>
      <c r="H2268" s="5" t="s">
        <v>78</v>
      </c>
      <c r="Q2268" s="1"/>
      <c r="Z2268" s="1"/>
      <c r="AF2268" s="1"/>
      <c r="AQ2268" s="1" t="str">
        <f t="shared" si="174"/>
        <v>D01_446_33</v>
      </c>
    </row>
    <row r="2269" spans="1:43" ht="12.75" x14ac:dyDescent="0.2">
      <c r="A2269" s="2" t="s">
        <v>59</v>
      </c>
      <c r="B2269" s="3">
        <v>446</v>
      </c>
      <c r="C2269" s="5">
        <v>33</v>
      </c>
      <c r="D2269" s="1" t="s">
        <v>10</v>
      </c>
      <c r="E2269" s="1" t="s">
        <v>4</v>
      </c>
      <c r="F2269" s="1" t="s">
        <v>8</v>
      </c>
      <c r="G2269" s="1">
        <v>2006</v>
      </c>
      <c r="H2269" s="5" t="s">
        <v>78</v>
      </c>
      <c r="Q2269" s="1"/>
      <c r="Z2269" s="1"/>
      <c r="AF2269" s="1"/>
      <c r="AQ2269" s="1" t="str">
        <f t="shared" si="174"/>
        <v>D01_446_33</v>
      </c>
    </row>
    <row r="2270" spans="1:43" ht="12.75" x14ac:dyDescent="0.2">
      <c r="A2270" s="2" t="s">
        <v>59</v>
      </c>
      <c r="B2270" s="3">
        <v>446</v>
      </c>
      <c r="C2270" s="5">
        <v>33</v>
      </c>
      <c r="D2270" s="1" t="s">
        <v>10</v>
      </c>
      <c r="E2270" s="1" t="s">
        <v>4</v>
      </c>
      <c r="F2270" s="1" t="s">
        <v>8</v>
      </c>
      <c r="G2270" s="1">
        <v>2007</v>
      </c>
      <c r="H2270" s="5" t="s">
        <v>78</v>
      </c>
      <c r="Q2270" s="1"/>
      <c r="Z2270" s="1"/>
      <c r="AF2270" s="1"/>
      <c r="AQ2270" s="1" t="str">
        <f t="shared" si="174"/>
        <v>D01_446_33</v>
      </c>
    </row>
    <row r="2271" spans="1:43" ht="12.75" x14ac:dyDescent="0.2">
      <c r="A2271" s="2" t="s">
        <v>59</v>
      </c>
      <c r="B2271" s="3">
        <v>446</v>
      </c>
      <c r="C2271" s="5">
        <v>33</v>
      </c>
      <c r="D2271" s="1" t="s">
        <v>10</v>
      </c>
      <c r="E2271" s="1" t="s">
        <v>4</v>
      </c>
      <c r="F2271" s="1" t="s">
        <v>8</v>
      </c>
      <c r="G2271" s="1">
        <v>2008</v>
      </c>
      <c r="H2271" s="5" t="s">
        <v>78</v>
      </c>
      <c r="Q2271" s="1"/>
      <c r="Z2271" s="1"/>
      <c r="AF2271" s="1"/>
      <c r="AQ2271" s="1" t="str">
        <f t="shared" si="174"/>
        <v>D01_446_33</v>
      </c>
    </row>
    <row r="2272" spans="1:43" s="22" customFormat="1" ht="12.75" x14ac:dyDescent="0.2">
      <c r="A2272" s="20" t="s">
        <v>59</v>
      </c>
      <c r="B2272" s="21">
        <v>447</v>
      </c>
      <c r="C2272" s="24">
        <v>33</v>
      </c>
      <c r="D2272" s="22" t="s">
        <v>10</v>
      </c>
      <c r="E2272" s="22" t="s">
        <v>4</v>
      </c>
      <c r="F2272" s="22" t="s">
        <v>8</v>
      </c>
      <c r="G2272" s="22">
        <v>2004</v>
      </c>
      <c r="H2272" s="24" t="s">
        <v>78</v>
      </c>
      <c r="I2272" s="24"/>
      <c r="W2272" s="23"/>
      <c r="AA2272" s="24"/>
      <c r="AQ2272" s="1" t="str">
        <f t="shared" si="174"/>
        <v>D01_447_33</v>
      </c>
    </row>
    <row r="2273" spans="1:43" ht="12.75" x14ac:dyDescent="0.2">
      <c r="A2273" s="2" t="s">
        <v>59</v>
      </c>
      <c r="B2273" s="3">
        <v>447</v>
      </c>
      <c r="C2273" s="5">
        <v>33</v>
      </c>
      <c r="D2273" s="1" t="s">
        <v>10</v>
      </c>
      <c r="E2273" s="1" t="s">
        <v>4</v>
      </c>
      <c r="F2273" s="1" t="s">
        <v>8</v>
      </c>
      <c r="G2273" s="1">
        <v>2005</v>
      </c>
      <c r="H2273" s="5" t="s">
        <v>78</v>
      </c>
      <c r="Q2273" s="1"/>
      <c r="Z2273" s="1"/>
      <c r="AF2273" s="1"/>
      <c r="AQ2273" s="1" t="str">
        <f t="shared" si="174"/>
        <v>D01_447_33</v>
      </c>
    </row>
    <row r="2274" spans="1:43" ht="12.75" x14ac:dyDescent="0.2">
      <c r="A2274" s="2" t="s">
        <v>59</v>
      </c>
      <c r="B2274" s="3">
        <v>447</v>
      </c>
      <c r="C2274" s="5">
        <v>33</v>
      </c>
      <c r="D2274" s="1" t="s">
        <v>10</v>
      </c>
      <c r="E2274" s="1" t="s">
        <v>4</v>
      </c>
      <c r="F2274" s="1" t="s">
        <v>8</v>
      </c>
      <c r="G2274" s="1">
        <v>2006</v>
      </c>
      <c r="H2274" s="5" t="s">
        <v>78</v>
      </c>
      <c r="Q2274" s="1"/>
      <c r="Z2274" s="1"/>
      <c r="AF2274" s="1"/>
      <c r="AQ2274" s="1" t="str">
        <f t="shared" si="174"/>
        <v>D01_447_33</v>
      </c>
    </row>
    <row r="2275" spans="1:43" ht="12.75" x14ac:dyDescent="0.2">
      <c r="A2275" s="2" t="s">
        <v>59</v>
      </c>
      <c r="B2275" s="3">
        <v>447</v>
      </c>
      <c r="C2275" s="5">
        <v>33</v>
      </c>
      <c r="D2275" s="1" t="s">
        <v>10</v>
      </c>
      <c r="E2275" s="1" t="s">
        <v>4</v>
      </c>
      <c r="F2275" s="1" t="s">
        <v>8</v>
      </c>
      <c r="G2275" s="1">
        <v>2007</v>
      </c>
      <c r="H2275" s="5" t="s">
        <v>78</v>
      </c>
      <c r="Q2275" s="1"/>
      <c r="Z2275" s="1"/>
      <c r="AF2275" s="1"/>
      <c r="AQ2275" s="1" t="str">
        <f t="shared" si="174"/>
        <v>D01_447_33</v>
      </c>
    </row>
    <row r="2276" spans="1:43" ht="12.75" x14ac:dyDescent="0.2">
      <c r="A2276" s="2" t="s">
        <v>59</v>
      </c>
      <c r="B2276" s="3">
        <v>447</v>
      </c>
      <c r="C2276" s="5">
        <v>33</v>
      </c>
      <c r="D2276" s="1" t="s">
        <v>10</v>
      </c>
      <c r="E2276" s="1" t="s">
        <v>4</v>
      </c>
      <c r="F2276" s="1" t="s">
        <v>8</v>
      </c>
      <c r="G2276" s="1">
        <v>2008</v>
      </c>
      <c r="H2276" s="5" t="s">
        <v>78</v>
      </c>
      <c r="Q2276" s="1"/>
      <c r="Z2276" s="1"/>
      <c r="AF2276" s="1"/>
      <c r="AQ2276" s="1" t="str">
        <f t="shared" si="174"/>
        <v>D01_447_33</v>
      </c>
    </row>
    <row r="2277" spans="1:43" s="22" customFormat="1" ht="12.75" x14ac:dyDescent="0.2">
      <c r="A2277" s="20" t="s">
        <v>59</v>
      </c>
      <c r="B2277" s="21">
        <v>448</v>
      </c>
      <c r="C2277" s="24">
        <v>33</v>
      </c>
      <c r="D2277" s="22" t="s">
        <v>10</v>
      </c>
      <c r="E2277" s="22" t="s">
        <v>4</v>
      </c>
      <c r="F2277" s="22" t="s">
        <v>8</v>
      </c>
      <c r="G2277" s="22">
        <v>2004</v>
      </c>
      <c r="H2277" s="24" t="s">
        <v>78</v>
      </c>
      <c r="I2277" s="24"/>
      <c r="W2277" s="23"/>
      <c r="AA2277" s="24"/>
      <c r="AQ2277" s="1" t="str">
        <f t="shared" si="174"/>
        <v>D01_448_33</v>
      </c>
    </row>
    <row r="2278" spans="1:43" ht="12.75" x14ac:dyDescent="0.2">
      <c r="A2278" s="2" t="s">
        <v>59</v>
      </c>
      <c r="B2278" s="3">
        <v>448</v>
      </c>
      <c r="C2278" s="5">
        <v>33</v>
      </c>
      <c r="D2278" s="1" t="s">
        <v>10</v>
      </c>
      <c r="E2278" s="1" t="s">
        <v>4</v>
      </c>
      <c r="F2278" s="1" t="s">
        <v>8</v>
      </c>
      <c r="G2278" s="1">
        <v>2005</v>
      </c>
      <c r="H2278" s="5" t="s">
        <v>78</v>
      </c>
      <c r="Q2278" s="1"/>
      <c r="Z2278" s="1"/>
      <c r="AF2278" s="1"/>
      <c r="AQ2278" s="1" t="str">
        <f t="shared" si="174"/>
        <v>D01_448_33</v>
      </c>
    </row>
    <row r="2279" spans="1:43" ht="12.75" x14ac:dyDescent="0.2">
      <c r="A2279" s="2" t="s">
        <v>59</v>
      </c>
      <c r="B2279" s="3">
        <v>448</v>
      </c>
      <c r="C2279" s="5">
        <v>33</v>
      </c>
      <c r="D2279" s="1" t="s">
        <v>10</v>
      </c>
      <c r="E2279" s="1" t="s">
        <v>4</v>
      </c>
      <c r="F2279" s="1" t="s">
        <v>8</v>
      </c>
      <c r="G2279" s="1">
        <v>2006</v>
      </c>
      <c r="H2279" s="5" t="s">
        <v>78</v>
      </c>
      <c r="Q2279" s="1"/>
      <c r="Z2279" s="1"/>
      <c r="AF2279" s="1"/>
      <c r="AQ2279" s="1" t="str">
        <f t="shared" si="174"/>
        <v>D01_448_33</v>
      </c>
    </row>
    <row r="2280" spans="1:43" ht="12.75" x14ac:dyDescent="0.2">
      <c r="A2280" s="2" t="s">
        <v>59</v>
      </c>
      <c r="B2280" s="3">
        <v>448</v>
      </c>
      <c r="C2280" s="5">
        <v>33</v>
      </c>
      <c r="D2280" s="1" t="s">
        <v>10</v>
      </c>
      <c r="E2280" s="1" t="s">
        <v>4</v>
      </c>
      <c r="F2280" s="1" t="s">
        <v>8</v>
      </c>
      <c r="G2280" s="1">
        <v>2007</v>
      </c>
      <c r="H2280" s="5" t="s">
        <v>78</v>
      </c>
      <c r="Q2280" s="1"/>
      <c r="Z2280" s="1"/>
      <c r="AF2280" s="1"/>
      <c r="AQ2280" s="1" t="str">
        <f t="shared" si="174"/>
        <v>D01_448_33</v>
      </c>
    </row>
    <row r="2281" spans="1:43" ht="12.75" x14ac:dyDescent="0.2">
      <c r="A2281" s="2" t="s">
        <v>59</v>
      </c>
      <c r="B2281" s="3">
        <v>448</v>
      </c>
      <c r="C2281" s="5">
        <v>33</v>
      </c>
      <c r="D2281" s="1" t="s">
        <v>10</v>
      </c>
      <c r="E2281" s="1" t="s">
        <v>4</v>
      </c>
      <c r="F2281" s="1" t="s">
        <v>8</v>
      </c>
      <c r="G2281" s="1">
        <v>2008</v>
      </c>
      <c r="H2281" s="5" t="s">
        <v>78</v>
      </c>
      <c r="Q2281" s="1"/>
      <c r="Z2281" s="1"/>
      <c r="AF2281" s="1"/>
      <c r="AQ2281" s="1" t="str">
        <f t="shared" si="174"/>
        <v>D01_448_33</v>
      </c>
    </row>
    <row r="2282" spans="1:43" s="22" customFormat="1" ht="12.75" x14ac:dyDescent="0.2">
      <c r="A2282" s="20" t="s">
        <v>59</v>
      </c>
      <c r="B2282" s="21">
        <v>449</v>
      </c>
      <c r="C2282" s="24">
        <v>33</v>
      </c>
      <c r="D2282" s="22" t="s">
        <v>10</v>
      </c>
      <c r="E2282" s="22" t="s">
        <v>4</v>
      </c>
      <c r="F2282" s="22" t="s">
        <v>8</v>
      </c>
      <c r="G2282" s="22">
        <v>2004</v>
      </c>
      <c r="H2282" s="24" t="s">
        <v>78</v>
      </c>
      <c r="I2282" s="24"/>
      <c r="W2282" s="23"/>
      <c r="AA2282" s="24"/>
      <c r="AQ2282" s="1" t="str">
        <f t="shared" si="174"/>
        <v>D01_449_33</v>
      </c>
    </row>
    <row r="2283" spans="1:43" ht="15" customHeight="1" x14ac:dyDescent="0.2">
      <c r="A2283" s="2" t="s">
        <v>59</v>
      </c>
      <c r="B2283" s="3">
        <v>449</v>
      </c>
      <c r="C2283" s="5">
        <v>33</v>
      </c>
      <c r="D2283" s="1" t="s">
        <v>10</v>
      </c>
      <c r="E2283" s="1" t="s">
        <v>4</v>
      </c>
      <c r="F2283" s="1" t="s">
        <v>8</v>
      </c>
      <c r="G2283" s="1">
        <v>2005</v>
      </c>
      <c r="H2283" s="5" t="s">
        <v>78</v>
      </c>
      <c r="Q2283" s="1"/>
      <c r="Z2283" s="1"/>
      <c r="AF2283" s="1"/>
      <c r="AQ2283" s="1" t="str">
        <f t="shared" si="174"/>
        <v>D01_449_33</v>
      </c>
    </row>
    <row r="2284" spans="1:43" ht="12.75" x14ac:dyDescent="0.2">
      <c r="A2284" s="2" t="s">
        <v>59</v>
      </c>
      <c r="B2284" s="3">
        <v>449</v>
      </c>
      <c r="C2284" s="5">
        <v>33</v>
      </c>
      <c r="D2284" s="1" t="s">
        <v>10</v>
      </c>
      <c r="E2284" s="1" t="s">
        <v>4</v>
      </c>
      <c r="F2284" s="1" t="s">
        <v>8</v>
      </c>
      <c r="G2284" s="1">
        <v>2006</v>
      </c>
      <c r="H2284" s="5" t="s">
        <v>78</v>
      </c>
      <c r="Q2284" s="1"/>
      <c r="Z2284" s="1"/>
      <c r="AF2284" s="1"/>
      <c r="AQ2284" s="1" t="str">
        <f t="shared" si="174"/>
        <v>D01_449_33</v>
      </c>
    </row>
    <row r="2285" spans="1:43" ht="12.75" x14ac:dyDescent="0.2">
      <c r="A2285" s="2" t="s">
        <v>59</v>
      </c>
      <c r="B2285" s="3">
        <v>449</v>
      </c>
      <c r="C2285" s="5">
        <v>33</v>
      </c>
      <c r="D2285" s="1" t="s">
        <v>10</v>
      </c>
      <c r="E2285" s="1" t="s">
        <v>4</v>
      </c>
      <c r="F2285" s="1" t="s">
        <v>8</v>
      </c>
      <c r="G2285" s="1">
        <v>2007</v>
      </c>
      <c r="H2285" s="5" t="s">
        <v>78</v>
      </c>
      <c r="Q2285" s="1"/>
      <c r="Z2285" s="1"/>
      <c r="AF2285" s="1"/>
      <c r="AQ2285" s="1" t="str">
        <f t="shared" si="174"/>
        <v>D01_449_33</v>
      </c>
    </row>
    <row r="2286" spans="1:43" ht="15" customHeight="1" x14ac:dyDescent="0.2">
      <c r="A2286" s="2" t="s">
        <v>59</v>
      </c>
      <c r="B2286" s="3">
        <v>449</v>
      </c>
      <c r="C2286" s="5">
        <v>33</v>
      </c>
      <c r="D2286" s="1" t="s">
        <v>10</v>
      </c>
      <c r="E2286" s="1" t="s">
        <v>4</v>
      </c>
      <c r="F2286" s="1" t="s">
        <v>8</v>
      </c>
      <c r="G2286" s="1">
        <v>2008</v>
      </c>
      <c r="H2286" s="5" t="s">
        <v>78</v>
      </c>
      <c r="Q2286" s="1"/>
      <c r="Z2286" s="1"/>
      <c r="AF2286" s="1"/>
      <c r="AQ2286" s="1" t="str">
        <f t="shared" si="174"/>
        <v>D01_449_33</v>
      </c>
    </row>
    <row r="2287" spans="1:43" s="22" customFormat="1" ht="12.75" x14ac:dyDescent="0.2">
      <c r="A2287" s="20" t="s">
        <v>59</v>
      </c>
      <c r="B2287" s="21">
        <v>450</v>
      </c>
      <c r="C2287" s="24">
        <v>33</v>
      </c>
      <c r="D2287" s="22" t="s">
        <v>10</v>
      </c>
      <c r="E2287" s="22" t="s">
        <v>4</v>
      </c>
      <c r="F2287" s="22" t="s">
        <v>8</v>
      </c>
      <c r="G2287" s="22">
        <v>2004</v>
      </c>
      <c r="H2287" s="24" t="s">
        <v>78</v>
      </c>
      <c r="I2287" s="24"/>
      <c r="W2287" s="23"/>
      <c r="AA2287" s="24"/>
      <c r="AQ2287" s="1" t="str">
        <f t="shared" si="174"/>
        <v>D01_450_33</v>
      </c>
    </row>
    <row r="2288" spans="1:43" ht="12.75" x14ac:dyDescent="0.2">
      <c r="A2288" s="2" t="s">
        <v>59</v>
      </c>
      <c r="B2288" s="3">
        <v>450</v>
      </c>
      <c r="C2288" s="5">
        <v>33</v>
      </c>
      <c r="D2288" s="1" t="s">
        <v>10</v>
      </c>
      <c r="E2288" s="1" t="s">
        <v>4</v>
      </c>
      <c r="F2288" s="1" t="s">
        <v>8</v>
      </c>
      <c r="G2288" s="1">
        <v>2005</v>
      </c>
      <c r="H2288" s="5" t="s">
        <v>78</v>
      </c>
      <c r="Q2288" s="1"/>
      <c r="Z2288" s="1"/>
      <c r="AF2288" s="1"/>
      <c r="AQ2288" s="1" t="str">
        <f t="shared" si="174"/>
        <v>D01_450_33</v>
      </c>
    </row>
    <row r="2289" spans="1:43" ht="12.75" x14ac:dyDescent="0.2">
      <c r="A2289" s="2" t="s">
        <v>59</v>
      </c>
      <c r="B2289" s="3">
        <v>450</v>
      </c>
      <c r="C2289" s="5">
        <v>33</v>
      </c>
      <c r="D2289" s="1" t="s">
        <v>10</v>
      </c>
      <c r="E2289" s="1" t="s">
        <v>4</v>
      </c>
      <c r="F2289" s="1" t="s">
        <v>8</v>
      </c>
      <c r="G2289" s="1">
        <v>2006</v>
      </c>
      <c r="H2289" s="5" t="s">
        <v>78</v>
      </c>
      <c r="Q2289" s="1"/>
      <c r="Z2289" s="1"/>
      <c r="AF2289" s="1"/>
      <c r="AQ2289" s="1" t="str">
        <f t="shared" si="174"/>
        <v>D01_450_33</v>
      </c>
    </row>
    <row r="2290" spans="1:43" ht="12.75" x14ac:dyDescent="0.2">
      <c r="A2290" s="2" t="s">
        <v>59</v>
      </c>
      <c r="B2290" s="3">
        <v>450</v>
      </c>
      <c r="C2290" s="5">
        <v>33</v>
      </c>
      <c r="D2290" s="1" t="s">
        <v>10</v>
      </c>
      <c r="E2290" s="1" t="s">
        <v>4</v>
      </c>
      <c r="F2290" s="1" t="s">
        <v>8</v>
      </c>
      <c r="G2290" s="1">
        <v>2007</v>
      </c>
      <c r="H2290" s="5" t="s">
        <v>78</v>
      </c>
      <c r="Q2290" s="1"/>
      <c r="Z2290" s="1"/>
      <c r="AF2290" s="1"/>
      <c r="AQ2290" s="1" t="str">
        <f t="shared" si="174"/>
        <v>D01_450_33</v>
      </c>
    </row>
    <row r="2291" spans="1:43" ht="12.75" x14ac:dyDescent="0.2">
      <c r="A2291" s="2" t="s">
        <v>59</v>
      </c>
      <c r="B2291" s="3">
        <v>450</v>
      </c>
      <c r="C2291" s="5">
        <v>33</v>
      </c>
      <c r="D2291" s="1" t="s">
        <v>10</v>
      </c>
      <c r="E2291" s="1" t="s">
        <v>4</v>
      </c>
      <c r="F2291" s="1" t="s">
        <v>8</v>
      </c>
      <c r="G2291" s="1">
        <v>2008</v>
      </c>
      <c r="H2291" s="5" t="s">
        <v>78</v>
      </c>
      <c r="Q2291" s="1"/>
      <c r="Z2291" s="1"/>
      <c r="AF2291" s="1"/>
      <c r="AQ2291" s="1" t="str">
        <f t="shared" si="174"/>
        <v>D01_450_33</v>
      </c>
    </row>
    <row r="2292" spans="1:43" s="22" customFormat="1" ht="12.75" x14ac:dyDescent="0.2">
      <c r="A2292" s="20" t="s">
        <v>59</v>
      </c>
      <c r="B2292" s="21">
        <v>451</v>
      </c>
      <c r="C2292" s="24">
        <v>33</v>
      </c>
      <c r="D2292" s="22" t="s">
        <v>10</v>
      </c>
      <c r="E2292" s="22" t="s">
        <v>4</v>
      </c>
      <c r="F2292" s="22" t="s">
        <v>8</v>
      </c>
      <c r="G2292" s="22">
        <v>2004</v>
      </c>
      <c r="H2292" s="24" t="s">
        <v>78</v>
      </c>
      <c r="I2292" s="24"/>
      <c r="W2292" s="23"/>
      <c r="AA2292" s="24"/>
      <c r="AQ2292" s="1" t="str">
        <f t="shared" si="174"/>
        <v>D01_451_33</v>
      </c>
    </row>
    <row r="2293" spans="1:43" ht="12.75" x14ac:dyDescent="0.2">
      <c r="A2293" s="2" t="s">
        <v>59</v>
      </c>
      <c r="B2293" s="3">
        <v>451</v>
      </c>
      <c r="C2293" s="5">
        <v>33</v>
      </c>
      <c r="D2293" s="1" t="s">
        <v>10</v>
      </c>
      <c r="E2293" s="1" t="s">
        <v>4</v>
      </c>
      <c r="F2293" s="1" t="s">
        <v>8</v>
      </c>
      <c r="G2293" s="1">
        <v>2005</v>
      </c>
      <c r="H2293" s="5" t="s">
        <v>78</v>
      </c>
      <c r="Q2293" s="1"/>
      <c r="Z2293" s="1"/>
      <c r="AF2293" s="1"/>
      <c r="AQ2293" s="1" t="str">
        <f t="shared" si="174"/>
        <v>D01_451_33</v>
      </c>
    </row>
    <row r="2294" spans="1:43" ht="12.75" x14ac:dyDescent="0.2">
      <c r="A2294" s="2" t="s">
        <v>59</v>
      </c>
      <c r="B2294" s="3">
        <v>451</v>
      </c>
      <c r="C2294" s="5">
        <v>33</v>
      </c>
      <c r="D2294" s="1" t="s">
        <v>10</v>
      </c>
      <c r="E2294" s="1" t="s">
        <v>4</v>
      </c>
      <c r="F2294" s="1" t="s">
        <v>8</v>
      </c>
      <c r="G2294" s="1">
        <v>2006</v>
      </c>
      <c r="H2294" s="5" t="s">
        <v>78</v>
      </c>
      <c r="Q2294" s="1"/>
      <c r="Z2294" s="1"/>
      <c r="AF2294" s="1"/>
      <c r="AQ2294" s="1" t="str">
        <f t="shared" si="174"/>
        <v>D01_451_33</v>
      </c>
    </row>
    <row r="2295" spans="1:43" ht="12.75" x14ac:dyDescent="0.2">
      <c r="A2295" s="2" t="s">
        <v>59</v>
      </c>
      <c r="B2295" s="3">
        <v>451</v>
      </c>
      <c r="C2295" s="5">
        <v>33</v>
      </c>
      <c r="D2295" s="1" t="s">
        <v>10</v>
      </c>
      <c r="E2295" s="1" t="s">
        <v>4</v>
      </c>
      <c r="F2295" s="1" t="s">
        <v>8</v>
      </c>
      <c r="G2295" s="1">
        <v>2007</v>
      </c>
      <c r="H2295" s="5" t="s">
        <v>78</v>
      </c>
      <c r="Q2295" s="1"/>
      <c r="Z2295" s="1"/>
      <c r="AF2295" s="1"/>
      <c r="AQ2295" s="1" t="str">
        <f t="shared" si="174"/>
        <v>D01_451_33</v>
      </c>
    </row>
    <row r="2296" spans="1:43" ht="12.75" x14ac:dyDescent="0.2">
      <c r="A2296" s="2" t="s">
        <v>59</v>
      </c>
      <c r="B2296" s="3">
        <v>451</v>
      </c>
      <c r="C2296" s="5">
        <v>33</v>
      </c>
      <c r="D2296" s="1" t="s">
        <v>10</v>
      </c>
      <c r="E2296" s="1" t="s">
        <v>4</v>
      </c>
      <c r="F2296" s="1" t="s">
        <v>8</v>
      </c>
      <c r="G2296" s="1">
        <v>2008</v>
      </c>
      <c r="H2296" s="5" t="s">
        <v>78</v>
      </c>
      <c r="Q2296" s="1"/>
      <c r="Z2296" s="1"/>
      <c r="AF2296" s="1"/>
      <c r="AQ2296" s="1" t="str">
        <f t="shared" si="174"/>
        <v>D01_451_33</v>
      </c>
    </row>
    <row r="2297" spans="1:43" s="22" customFormat="1" ht="12.75" x14ac:dyDescent="0.2">
      <c r="A2297" s="20" t="s">
        <v>59</v>
      </c>
      <c r="B2297" s="21">
        <v>452</v>
      </c>
      <c r="C2297" s="24">
        <v>33</v>
      </c>
      <c r="D2297" s="22" t="s">
        <v>10</v>
      </c>
      <c r="E2297" s="22" t="s">
        <v>4</v>
      </c>
      <c r="F2297" s="22" t="s">
        <v>8</v>
      </c>
      <c r="G2297" s="22">
        <v>2004</v>
      </c>
      <c r="H2297" s="24" t="s">
        <v>78</v>
      </c>
      <c r="I2297" s="24"/>
      <c r="W2297" s="23"/>
      <c r="AA2297" s="24"/>
      <c r="AQ2297" s="1" t="str">
        <f t="shared" si="174"/>
        <v>D01_452_33</v>
      </c>
    </row>
    <row r="2298" spans="1:43" ht="12.75" x14ac:dyDescent="0.2">
      <c r="A2298" s="2" t="s">
        <v>59</v>
      </c>
      <c r="B2298" s="3">
        <v>452</v>
      </c>
      <c r="C2298" s="5">
        <v>33</v>
      </c>
      <c r="D2298" s="1" t="s">
        <v>10</v>
      </c>
      <c r="E2298" s="1" t="s">
        <v>4</v>
      </c>
      <c r="F2298" s="1" t="s">
        <v>8</v>
      </c>
      <c r="G2298" s="1">
        <v>2005</v>
      </c>
      <c r="H2298" s="5" t="s">
        <v>78</v>
      </c>
      <c r="Q2298" s="1"/>
      <c r="Z2298" s="1"/>
      <c r="AF2298" s="1"/>
      <c r="AQ2298" s="1" t="str">
        <f t="shared" si="174"/>
        <v>D01_452_33</v>
      </c>
    </row>
    <row r="2299" spans="1:43" ht="12.75" x14ac:dyDescent="0.2">
      <c r="A2299" s="2" t="s">
        <v>59</v>
      </c>
      <c r="B2299" s="3">
        <v>452</v>
      </c>
      <c r="C2299" s="5">
        <v>33</v>
      </c>
      <c r="D2299" s="1" t="s">
        <v>10</v>
      </c>
      <c r="E2299" s="1" t="s">
        <v>4</v>
      </c>
      <c r="F2299" s="1" t="s">
        <v>8</v>
      </c>
      <c r="G2299" s="1">
        <v>2006</v>
      </c>
      <c r="H2299" s="5" t="s">
        <v>78</v>
      </c>
      <c r="Q2299" s="1"/>
      <c r="Z2299" s="1"/>
      <c r="AF2299" s="1"/>
      <c r="AQ2299" s="1" t="str">
        <f t="shared" si="174"/>
        <v>D01_452_33</v>
      </c>
    </row>
    <row r="2300" spans="1:43" ht="12.75" x14ac:dyDescent="0.2">
      <c r="A2300" s="2" t="s">
        <v>59</v>
      </c>
      <c r="B2300" s="3">
        <v>452</v>
      </c>
      <c r="C2300" s="5">
        <v>33</v>
      </c>
      <c r="D2300" s="1" t="s">
        <v>10</v>
      </c>
      <c r="E2300" s="1" t="s">
        <v>4</v>
      </c>
      <c r="F2300" s="1" t="s">
        <v>8</v>
      </c>
      <c r="G2300" s="1">
        <v>2007</v>
      </c>
      <c r="H2300" s="5" t="s">
        <v>78</v>
      </c>
      <c r="Q2300" s="1"/>
      <c r="Z2300" s="1"/>
      <c r="AF2300" s="1"/>
      <c r="AQ2300" s="1" t="str">
        <f t="shared" si="174"/>
        <v>D01_452_33</v>
      </c>
    </row>
    <row r="2301" spans="1:43" ht="12.75" x14ac:dyDescent="0.2">
      <c r="A2301" s="2" t="s">
        <v>59</v>
      </c>
      <c r="B2301" s="3">
        <v>452</v>
      </c>
      <c r="C2301" s="5">
        <v>33</v>
      </c>
      <c r="D2301" s="1" t="s">
        <v>10</v>
      </c>
      <c r="E2301" s="1" t="s">
        <v>4</v>
      </c>
      <c r="F2301" s="1" t="s">
        <v>8</v>
      </c>
      <c r="G2301" s="1">
        <v>2008</v>
      </c>
      <c r="H2301" s="5" t="s">
        <v>78</v>
      </c>
      <c r="Q2301" s="1"/>
      <c r="Z2301" s="1"/>
      <c r="AF2301" s="1"/>
      <c r="AQ2301" s="1" t="str">
        <f t="shared" si="174"/>
        <v>D01_452_33</v>
      </c>
    </row>
    <row r="2302" spans="1:43" s="22" customFormat="1" ht="12.75" x14ac:dyDescent="0.2">
      <c r="A2302" s="20" t="s">
        <v>59</v>
      </c>
      <c r="B2302" s="21">
        <v>453</v>
      </c>
      <c r="C2302" s="24">
        <v>33</v>
      </c>
      <c r="D2302" s="22" t="s">
        <v>10</v>
      </c>
      <c r="E2302" s="22" t="s">
        <v>4</v>
      </c>
      <c r="F2302" s="22" t="s">
        <v>8</v>
      </c>
      <c r="G2302" s="22">
        <v>2004</v>
      </c>
      <c r="H2302" s="24" t="s">
        <v>78</v>
      </c>
      <c r="I2302" s="24"/>
      <c r="J2302" s="22">
        <v>62</v>
      </c>
      <c r="K2302" s="22">
        <f>J2302-22</f>
        <v>40</v>
      </c>
      <c r="L2302" s="22">
        <f>J2302-46</f>
        <v>16</v>
      </c>
      <c r="M2302" s="22">
        <f>J2302-71</f>
        <v>-9</v>
      </c>
      <c r="N2302" s="22">
        <f>J2302-87</f>
        <v>-25</v>
      </c>
      <c r="O2302" s="22">
        <v>3</v>
      </c>
      <c r="S2302" s="22">
        <v>3</v>
      </c>
      <c r="T2302" s="22">
        <v>210</v>
      </c>
      <c r="U2302" s="22">
        <v>25</v>
      </c>
      <c r="V2302" s="22">
        <v>52</v>
      </c>
      <c r="W2302" s="23">
        <f t="shared" ref="W2302" si="175">(V2302+(Z2302*AB2302))/U2302</f>
        <v>2.12</v>
      </c>
      <c r="X2302" s="22">
        <v>3</v>
      </c>
      <c r="Y2302" s="22">
        <v>24</v>
      </c>
      <c r="Z2302" s="23">
        <f>Y2302/(U2302-AB2302)</f>
        <v>1</v>
      </c>
      <c r="AA2302" s="24">
        <f>Z2302*100/W2302</f>
        <v>47.169811320754718</v>
      </c>
      <c r="AB2302" s="22">
        <v>1</v>
      </c>
      <c r="AC2302" s="22">
        <f t="shared" ref="AC2302" si="176">AB2302*100/U2302</f>
        <v>4</v>
      </c>
      <c r="AD2302" s="22">
        <v>0</v>
      </c>
      <c r="AE2302" s="22">
        <f>AD2302*100/U2302</f>
        <v>0</v>
      </c>
      <c r="AF2302" s="22">
        <v>20</v>
      </c>
      <c r="AG2302" s="22">
        <f>AF2302*100/U2302</f>
        <v>80</v>
      </c>
      <c r="AH2302" s="22">
        <v>3</v>
      </c>
      <c r="AI2302" s="22">
        <v>11</v>
      </c>
      <c r="AJ2302" s="22">
        <v>2</v>
      </c>
      <c r="AK2302" s="22">
        <v>1</v>
      </c>
      <c r="AL2302" s="22">
        <v>2</v>
      </c>
      <c r="AM2302" s="22">
        <v>3</v>
      </c>
      <c r="AN2302" s="22">
        <v>2</v>
      </c>
      <c r="AQ2302" s="1" t="str">
        <f t="shared" si="174"/>
        <v>D01_453_33</v>
      </c>
    </row>
    <row r="2303" spans="1:43" ht="12.75" x14ac:dyDescent="0.2">
      <c r="A2303" s="2" t="s">
        <v>59</v>
      </c>
      <c r="B2303" s="3">
        <v>453</v>
      </c>
      <c r="C2303" s="5">
        <v>33</v>
      </c>
      <c r="D2303" s="1" t="s">
        <v>10</v>
      </c>
      <c r="E2303" s="1" t="s">
        <v>4</v>
      </c>
      <c r="F2303" s="1" t="s">
        <v>8</v>
      </c>
      <c r="G2303" s="1">
        <v>2005</v>
      </c>
      <c r="H2303" s="5" t="s">
        <v>78</v>
      </c>
      <c r="Q2303" s="1"/>
      <c r="Z2303" s="1"/>
      <c r="AF2303" s="1"/>
      <c r="AQ2303" s="1" t="str">
        <f t="shared" si="174"/>
        <v>D01_453_33</v>
      </c>
    </row>
    <row r="2304" spans="1:43" ht="12.75" x14ac:dyDescent="0.2">
      <c r="A2304" s="2" t="s">
        <v>59</v>
      </c>
      <c r="B2304" s="3">
        <v>453</v>
      </c>
      <c r="C2304" s="5">
        <v>33</v>
      </c>
      <c r="D2304" s="1" t="s">
        <v>10</v>
      </c>
      <c r="E2304" s="1" t="s">
        <v>4</v>
      </c>
      <c r="F2304" s="1" t="s">
        <v>8</v>
      </c>
      <c r="G2304" s="1">
        <v>2006</v>
      </c>
      <c r="H2304" s="5" t="s">
        <v>78</v>
      </c>
      <c r="Q2304" s="1"/>
      <c r="Z2304" s="1"/>
      <c r="AF2304" s="1"/>
      <c r="AQ2304" s="1" t="str">
        <f t="shared" si="174"/>
        <v>D01_453_33</v>
      </c>
    </row>
    <row r="2305" spans="1:43" ht="12.75" x14ac:dyDescent="0.2">
      <c r="A2305" s="2" t="s">
        <v>59</v>
      </c>
      <c r="B2305" s="3">
        <v>453</v>
      </c>
      <c r="C2305" s="5">
        <v>33</v>
      </c>
      <c r="D2305" s="1" t="s">
        <v>10</v>
      </c>
      <c r="E2305" s="1" t="s">
        <v>4</v>
      </c>
      <c r="F2305" s="1" t="s">
        <v>8</v>
      </c>
      <c r="G2305" s="1">
        <v>2007</v>
      </c>
      <c r="H2305" s="5" t="s">
        <v>78</v>
      </c>
      <c r="Q2305" s="1"/>
      <c r="Z2305" s="1"/>
      <c r="AF2305" s="1"/>
      <c r="AQ2305" s="1" t="str">
        <f t="shared" si="174"/>
        <v>D01_453_33</v>
      </c>
    </row>
    <row r="2306" spans="1:43" ht="12.75" x14ac:dyDescent="0.2">
      <c r="A2306" s="2" t="s">
        <v>59</v>
      </c>
      <c r="B2306" s="3">
        <v>453</v>
      </c>
      <c r="C2306" s="5">
        <v>33</v>
      </c>
      <c r="D2306" s="1" t="s">
        <v>10</v>
      </c>
      <c r="E2306" s="1" t="s">
        <v>4</v>
      </c>
      <c r="F2306" s="1" t="s">
        <v>8</v>
      </c>
      <c r="G2306" s="1">
        <v>2008</v>
      </c>
      <c r="H2306" s="5" t="s">
        <v>78</v>
      </c>
      <c r="Q2306" s="1"/>
      <c r="Z2306" s="1"/>
      <c r="AF2306" s="1"/>
      <c r="AQ2306" s="1" t="str">
        <f t="shared" si="174"/>
        <v>D01_453_33</v>
      </c>
    </row>
    <row r="2307" spans="1:43" s="22" customFormat="1" ht="12.75" x14ac:dyDescent="0.2">
      <c r="A2307" s="20" t="s">
        <v>59</v>
      </c>
      <c r="B2307" s="21">
        <v>454</v>
      </c>
      <c r="C2307" s="24">
        <v>33</v>
      </c>
      <c r="D2307" s="22" t="s">
        <v>10</v>
      </c>
      <c r="E2307" s="22" t="s">
        <v>4</v>
      </c>
      <c r="F2307" s="22" t="s">
        <v>8</v>
      </c>
      <c r="G2307" s="22">
        <v>2004</v>
      </c>
      <c r="H2307" s="24" t="s">
        <v>78</v>
      </c>
      <c r="I2307" s="24"/>
      <c r="W2307" s="23"/>
      <c r="AA2307" s="24"/>
      <c r="AQ2307" s="1" t="str">
        <f t="shared" ref="AQ2307:AQ2370" si="177">CONCATENATE(LEFT(A2307,1),CONCATENATE(RIGHT(A2307,2),"_",CONCATENATE(B2307),"_",CONCATENATE(C2307)))</f>
        <v>D01_454_33</v>
      </c>
    </row>
    <row r="2308" spans="1:43" ht="12.75" x14ac:dyDescent="0.2">
      <c r="A2308" s="2" t="s">
        <v>59</v>
      </c>
      <c r="B2308" s="3">
        <v>454</v>
      </c>
      <c r="C2308" s="5">
        <v>33</v>
      </c>
      <c r="D2308" s="1" t="s">
        <v>10</v>
      </c>
      <c r="E2308" s="1" t="s">
        <v>4</v>
      </c>
      <c r="F2308" s="1" t="s">
        <v>8</v>
      </c>
      <c r="G2308" s="1">
        <v>2005</v>
      </c>
      <c r="H2308" s="5" t="s">
        <v>78</v>
      </c>
      <c r="Q2308" s="1"/>
      <c r="Z2308" s="1"/>
      <c r="AF2308" s="1"/>
      <c r="AQ2308" s="1" t="str">
        <f t="shared" si="177"/>
        <v>D01_454_33</v>
      </c>
    </row>
    <row r="2309" spans="1:43" ht="12.75" x14ac:dyDescent="0.2">
      <c r="A2309" s="2" t="s">
        <v>59</v>
      </c>
      <c r="B2309" s="3">
        <v>454</v>
      </c>
      <c r="C2309" s="5">
        <v>33</v>
      </c>
      <c r="D2309" s="1" t="s">
        <v>10</v>
      </c>
      <c r="E2309" s="1" t="s">
        <v>4</v>
      </c>
      <c r="F2309" s="1" t="s">
        <v>8</v>
      </c>
      <c r="G2309" s="1">
        <v>2006</v>
      </c>
      <c r="H2309" s="5" t="s">
        <v>78</v>
      </c>
      <c r="Q2309" s="1"/>
      <c r="Z2309" s="1"/>
      <c r="AF2309" s="1"/>
      <c r="AQ2309" s="1" t="str">
        <f t="shared" si="177"/>
        <v>D01_454_33</v>
      </c>
    </row>
    <row r="2310" spans="1:43" ht="12.75" x14ac:dyDescent="0.2">
      <c r="A2310" s="2" t="s">
        <v>59</v>
      </c>
      <c r="B2310" s="3">
        <v>454</v>
      </c>
      <c r="C2310" s="5">
        <v>33</v>
      </c>
      <c r="D2310" s="1" t="s">
        <v>10</v>
      </c>
      <c r="E2310" s="1" t="s">
        <v>4</v>
      </c>
      <c r="F2310" s="1" t="s">
        <v>8</v>
      </c>
      <c r="G2310" s="1">
        <v>2007</v>
      </c>
      <c r="H2310" s="5" t="s">
        <v>78</v>
      </c>
      <c r="Q2310" s="1"/>
      <c r="Z2310" s="1"/>
      <c r="AF2310" s="1"/>
      <c r="AQ2310" s="1" t="str">
        <f t="shared" si="177"/>
        <v>D01_454_33</v>
      </c>
    </row>
    <row r="2311" spans="1:43" ht="12.75" x14ac:dyDescent="0.2">
      <c r="A2311" s="2" t="s">
        <v>59</v>
      </c>
      <c r="B2311" s="3">
        <v>454</v>
      </c>
      <c r="C2311" s="5">
        <v>33</v>
      </c>
      <c r="D2311" s="1" t="s">
        <v>10</v>
      </c>
      <c r="E2311" s="1" t="s">
        <v>4</v>
      </c>
      <c r="F2311" s="1" t="s">
        <v>8</v>
      </c>
      <c r="G2311" s="1">
        <v>2008</v>
      </c>
      <c r="H2311" s="5" t="s">
        <v>78</v>
      </c>
      <c r="Q2311" s="1"/>
      <c r="Z2311" s="1"/>
      <c r="AF2311" s="1"/>
      <c r="AQ2311" s="1" t="str">
        <f t="shared" si="177"/>
        <v>D01_454_33</v>
      </c>
    </row>
    <row r="2312" spans="1:43" s="22" customFormat="1" ht="12.75" x14ac:dyDescent="0.2">
      <c r="A2312" s="20" t="s">
        <v>59</v>
      </c>
      <c r="B2312" s="21">
        <v>455</v>
      </c>
      <c r="C2312" s="24">
        <v>33</v>
      </c>
      <c r="D2312" s="22" t="s">
        <v>10</v>
      </c>
      <c r="E2312" s="22" t="s">
        <v>4</v>
      </c>
      <c r="F2312" s="22" t="s">
        <v>8</v>
      </c>
      <c r="G2312" s="22">
        <v>2004</v>
      </c>
      <c r="H2312" s="24" t="s">
        <v>78</v>
      </c>
      <c r="I2312" s="24"/>
      <c r="W2312" s="23"/>
      <c r="AA2312" s="24"/>
      <c r="AQ2312" s="1" t="str">
        <f t="shared" si="177"/>
        <v>D01_455_33</v>
      </c>
    </row>
    <row r="2313" spans="1:43" ht="15" customHeight="1" x14ac:dyDescent="0.2">
      <c r="A2313" s="2" t="s">
        <v>59</v>
      </c>
      <c r="B2313" s="3">
        <v>455</v>
      </c>
      <c r="C2313" s="5">
        <v>33</v>
      </c>
      <c r="D2313" s="1" t="s">
        <v>10</v>
      </c>
      <c r="E2313" s="1" t="s">
        <v>4</v>
      </c>
      <c r="F2313" s="1" t="s">
        <v>8</v>
      </c>
      <c r="G2313" s="1">
        <v>2005</v>
      </c>
      <c r="H2313" s="5" t="s">
        <v>78</v>
      </c>
      <c r="Q2313" s="1"/>
      <c r="Z2313" s="1"/>
      <c r="AF2313" s="1"/>
      <c r="AQ2313" s="1" t="str">
        <f t="shared" si="177"/>
        <v>D01_455_33</v>
      </c>
    </row>
    <row r="2314" spans="1:43" ht="12.75" x14ac:dyDescent="0.2">
      <c r="A2314" s="2" t="s">
        <v>59</v>
      </c>
      <c r="B2314" s="3">
        <v>455</v>
      </c>
      <c r="C2314" s="5">
        <v>33</v>
      </c>
      <c r="D2314" s="1" t="s">
        <v>10</v>
      </c>
      <c r="E2314" s="1" t="s">
        <v>4</v>
      </c>
      <c r="F2314" s="1" t="s">
        <v>8</v>
      </c>
      <c r="G2314" s="1">
        <v>2006</v>
      </c>
      <c r="H2314" s="5" t="s">
        <v>78</v>
      </c>
      <c r="Q2314" s="1"/>
      <c r="Z2314" s="1"/>
      <c r="AF2314" s="1"/>
      <c r="AQ2314" s="1" t="str">
        <f t="shared" si="177"/>
        <v>D01_455_33</v>
      </c>
    </row>
    <row r="2315" spans="1:43" ht="12.75" x14ac:dyDescent="0.2">
      <c r="A2315" s="2" t="s">
        <v>59</v>
      </c>
      <c r="B2315" s="3">
        <v>455</v>
      </c>
      <c r="C2315" s="5">
        <v>33</v>
      </c>
      <c r="D2315" s="1" t="s">
        <v>10</v>
      </c>
      <c r="E2315" s="1" t="s">
        <v>4</v>
      </c>
      <c r="F2315" s="1" t="s">
        <v>8</v>
      </c>
      <c r="G2315" s="1">
        <v>2007</v>
      </c>
      <c r="H2315" s="5" t="s">
        <v>78</v>
      </c>
      <c r="Q2315" s="1"/>
      <c r="Z2315" s="1"/>
      <c r="AF2315" s="1"/>
      <c r="AQ2315" s="1" t="str">
        <f t="shared" si="177"/>
        <v>D01_455_33</v>
      </c>
    </row>
    <row r="2316" spans="1:43" ht="12.75" x14ac:dyDescent="0.2">
      <c r="A2316" s="2" t="s">
        <v>59</v>
      </c>
      <c r="B2316" s="3">
        <v>455</v>
      </c>
      <c r="C2316" s="5">
        <v>33</v>
      </c>
      <c r="D2316" s="1" t="s">
        <v>10</v>
      </c>
      <c r="E2316" s="1" t="s">
        <v>4</v>
      </c>
      <c r="F2316" s="1" t="s">
        <v>8</v>
      </c>
      <c r="G2316" s="1">
        <v>2008</v>
      </c>
      <c r="H2316" s="5" t="s">
        <v>78</v>
      </c>
      <c r="Q2316" s="1"/>
      <c r="Z2316" s="1"/>
      <c r="AF2316" s="1"/>
      <c r="AQ2316" s="1" t="str">
        <f t="shared" si="177"/>
        <v>D01_455_33</v>
      </c>
    </row>
    <row r="2317" spans="1:43" s="22" customFormat="1" ht="12.75" x14ac:dyDescent="0.2">
      <c r="A2317" s="20" t="s">
        <v>59</v>
      </c>
      <c r="B2317" s="21">
        <v>456</v>
      </c>
      <c r="C2317" s="24">
        <v>33</v>
      </c>
      <c r="D2317" s="22" t="s">
        <v>10</v>
      </c>
      <c r="E2317" s="22" t="s">
        <v>4</v>
      </c>
      <c r="F2317" s="22" t="s">
        <v>8</v>
      </c>
      <c r="G2317" s="22">
        <v>2004</v>
      </c>
      <c r="H2317" s="24" t="s">
        <v>79</v>
      </c>
      <c r="I2317" s="24"/>
      <c r="J2317" s="22">
        <v>74</v>
      </c>
      <c r="K2317" s="22">
        <f>J2317-22</f>
        <v>52</v>
      </c>
      <c r="L2317" s="22">
        <f>J2317-46</f>
        <v>28</v>
      </c>
      <c r="M2317" s="22">
        <f>J2317-71</f>
        <v>3</v>
      </c>
      <c r="N2317" s="22">
        <f>J2317-87</f>
        <v>-13</v>
      </c>
      <c r="O2317" s="22">
        <v>2</v>
      </c>
      <c r="R2317" s="22" t="s">
        <v>167</v>
      </c>
      <c r="S2317" s="22">
        <v>1</v>
      </c>
      <c r="T2317" s="22">
        <v>229</v>
      </c>
      <c r="U2317" s="22">
        <v>25</v>
      </c>
      <c r="V2317" s="22">
        <v>81</v>
      </c>
      <c r="W2317" s="23">
        <f t="shared" ref="W2317:W2322" si="178">(V2317+(Z2317*AB2317))/U2317</f>
        <v>3.4380952380952379</v>
      </c>
      <c r="X2317" s="22">
        <v>4</v>
      </c>
      <c r="Y2317" s="22">
        <v>26</v>
      </c>
      <c r="Z2317" s="23">
        <f t="shared" ref="Z2317:Z2322" si="179">Y2317/(U2317-AB2317)</f>
        <v>1.2380952380952381</v>
      </c>
      <c r="AA2317" s="24">
        <f t="shared" ref="AA2317:AA2322" si="180">Z2317*100/W2317</f>
        <v>36.011080332409975</v>
      </c>
      <c r="AB2317" s="22">
        <v>4</v>
      </c>
      <c r="AC2317" s="22">
        <f t="shared" ref="AC2317:AC2322" si="181">AB2317*100/U2317</f>
        <v>16</v>
      </c>
      <c r="AD2317" s="22">
        <v>0</v>
      </c>
      <c r="AE2317" s="22">
        <f t="shared" ref="AE2317:AE2322" si="182">AD2317*100/U2317</f>
        <v>0</v>
      </c>
      <c r="AF2317" s="25">
        <v>0</v>
      </c>
      <c r="AG2317" s="22">
        <f>AF2317*100/U2317</f>
        <v>0</v>
      </c>
      <c r="AH2317" s="22">
        <v>0</v>
      </c>
      <c r="AI2317" s="22">
        <v>11</v>
      </c>
      <c r="AJ2317" s="22">
        <v>2</v>
      </c>
      <c r="AK2317" s="22">
        <v>1</v>
      </c>
      <c r="AL2317" s="22">
        <v>1</v>
      </c>
      <c r="AM2317" s="22">
        <v>3</v>
      </c>
      <c r="AN2317" s="22">
        <v>3</v>
      </c>
      <c r="AQ2317" s="1" t="str">
        <f t="shared" si="177"/>
        <v>D01_456_33</v>
      </c>
    </row>
    <row r="2318" spans="1:43" ht="15" customHeight="1" x14ac:dyDescent="0.2">
      <c r="A2318" s="2" t="s">
        <v>59</v>
      </c>
      <c r="B2318" s="3">
        <v>456</v>
      </c>
      <c r="C2318" s="5">
        <v>33</v>
      </c>
      <c r="D2318" s="1" t="s">
        <v>10</v>
      </c>
      <c r="E2318" s="1" t="s">
        <v>4</v>
      </c>
      <c r="F2318" s="1" t="s">
        <v>8</v>
      </c>
      <c r="G2318" s="1">
        <v>2005</v>
      </c>
      <c r="H2318" s="5" t="s">
        <v>79</v>
      </c>
      <c r="J2318" s="1">
        <v>80</v>
      </c>
      <c r="K2318" s="1">
        <f>J2318-30</f>
        <v>50</v>
      </c>
      <c r="L2318" s="1">
        <f>J2318-60</f>
        <v>20</v>
      </c>
      <c r="M2318" s="1">
        <f>J2318-82</f>
        <v>-2</v>
      </c>
      <c r="N2318" s="1">
        <f>J2318-91</f>
        <v>-11</v>
      </c>
      <c r="O2318" s="1">
        <v>4</v>
      </c>
      <c r="P2318" s="1" t="s">
        <v>104</v>
      </c>
      <c r="Q2318" s="1" t="s">
        <v>79</v>
      </c>
      <c r="R2318" s="1" t="s">
        <v>167</v>
      </c>
      <c r="S2318" s="1">
        <v>4</v>
      </c>
      <c r="T2318" s="1">
        <v>219</v>
      </c>
      <c r="U2318" s="1">
        <v>25</v>
      </c>
      <c r="V2318" s="1">
        <v>70</v>
      </c>
      <c r="W2318" s="4">
        <f t="shared" si="178"/>
        <v>2.8</v>
      </c>
      <c r="X2318" s="1">
        <v>4</v>
      </c>
      <c r="Y2318" s="1">
        <v>26</v>
      </c>
      <c r="Z2318" s="4">
        <f t="shared" si="179"/>
        <v>1.04</v>
      </c>
      <c r="AA2318" s="5">
        <f t="shared" si="180"/>
        <v>37.142857142857146</v>
      </c>
      <c r="AB2318" s="1">
        <v>0</v>
      </c>
      <c r="AC2318" s="1">
        <f t="shared" si="181"/>
        <v>0</v>
      </c>
      <c r="AD2318" s="1">
        <v>1</v>
      </c>
      <c r="AE2318" s="1">
        <f t="shared" si="182"/>
        <v>4</v>
      </c>
      <c r="AF2318" s="6">
        <v>0</v>
      </c>
      <c r="AG2318" s="1">
        <f>AF2318*100/U2318</f>
        <v>0</v>
      </c>
      <c r="AH2318" s="1">
        <v>0</v>
      </c>
      <c r="AI2318" s="1">
        <v>4</v>
      </c>
      <c r="AJ2318" s="1">
        <v>3</v>
      </c>
      <c r="AK2318" s="1">
        <v>1</v>
      </c>
      <c r="AL2318" s="1">
        <v>1</v>
      </c>
      <c r="AM2318" s="1">
        <v>3</v>
      </c>
      <c r="AN2318" s="1">
        <v>4</v>
      </c>
      <c r="AQ2318" s="1" t="str">
        <f t="shared" si="177"/>
        <v>D01_456_33</v>
      </c>
    </row>
    <row r="2319" spans="1:43" ht="12.75" x14ac:dyDescent="0.2">
      <c r="A2319" s="2" t="s">
        <v>59</v>
      </c>
      <c r="B2319" s="3">
        <v>456</v>
      </c>
      <c r="C2319" s="5">
        <v>33</v>
      </c>
      <c r="D2319" s="1" t="s">
        <v>10</v>
      </c>
      <c r="E2319" s="1" t="s">
        <v>4</v>
      </c>
      <c r="F2319" s="1" t="s">
        <v>8</v>
      </c>
      <c r="G2319" s="1">
        <v>2006</v>
      </c>
      <c r="H2319" s="5" t="s">
        <v>79</v>
      </c>
      <c r="I2319" s="5">
        <v>67</v>
      </c>
      <c r="J2319" s="1">
        <v>71</v>
      </c>
      <c r="K2319" s="1">
        <f>J2319-34</f>
        <v>37</v>
      </c>
      <c r="L2319" s="1">
        <f>J2319-61</f>
        <v>10</v>
      </c>
      <c r="M2319" s="1">
        <f>J2319-72</f>
        <v>-1</v>
      </c>
      <c r="N2319" s="1">
        <f>J2319-82</f>
        <v>-11</v>
      </c>
      <c r="O2319" s="1">
        <v>3</v>
      </c>
      <c r="P2319" s="1" t="s">
        <v>121</v>
      </c>
      <c r="Q2319" s="1"/>
      <c r="R2319" s="1" t="s">
        <v>167</v>
      </c>
      <c r="S2319" s="1">
        <v>3</v>
      </c>
      <c r="T2319" s="1">
        <v>213</v>
      </c>
      <c r="U2319" s="1">
        <v>25</v>
      </c>
      <c r="V2319" s="1">
        <v>73</v>
      </c>
      <c r="W2319" s="4">
        <f t="shared" si="178"/>
        <v>2.92</v>
      </c>
      <c r="X2319" s="1">
        <v>3</v>
      </c>
      <c r="Y2319" s="1">
        <v>26</v>
      </c>
      <c r="Z2319" s="4">
        <f t="shared" si="179"/>
        <v>1.04</v>
      </c>
      <c r="AA2319" s="5">
        <f t="shared" si="180"/>
        <v>35.616438356164387</v>
      </c>
      <c r="AB2319" s="1">
        <v>0</v>
      </c>
      <c r="AC2319" s="1">
        <f t="shared" si="181"/>
        <v>0</v>
      </c>
      <c r="AD2319" s="1">
        <v>1</v>
      </c>
      <c r="AE2319" s="1">
        <f t="shared" si="182"/>
        <v>4</v>
      </c>
      <c r="AF2319" s="6" t="s">
        <v>136</v>
      </c>
      <c r="AI2319" s="1">
        <v>4</v>
      </c>
      <c r="AJ2319" s="1">
        <v>2</v>
      </c>
      <c r="AK2319" s="1">
        <v>2</v>
      </c>
      <c r="AL2319" s="1">
        <v>2</v>
      </c>
      <c r="AM2319" s="1">
        <v>3</v>
      </c>
      <c r="AN2319" s="1">
        <v>3</v>
      </c>
      <c r="AQ2319" s="1" t="str">
        <f t="shared" si="177"/>
        <v>D01_456_33</v>
      </c>
    </row>
    <row r="2320" spans="1:43" ht="12.75" x14ac:dyDescent="0.2">
      <c r="A2320" s="2" t="s">
        <v>59</v>
      </c>
      <c r="B2320" s="3">
        <v>456</v>
      </c>
      <c r="C2320" s="5">
        <v>33</v>
      </c>
      <c r="D2320" s="1" t="s">
        <v>10</v>
      </c>
      <c r="E2320" s="1" t="s">
        <v>4</v>
      </c>
      <c r="F2320" s="1" t="s">
        <v>8</v>
      </c>
      <c r="G2320" s="1">
        <v>2007</v>
      </c>
      <c r="H2320" s="5" t="s">
        <v>79</v>
      </c>
      <c r="J2320" s="1">
        <v>63</v>
      </c>
      <c r="K2320" s="1">
        <f>J2320-36</f>
        <v>27</v>
      </c>
      <c r="L2320" s="1">
        <f>J2320-53</f>
        <v>10</v>
      </c>
      <c r="M2320" s="1">
        <f>J2320-67</f>
        <v>-4</v>
      </c>
      <c r="N2320" s="1">
        <f>J2320-82</f>
        <v>-19</v>
      </c>
      <c r="O2320" s="1">
        <v>3</v>
      </c>
      <c r="P2320" s="1" t="s">
        <v>152</v>
      </c>
      <c r="Q2320" s="1"/>
      <c r="R2320" s="1" t="s">
        <v>167</v>
      </c>
      <c r="S2320" s="1">
        <v>2</v>
      </c>
      <c r="T2320" s="1">
        <v>225</v>
      </c>
      <c r="U2320" s="1">
        <v>25</v>
      </c>
      <c r="V2320" s="1">
        <v>90</v>
      </c>
      <c r="W2320" s="4">
        <f t="shared" si="178"/>
        <v>3.6</v>
      </c>
      <c r="X2320" s="1">
        <v>4</v>
      </c>
      <c r="Y2320" s="1">
        <v>30</v>
      </c>
      <c r="Z2320" s="4">
        <f t="shared" si="179"/>
        <v>1.2</v>
      </c>
      <c r="AA2320" s="5">
        <f t="shared" si="180"/>
        <v>33.333333333333336</v>
      </c>
      <c r="AB2320" s="1">
        <v>0</v>
      </c>
      <c r="AC2320" s="1">
        <f t="shared" si="181"/>
        <v>0</v>
      </c>
      <c r="AD2320" s="1">
        <v>0</v>
      </c>
      <c r="AE2320" s="1">
        <f t="shared" si="182"/>
        <v>0</v>
      </c>
      <c r="AF2320" s="6">
        <v>0</v>
      </c>
      <c r="AG2320" s="1">
        <f>AF2320*100/U2320</f>
        <v>0</v>
      </c>
      <c r="AI2320" s="1">
        <v>7</v>
      </c>
      <c r="AJ2320" s="1">
        <v>3</v>
      </c>
      <c r="AK2320" s="1">
        <v>2</v>
      </c>
      <c r="AL2320" s="1">
        <v>2</v>
      </c>
      <c r="AM2320" s="1">
        <v>3</v>
      </c>
      <c r="AN2320" s="1">
        <v>4</v>
      </c>
      <c r="AO2320" s="1">
        <v>4</v>
      </c>
      <c r="AQ2320" s="1" t="str">
        <f t="shared" si="177"/>
        <v>D01_456_33</v>
      </c>
    </row>
    <row r="2321" spans="1:43" ht="12.75" x14ac:dyDescent="0.2">
      <c r="A2321" s="2" t="s">
        <v>59</v>
      </c>
      <c r="B2321" s="3">
        <v>456</v>
      </c>
      <c r="C2321" s="5">
        <v>33</v>
      </c>
      <c r="D2321" s="1" t="s">
        <v>10</v>
      </c>
      <c r="E2321" s="1" t="s">
        <v>4</v>
      </c>
      <c r="F2321" s="1" t="s">
        <v>8</v>
      </c>
      <c r="G2321" s="1">
        <v>2008</v>
      </c>
      <c r="H2321" s="5" t="s">
        <v>79</v>
      </c>
      <c r="J2321" s="1">
        <v>66</v>
      </c>
      <c r="K2321" s="1">
        <f>J2321-22</f>
        <v>44</v>
      </c>
      <c r="L2321" s="1">
        <f>J2321-49</f>
        <v>17</v>
      </c>
      <c r="M2321" s="1">
        <f>J2321-67</f>
        <v>-1</v>
      </c>
      <c r="N2321" s="1">
        <f>J2321-82</f>
        <v>-16</v>
      </c>
      <c r="O2321" s="1">
        <v>4</v>
      </c>
      <c r="P2321" s="1" t="s">
        <v>188</v>
      </c>
      <c r="Q2321" s="1"/>
      <c r="R2321" s="1" t="s">
        <v>167</v>
      </c>
      <c r="S2321" s="1">
        <v>2</v>
      </c>
      <c r="T2321" s="1">
        <v>222</v>
      </c>
      <c r="U2321" s="1">
        <v>25</v>
      </c>
      <c r="V2321" s="1">
        <v>102</v>
      </c>
      <c r="W2321" s="4">
        <f t="shared" si="178"/>
        <v>4.1947826086956521</v>
      </c>
      <c r="X2321" s="1">
        <v>4</v>
      </c>
      <c r="Y2321" s="1">
        <v>33</v>
      </c>
      <c r="Z2321" s="4">
        <f t="shared" si="179"/>
        <v>1.4347826086956521</v>
      </c>
      <c r="AA2321" s="5">
        <f t="shared" si="180"/>
        <v>34.203980099502488</v>
      </c>
      <c r="AB2321" s="1">
        <v>2</v>
      </c>
      <c r="AC2321" s="1">
        <f t="shared" si="181"/>
        <v>8</v>
      </c>
      <c r="AD2321" s="1">
        <v>2</v>
      </c>
      <c r="AE2321" s="1">
        <f t="shared" si="182"/>
        <v>8</v>
      </c>
      <c r="AF2321" s="6" t="s">
        <v>204</v>
      </c>
      <c r="AI2321" s="1">
        <v>3</v>
      </c>
      <c r="AJ2321" s="1">
        <v>3</v>
      </c>
      <c r="AK2321" s="1">
        <v>1</v>
      </c>
      <c r="AL2321" s="1">
        <v>2</v>
      </c>
      <c r="AM2321" s="1">
        <v>3</v>
      </c>
      <c r="AN2321" s="1">
        <v>4</v>
      </c>
      <c r="AO2321" s="1">
        <v>0</v>
      </c>
      <c r="AQ2321" s="1" t="str">
        <f t="shared" si="177"/>
        <v>D01_456_33</v>
      </c>
    </row>
    <row r="2322" spans="1:43" ht="12.75" x14ac:dyDescent="0.2">
      <c r="A2322" s="2" t="s">
        <v>59</v>
      </c>
      <c r="B2322" s="3">
        <v>456</v>
      </c>
      <c r="C2322" s="5">
        <v>33</v>
      </c>
      <c r="D2322" s="1" t="s">
        <v>10</v>
      </c>
      <c r="E2322" s="1" t="s">
        <v>4</v>
      </c>
      <c r="F2322" s="1" t="s">
        <v>8</v>
      </c>
      <c r="G2322" s="1">
        <v>2009</v>
      </c>
      <c r="H2322" s="5" t="s">
        <v>79</v>
      </c>
      <c r="J2322" s="1">
        <v>65</v>
      </c>
      <c r="K2322" s="1">
        <f>J2322-26</f>
        <v>39</v>
      </c>
      <c r="L2322" s="1">
        <f>J2322-50</f>
        <v>15</v>
      </c>
      <c r="M2322" s="1">
        <f>J2322-66</f>
        <v>-1</v>
      </c>
      <c r="N2322" s="1">
        <f>J2322-82</f>
        <v>-17</v>
      </c>
      <c r="O2322" s="1">
        <v>5</v>
      </c>
      <c r="Q2322" s="1"/>
      <c r="S2322" s="1">
        <v>4</v>
      </c>
      <c r="T2322" s="1">
        <v>208</v>
      </c>
      <c r="U2322" s="1">
        <v>25</v>
      </c>
      <c r="V2322" s="1">
        <v>62</v>
      </c>
      <c r="W2322" s="4">
        <f t="shared" si="178"/>
        <v>2.48</v>
      </c>
      <c r="X2322" s="1">
        <v>4</v>
      </c>
      <c r="Y2322" s="1">
        <v>22</v>
      </c>
      <c r="Z2322" s="4">
        <f t="shared" si="179"/>
        <v>0.88</v>
      </c>
      <c r="AA2322" s="5">
        <f t="shared" si="180"/>
        <v>35.483870967741936</v>
      </c>
      <c r="AB2322" s="1">
        <v>0</v>
      </c>
      <c r="AC2322" s="1">
        <f t="shared" si="181"/>
        <v>0</v>
      </c>
      <c r="AD2322" s="1">
        <v>0</v>
      </c>
      <c r="AE2322" s="1">
        <f t="shared" si="182"/>
        <v>0</v>
      </c>
      <c r="AF2322" s="6" t="s">
        <v>179</v>
      </c>
      <c r="AI2322" s="1">
        <v>3</v>
      </c>
      <c r="AJ2322" s="1">
        <v>3</v>
      </c>
      <c r="AK2322" s="1">
        <v>1</v>
      </c>
      <c r="AL2322" s="1">
        <v>2</v>
      </c>
      <c r="AM2322" s="1">
        <v>3</v>
      </c>
      <c r="AN2322" s="1">
        <v>3</v>
      </c>
      <c r="AO2322" s="1">
        <v>2</v>
      </c>
      <c r="AQ2322" s="1" t="str">
        <f t="shared" si="177"/>
        <v>D01_456_33</v>
      </c>
    </row>
    <row r="2323" spans="1:43" ht="12.75" x14ac:dyDescent="0.2">
      <c r="A2323" s="2" t="s">
        <v>59</v>
      </c>
      <c r="B2323" s="3">
        <v>456</v>
      </c>
      <c r="C2323" s="5">
        <v>33</v>
      </c>
      <c r="D2323" s="1" t="s">
        <v>10</v>
      </c>
      <c r="E2323" s="1" t="s">
        <v>4</v>
      </c>
      <c r="F2323" s="1" t="s">
        <v>8</v>
      </c>
      <c r="G2323" s="1">
        <v>2010</v>
      </c>
      <c r="H2323" s="5" t="s">
        <v>79</v>
      </c>
      <c r="Q2323" s="1"/>
      <c r="Z2323" s="1"/>
      <c r="AQ2323" s="1" t="str">
        <f t="shared" si="177"/>
        <v>D01_456_33</v>
      </c>
    </row>
    <row r="2324" spans="1:43" ht="12.75" x14ac:dyDescent="0.2">
      <c r="A2324" s="2" t="s">
        <v>59</v>
      </c>
      <c r="B2324" s="3">
        <v>456</v>
      </c>
      <c r="C2324" s="5">
        <v>33</v>
      </c>
      <c r="D2324" s="1" t="s">
        <v>10</v>
      </c>
      <c r="E2324" s="1" t="s">
        <v>4</v>
      </c>
      <c r="F2324" s="1" t="s">
        <v>8</v>
      </c>
      <c r="G2324" s="1">
        <v>2011</v>
      </c>
      <c r="H2324" s="5" t="s">
        <v>79</v>
      </c>
      <c r="Q2324" s="1"/>
      <c r="S2324" s="1">
        <v>3</v>
      </c>
      <c r="T2324" s="1">
        <v>215</v>
      </c>
      <c r="U2324" s="1">
        <v>25</v>
      </c>
      <c r="V2324" s="1">
        <v>70</v>
      </c>
      <c r="W2324" s="4">
        <f t="shared" ref="W2324" si="183">(V2324+(Z2324*AB2324))/U2324</f>
        <v>2.8</v>
      </c>
      <c r="X2324" s="1">
        <v>4</v>
      </c>
      <c r="Y2324" s="1">
        <v>25</v>
      </c>
      <c r="Z2324" s="4">
        <f>Y2324/(U2324-AB2324)</f>
        <v>1</v>
      </c>
      <c r="AA2324" s="5">
        <f>Z2324*100/W2324</f>
        <v>35.714285714285715</v>
      </c>
      <c r="AB2324" s="1">
        <v>0</v>
      </c>
      <c r="AC2324" s="1">
        <f t="shared" ref="AC2324" si="184">AB2324*100/U2324</f>
        <v>0</v>
      </c>
      <c r="AD2324" s="1">
        <v>0</v>
      </c>
      <c r="AE2324" s="1">
        <f>AD2324*100/U2324</f>
        <v>0</v>
      </c>
      <c r="AF2324" s="6" t="s">
        <v>177</v>
      </c>
      <c r="AI2324" s="1">
        <v>3</v>
      </c>
      <c r="AJ2324" s="1">
        <v>3</v>
      </c>
      <c r="AK2324" s="1">
        <v>1</v>
      </c>
      <c r="AL2324" s="1">
        <v>2</v>
      </c>
      <c r="AM2324" s="1">
        <v>3</v>
      </c>
      <c r="AN2324" s="1">
        <v>3</v>
      </c>
      <c r="AO2324" s="1">
        <v>2</v>
      </c>
      <c r="AQ2324" s="1" t="str">
        <f t="shared" si="177"/>
        <v>D01_456_33</v>
      </c>
    </row>
    <row r="2325" spans="1:43" ht="12.75" x14ac:dyDescent="0.2">
      <c r="A2325" s="2" t="s">
        <v>59</v>
      </c>
      <c r="B2325" s="3">
        <v>456</v>
      </c>
      <c r="C2325" s="5">
        <v>33</v>
      </c>
      <c r="D2325" s="1" t="s">
        <v>10</v>
      </c>
      <c r="E2325" s="1" t="s">
        <v>4</v>
      </c>
      <c r="F2325" s="1" t="s">
        <v>8</v>
      </c>
      <c r="G2325" s="1">
        <v>2012</v>
      </c>
      <c r="H2325" s="5" t="s">
        <v>79</v>
      </c>
      <c r="Q2325" s="1"/>
      <c r="Z2325" s="1"/>
      <c r="AQ2325" s="1" t="str">
        <f t="shared" si="177"/>
        <v>D01_456_33</v>
      </c>
    </row>
    <row r="2326" spans="1:43" ht="12.75" x14ac:dyDescent="0.2">
      <c r="A2326" s="2" t="s">
        <v>59</v>
      </c>
      <c r="B2326" s="3">
        <v>456</v>
      </c>
      <c r="C2326" s="5">
        <v>33</v>
      </c>
      <c r="D2326" s="1" t="s">
        <v>10</v>
      </c>
      <c r="E2326" s="1" t="s">
        <v>4</v>
      </c>
      <c r="F2326" s="1" t="s">
        <v>8</v>
      </c>
      <c r="G2326" s="1">
        <v>2013</v>
      </c>
      <c r="H2326" s="5" t="s">
        <v>79</v>
      </c>
      <c r="J2326" s="1">
        <v>70</v>
      </c>
      <c r="K2326" s="1">
        <f>J2326-21</f>
        <v>49</v>
      </c>
      <c r="L2326" s="1">
        <f>J2326-49</f>
        <v>21</v>
      </c>
      <c r="M2326" s="1">
        <f>J2326-76</f>
        <v>-6</v>
      </c>
      <c r="N2326" s="1">
        <f>J2326-90</f>
        <v>-20</v>
      </c>
      <c r="O2326" s="1">
        <v>4</v>
      </c>
      <c r="Q2326" s="1"/>
      <c r="S2326" s="1">
        <v>4</v>
      </c>
      <c r="Z2326" s="1"/>
      <c r="AO2326" s="1">
        <v>1</v>
      </c>
      <c r="AQ2326" s="1" t="str">
        <f t="shared" si="177"/>
        <v>D01_456_33</v>
      </c>
    </row>
    <row r="2327" spans="1:43" s="22" customFormat="1" ht="12.75" x14ac:dyDescent="0.2">
      <c r="A2327" s="20" t="s">
        <v>59</v>
      </c>
      <c r="B2327" s="21">
        <v>457</v>
      </c>
      <c r="C2327" s="24">
        <v>33</v>
      </c>
      <c r="D2327" s="22" t="s">
        <v>10</v>
      </c>
      <c r="E2327" s="22" t="s">
        <v>4</v>
      </c>
      <c r="F2327" s="22" t="s">
        <v>8</v>
      </c>
      <c r="G2327" s="22">
        <v>2004</v>
      </c>
      <c r="H2327" s="24" t="s">
        <v>78</v>
      </c>
      <c r="I2327" s="24"/>
      <c r="W2327" s="23"/>
      <c r="AA2327" s="24"/>
      <c r="AQ2327" s="1" t="str">
        <f t="shared" si="177"/>
        <v>D01_457_33</v>
      </c>
    </row>
    <row r="2328" spans="1:43" ht="12.75" x14ac:dyDescent="0.2">
      <c r="A2328" s="2" t="s">
        <v>59</v>
      </c>
      <c r="B2328" s="3">
        <v>457</v>
      </c>
      <c r="C2328" s="5">
        <v>33</v>
      </c>
      <c r="D2328" s="1" t="s">
        <v>10</v>
      </c>
      <c r="E2328" s="1" t="s">
        <v>4</v>
      </c>
      <c r="F2328" s="1" t="s">
        <v>8</v>
      </c>
      <c r="G2328" s="1">
        <v>2005</v>
      </c>
      <c r="H2328" s="5" t="s">
        <v>78</v>
      </c>
      <c r="Q2328" s="1"/>
      <c r="Z2328" s="1"/>
      <c r="AF2328" s="1"/>
      <c r="AQ2328" s="1" t="str">
        <f t="shared" si="177"/>
        <v>D01_457_33</v>
      </c>
    </row>
    <row r="2329" spans="1:43" ht="12.75" x14ac:dyDescent="0.2">
      <c r="A2329" s="2" t="s">
        <v>59</v>
      </c>
      <c r="B2329" s="3">
        <v>457</v>
      </c>
      <c r="C2329" s="5">
        <v>33</v>
      </c>
      <c r="D2329" s="1" t="s">
        <v>10</v>
      </c>
      <c r="E2329" s="1" t="s">
        <v>4</v>
      </c>
      <c r="F2329" s="1" t="s">
        <v>8</v>
      </c>
      <c r="G2329" s="1">
        <v>2006</v>
      </c>
      <c r="H2329" s="5" t="s">
        <v>78</v>
      </c>
      <c r="Q2329" s="1"/>
      <c r="Z2329" s="1"/>
      <c r="AF2329" s="1"/>
      <c r="AQ2329" s="1" t="str">
        <f t="shared" si="177"/>
        <v>D01_457_33</v>
      </c>
    </row>
    <row r="2330" spans="1:43" ht="12.75" x14ac:dyDescent="0.2">
      <c r="A2330" s="2" t="s">
        <v>59</v>
      </c>
      <c r="B2330" s="3">
        <v>457</v>
      </c>
      <c r="C2330" s="5">
        <v>33</v>
      </c>
      <c r="D2330" s="1" t="s">
        <v>10</v>
      </c>
      <c r="E2330" s="1" t="s">
        <v>4</v>
      </c>
      <c r="F2330" s="1" t="s">
        <v>8</v>
      </c>
      <c r="G2330" s="1">
        <v>2007</v>
      </c>
      <c r="H2330" s="5" t="s">
        <v>78</v>
      </c>
      <c r="Q2330" s="1"/>
      <c r="Z2330" s="1"/>
      <c r="AF2330" s="1"/>
      <c r="AQ2330" s="1" t="str">
        <f t="shared" si="177"/>
        <v>D01_457_33</v>
      </c>
    </row>
    <row r="2331" spans="1:43" ht="12.75" x14ac:dyDescent="0.2">
      <c r="A2331" s="2" t="s">
        <v>59</v>
      </c>
      <c r="B2331" s="3">
        <v>457</v>
      </c>
      <c r="C2331" s="5">
        <v>33</v>
      </c>
      <c r="D2331" s="1" t="s">
        <v>10</v>
      </c>
      <c r="E2331" s="1" t="s">
        <v>4</v>
      </c>
      <c r="F2331" s="1" t="s">
        <v>8</v>
      </c>
      <c r="G2331" s="1">
        <v>2008</v>
      </c>
      <c r="H2331" s="5" t="s">
        <v>78</v>
      </c>
      <c r="Q2331" s="1"/>
      <c r="Z2331" s="1"/>
      <c r="AF2331" s="1"/>
      <c r="AQ2331" s="1" t="str">
        <f t="shared" si="177"/>
        <v>D01_457_33</v>
      </c>
    </row>
    <row r="2332" spans="1:43" s="22" customFormat="1" ht="12.75" x14ac:dyDescent="0.2">
      <c r="A2332" s="20" t="s">
        <v>59</v>
      </c>
      <c r="B2332" s="21">
        <v>458</v>
      </c>
      <c r="C2332" s="24">
        <v>33</v>
      </c>
      <c r="D2332" s="22" t="s">
        <v>10</v>
      </c>
      <c r="E2332" s="22" t="s">
        <v>4</v>
      </c>
      <c r="F2332" s="22" t="s">
        <v>8</v>
      </c>
      <c r="G2332" s="22">
        <v>2004</v>
      </c>
      <c r="H2332" s="24" t="s">
        <v>78</v>
      </c>
      <c r="I2332" s="24"/>
      <c r="W2332" s="23"/>
      <c r="AA2332" s="24"/>
      <c r="AQ2332" s="1" t="str">
        <f t="shared" si="177"/>
        <v>D01_458_33</v>
      </c>
    </row>
    <row r="2333" spans="1:43" ht="15" customHeight="1" x14ac:dyDescent="0.2">
      <c r="A2333" s="2" t="s">
        <v>59</v>
      </c>
      <c r="B2333" s="3">
        <v>458</v>
      </c>
      <c r="C2333" s="5">
        <v>33</v>
      </c>
      <c r="D2333" s="1" t="s">
        <v>10</v>
      </c>
      <c r="E2333" s="1" t="s">
        <v>4</v>
      </c>
      <c r="F2333" s="1" t="s">
        <v>8</v>
      </c>
      <c r="G2333" s="1">
        <v>2005</v>
      </c>
      <c r="H2333" s="5" t="s">
        <v>78</v>
      </c>
      <c r="Q2333" s="1"/>
      <c r="Z2333" s="1"/>
      <c r="AF2333" s="1"/>
      <c r="AQ2333" s="1" t="str">
        <f t="shared" si="177"/>
        <v>D01_458_33</v>
      </c>
    </row>
    <row r="2334" spans="1:43" ht="12.75" x14ac:dyDescent="0.2">
      <c r="A2334" s="2" t="s">
        <v>59</v>
      </c>
      <c r="B2334" s="3">
        <v>458</v>
      </c>
      <c r="C2334" s="5">
        <v>33</v>
      </c>
      <c r="D2334" s="1" t="s">
        <v>10</v>
      </c>
      <c r="E2334" s="1" t="s">
        <v>4</v>
      </c>
      <c r="F2334" s="1" t="s">
        <v>8</v>
      </c>
      <c r="G2334" s="1">
        <v>2006</v>
      </c>
      <c r="H2334" s="5" t="s">
        <v>78</v>
      </c>
      <c r="Q2334" s="1"/>
      <c r="Z2334" s="1"/>
      <c r="AF2334" s="1"/>
      <c r="AQ2334" s="1" t="str">
        <f t="shared" si="177"/>
        <v>D01_458_33</v>
      </c>
    </row>
    <row r="2335" spans="1:43" ht="12.75" x14ac:dyDescent="0.2">
      <c r="A2335" s="2" t="s">
        <v>59</v>
      </c>
      <c r="B2335" s="3">
        <v>458</v>
      </c>
      <c r="C2335" s="5">
        <v>33</v>
      </c>
      <c r="D2335" s="1" t="s">
        <v>10</v>
      </c>
      <c r="E2335" s="1" t="s">
        <v>4</v>
      </c>
      <c r="F2335" s="1" t="s">
        <v>8</v>
      </c>
      <c r="G2335" s="1">
        <v>2007</v>
      </c>
      <c r="H2335" s="5" t="s">
        <v>78</v>
      </c>
      <c r="Q2335" s="1"/>
      <c r="Z2335" s="1"/>
      <c r="AF2335" s="1"/>
      <c r="AQ2335" s="1" t="str">
        <f t="shared" si="177"/>
        <v>D01_458_33</v>
      </c>
    </row>
    <row r="2336" spans="1:43" ht="15" customHeight="1" x14ac:dyDescent="0.2">
      <c r="A2336" s="2" t="s">
        <v>59</v>
      </c>
      <c r="B2336" s="3">
        <v>458</v>
      </c>
      <c r="C2336" s="5">
        <v>33</v>
      </c>
      <c r="D2336" s="1" t="s">
        <v>10</v>
      </c>
      <c r="E2336" s="1" t="s">
        <v>4</v>
      </c>
      <c r="F2336" s="1" t="s">
        <v>8</v>
      </c>
      <c r="G2336" s="1">
        <v>2008</v>
      </c>
      <c r="H2336" s="5" t="s">
        <v>78</v>
      </c>
      <c r="Q2336" s="1"/>
      <c r="Z2336" s="1"/>
      <c r="AF2336" s="1"/>
      <c r="AQ2336" s="1" t="str">
        <f t="shared" si="177"/>
        <v>D01_458_33</v>
      </c>
    </row>
    <row r="2337" spans="1:43" s="22" customFormat="1" ht="12.75" x14ac:dyDescent="0.2">
      <c r="A2337" s="20" t="s">
        <v>59</v>
      </c>
      <c r="B2337" s="21">
        <v>459</v>
      </c>
      <c r="C2337" s="24">
        <v>33</v>
      </c>
      <c r="D2337" s="22" t="s">
        <v>10</v>
      </c>
      <c r="E2337" s="22" t="s">
        <v>4</v>
      </c>
      <c r="F2337" s="22" t="s">
        <v>8</v>
      </c>
      <c r="G2337" s="22">
        <v>2004</v>
      </c>
      <c r="H2337" s="24" t="s">
        <v>78</v>
      </c>
      <c r="I2337" s="24"/>
      <c r="W2337" s="23"/>
      <c r="AA2337" s="24"/>
      <c r="AQ2337" s="1" t="str">
        <f t="shared" si="177"/>
        <v>D01_459_33</v>
      </c>
    </row>
    <row r="2338" spans="1:43" ht="15" customHeight="1" x14ac:dyDescent="0.2">
      <c r="A2338" s="2" t="s">
        <v>59</v>
      </c>
      <c r="B2338" s="3">
        <v>459</v>
      </c>
      <c r="C2338" s="5">
        <v>33</v>
      </c>
      <c r="D2338" s="1" t="s">
        <v>10</v>
      </c>
      <c r="E2338" s="1" t="s">
        <v>4</v>
      </c>
      <c r="F2338" s="1" t="s">
        <v>8</v>
      </c>
      <c r="G2338" s="1">
        <v>2005</v>
      </c>
      <c r="H2338" s="5" t="s">
        <v>78</v>
      </c>
      <c r="Q2338" s="1"/>
      <c r="Z2338" s="1"/>
      <c r="AF2338" s="1"/>
      <c r="AQ2338" s="1" t="str">
        <f t="shared" si="177"/>
        <v>D01_459_33</v>
      </c>
    </row>
    <row r="2339" spans="1:43" ht="12.75" x14ac:dyDescent="0.2">
      <c r="A2339" s="2" t="s">
        <v>59</v>
      </c>
      <c r="B2339" s="3">
        <v>459</v>
      </c>
      <c r="C2339" s="5">
        <v>33</v>
      </c>
      <c r="D2339" s="1" t="s">
        <v>10</v>
      </c>
      <c r="E2339" s="1" t="s">
        <v>4</v>
      </c>
      <c r="F2339" s="1" t="s">
        <v>8</v>
      </c>
      <c r="G2339" s="1">
        <v>2006</v>
      </c>
      <c r="H2339" s="5" t="s">
        <v>78</v>
      </c>
      <c r="Q2339" s="1"/>
      <c r="Z2339" s="1"/>
      <c r="AF2339" s="1"/>
      <c r="AQ2339" s="1" t="str">
        <f t="shared" si="177"/>
        <v>D01_459_33</v>
      </c>
    </row>
    <row r="2340" spans="1:43" ht="12.75" x14ac:dyDescent="0.2">
      <c r="A2340" s="2" t="s">
        <v>59</v>
      </c>
      <c r="B2340" s="3">
        <v>459</v>
      </c>
      <c r="C2340" s="5">
        <v>33</v>
      </c>
      <c r="D2340" s="1" t="s">
        <v>10</v>
      </c>
      <c r="E2340" s="1" t="s">
        <v>4</v>
      </c>
      <c r="F2340" s="1" t="s">
        <v>8</v>
      </c>
      <c r="G2340" s="1">
        <v>2007</v>
      </c>
      <c r="H2340" s="5" t="s">
        <v>78</v>
      </c>
      <c r="Q2340" s="1"/>
      <c r="Z2340" s="1"/>
      <c r="AF2340" s="1"/>
      <c r="AQ2340" s="1" t="str">
        <f t="shared" si="177"/>
        <v>D01_459_33</v>
      </c>
    </row>
    <row r="2341" spans="1:43" ht="15" customHeight="1" x14ac:dyDescent="0.2">
      <c r="A2341" s="2" t="s">
        <v>59</v>
      </c>
      <c r="B2341" s="3">
        <v>459</v>
      </c>
      <c r="C2341" s="5">
        <v>33</v>
      </c>
      <c r="D2341" s="1" t="s">
        <v>10</v>
      </c>
      <c r="E2341" s="1" t="s">
        <v>4</v>
      </c>
      <c r="F2341" s="1" t="s">
        <v>8</v>
      </c>
      <c r="G2341" s="1">
        <v>2008</v>
      </c>
      <c r="H2341" s="5" t="s">
        <v>78</v>
      </c>
      <c r="Q2341" s="1"/>
      <c r="Z2341" s="1"/>
      <c r="AF2341" s="1"/>
      <c r="AQ2341" s="1" t="str">
        <f t="shared" si="177"/>
        <v>D01_459_33</v>
      </c>
    </row>
    <row r="2342" spans="1:43" s="22" customFormat="1" ht="12.75" x14ac:dyDescent="0.2">
      <c r="A2342" s="20" t="s">
        <v>59</v>
      </c>
      <c r="B2342" s="21">
        <v>460</v>
      </c>
      <c r="C2342" s="24">
        <v>33</v>
      </c>
      <c r="D2342" s="22" t="s">
        <v>10</v>
      </c>
      <c r="E2342" s="22" t="s">
        <v>4</v>
      </c>
      <c r="F2342" s="22" t="s">
        <v>8</v>
      </c>
      <c r="G2342" s="22">
        <v>2004</v>
      </c>
      <c r="H2342" s="24" t="s">
        <v>78</v>
      </c>
      <c r="I2342" s="24"/>
      <c r="W2342" s="23"/>
      <c r="AA2342" s="24"/>
      <c r="AQ2342" s="1" t="str">
        <f t="shared" si="177"/>
        <v>D01_460_33</v>
      </c>
    </row>
    <row r="2343" spans="1:43" ht="12.75" x14ac:dyDescent="0.2">
      <c r="A2343" s="2" t="s">
        <v>59</v>
      </c>
      <c r="B2343" s="3">
        <v>460</v>
      </c>
      <c r="C2343" s="5">
        <v>33</v>
      </c>
      <c r="D2343" s="1" t="s">
        <v>10</v>
      </c>
      <c r="E2343" s="1" t="s">
        <v>4</v>
      </c>
      <c r="F2343" s="1" t="s">
        <v>8</v>
      </c>
      <c r="G2343" s="1">
        <v>2005</v>
      </c>
      <c r="H2343" s="5" t="s">
        <v>78</v>
      </c>
      <c r="Q2343" s="1"/>
      <c r="Z2343" s="1"/>
      <c r="AF2343" s="1"/>
      <c r="AQ2343" s="1" t="str">
        <f t="shared" si="177"/>
        <v>D01_460_33</v>
      </c>
    </row>
    <row r="2344" spans="1:43" ht="12.75" x14ac:dyDescent="0.2">
      <c r="A2344" s="2" t="s">
        <v>59</v>
      </c>
      <c r="B2344" s="3">
        <v>460</v>
      </c>
      <c r="C2344" s="5">
        <v>33</v>
      </c>
      <c r="D2344" s="1" t="s">
        <v>10</v>
      </c>
      <c r="E2344" s="1" t="s">
        <v>4</v>
      </c>
      <c r="F2344" s="1" t="s">
        <v>8</v>
      </c>
      <c r="G2344" s="1">
        <v>2006</v>
      </c>
      <c r="H2344" s="5" t="s">
        <v>78</v>
      </c>
      <c r="Q2344" s="1"/>
      <c r="Z2344" s="1"/>
      <c r="AF2344" s="1"/>
      <c r="AQ2344" s="1" t="str">
        <f t="shared" si="177"/>
        <v>D01_460_33</v>
      </c>
    </row>
    <row r="2345" spans="1:43" ht="12.75" x14ac:dyDescent="0.2">
      <c r="A2345" s="2" t="s">
        <v>59</v>
      </c>
      <c r="B2345" s="3">
        <v>460</v>
      </c>
      <c r="C2345" s="5">
        <v>33</v>
      </c>
      <c r="D2345" s="1" t="s">
        <v>10</v>
      </c>
      <c r="E2345" s="1" t="s">
        <v>4</v>
      </c>
      <c r="F2345" s="1" t="s">
        <v>8</v>
      </c>
      <c r="G2345" s="1">
        <v>2007</v>
      </c>
      <c r="H2345" s="5" t="s">
        <v>78</v>
      </c>
      <c r="Q2345" s="1"/>
      <c r="Z2345" s="1"/>
      <c r="AF2345" s="1"/>
      <c r="AQ2345" s="1" t="str">
        <f t="shared" si="177"/>
        <v>D01_460_33</v>
      </c>
    </row>
    <row r="2346" spans="1:43" ht="12.75" x14ac:dyDescent="0.2">
      <c r="A2346" s="2" t="s">
        <v>59</v>
      </c>
      <c r="B2346" s="3">
        <v>460</v>
      </c>
      <c r="C2346" s="5">
        <v>33</v>
      </c>
      <c r="D2346" s="1" t="s">
        <v>10</v>
      </c>
      <c r="E2346" s="1" t="s">
        <v>4</v>
      </c>
      <c r="F2346" s="1" t="s">
        <v>8</v>
      </c>
      <c r="G2346" s="1">
        <v>2008</v>
      </c>
      <c r="H2346" s="5" t="s">
        <v>78</v>
      </c>
      <c r="Q2346" s="1"/>
      <c r="Z2346" s="1"/>
      <c r="AF2346" s="1"/>
      <c r="AQ2346" s="1" t="str">
        <f t="shared" si="177"/>
        <v>D01_460_33</v>
      </c>
    </row>
    <row r="2347" spans="1:43" s="22" customFormat="1" ht="12.75" x14ac:dyDescent="0.2">
      <c r="A2347" s="20" t="s">
        <v>59</v>
      </c>
      <c r="B2347" s="21">
        <v>461</v>
      </c>
      <c r="C2347" s="24">
        <v>33</v>
      </c>
      <c r="D2347" s="22" t="s">
        <v>10</v>
      </c>
      <c r="E2347" s="22" t="s">
        <v>4</v>
      </c>
      <c r="F2347" s="22" t="s">
        <v>8</v>
      </c>
      <c r="G2347" s="22">
        <v>2004</v>
      </c>
      <c r="H2347" s="24" t="s">
        <v>78</v>
      </c>
      <c r="I2347" s="24"/>
      <c r="W2347" s="23"/>
      <c r="AA2347" s="24"/>
      <c r="AQ2347" s="1" t="str">
        <f t="shared" si="177"/>
        <v>D01_461_33</v>
      </c>
    </row>
    <row r="2348" spans="1:43" ht="12.75" x14ac:dyDescent="0.2">
      <c r="A2348" s="2" t="s">
        <v>59</v>
      </c>
      <c r="B2348" s="3">
        <v>461</v>
      </c>
      <c r="C2348" s="5">
        <v>33</v>
      </c>
      <c r="D2348" s="1" t="s">
        <v>10</v>
      </c>
      <c r="E2348" s="1" t="s">
        <v>4</v>
      </c>
      <c r="F2348" s="1" t="s">
        <v>8</v>
      </c>
      <c r="G2348" s="1">
        <v>2005</v>
      </c>
      <c r="H2348" s="5" t="s">
        <v>78</v>
      </c>
      <c r="Q2348" s="1"/>
      <c r="Z2348" s="1"/>
      <c r="AF2348" s="1"/>
      <c r="AQ2348" s="1" t="str">
        <f t="shared" si="177"/>
        <v>D01_461_33</v>
      </c>
    </row>
    <row r="2349" spans="1:43" ht="12.75" x14ac:dyDescent="0.2">
      <c r="A2349" s="2" t="s">
        <v>59</v>
      </c>
      <c r="B2349" s="3">
        <v>461</v>
      </c>
      <c r="C2349" s="5">
        <v>33</v>
      </c>
      <c r="D2349" s="1" t="s">
        <v>10</v>
      </c>
      <c r="E2349" s="1" t="s">
        <v>4</v>
      </c>
      <c r="F2349" s="1" t="s">
        <v>8</v>
      </c>
      <c r="G2349" s="1">
        <v>2006</v>
      </c>
      <c r="H2349" s="5" t="s">
        <v>78</v>
      </c>
      <c r="Q2349" s="1"/>
      <c r="Z2349" s="1"/>
      <c r="AF2349" s="1"/>
      <c r="AQ2349" s="1" t="str">
        <f t="shared" si="177"/>
        <v>D01_461_33</v>
      </c>
    </row>
    <row r="2350" spans="1:43" ht="12.75" x14ac:dyDescent="0.2">
      <c r="A2350" s="2" t="s">
        <v>59</v>
      </c>
      <c r="B2350" s="3">
        <v>461</v>
      </c>
      <c r="C2350" s="5">
        <v>33</v>
      </c>
      <c r="D2350" s="1" t="s">
        <v>10</v>
      </c>
      <c r="E2350" s="1" t="s">
        <v>4</v>
      </c>
      <c r="F2350" s="1" t="s">
        <v>8</v>
      </c>
      <c r="G2350" s="1">
        <v>2007</v>
      </c>
      <c r="H2350" s="5" t="s">
        <v>78</v>
      </c>
      <c r="Q2350" s="1"/>
      <c r="Z2350" s="1"/>
      <c r="AF2350" s="1"/>
      <c r="AQ2350" s="1" t="str">
        <f t="shared" si="177"/>
        <v>D01_461_33</v>
      </c>
    </row>
    <row r="2351" spans="1:43" ht="12.75" x14ac:dyDescent="0.2">
      <c r="A2351" s="2" t="s">
        <v>59</v>
      </c>
      <c r="B2351" s="3">
        <v>461</v>
      </c>
      <c r="C2351" s="5">
        <v>33</v>
      </c>
      <c r="D2351" s="1" t="s">
        <v>10</v>
      </c>
      <c r="E2351" s="1" t="s">
        <v>4</v>
      </c>
      <c r="F2351" s="1" t="s">
        <v>8</v>
      </c>
      <c r="G2351" s="1">
        <v>2008</v>
      </c>
      <c r="H2351" s="5" t="s">
        <v>78</v>
      </c>
      <c r="Q2351" s="1"/>
      <c r="Z2351" s="1"/>
      <c r="AF2351" s="1"/>
      <c r="AQ2351" s="1" t="str">
        <f t="shared" si="177"/>
        <v>D01_461_33</v>
      </c>
    </row>
    <row r="2352" spans="1:43" s="22" customFormat="1" ht="12.75" x14ac:dyDescent="0.2">
      <c r="A2352" s="20" t="s">
        <v>59</v>
      </c>
      <c r="B2352" s="21">
        <v>462</v>
      </c>
      <c r="C2352" s="24">
        <v>33</v>
      </c>
      <c r="D2352" s="22" t="s">
        <v>10</v>
      </c>
      <c r="E2352" s="22" t="s">
        <v>4</v>
      </c>
      <c r="F2352" s="22" t="s">
        <v>8</v>
      </c>
      <c r="G2352" s="22">
        <v>2004</v>
      </c>
      <c r="H2352" s="24" t="s">
        <v>78</v>
      </c>
      <c r="I2352" s="24"/>
      <c r="J2352" s="22">
        <v>69</v>
      </c>
      <c r="K2352" s="22">
        <f>J2352-22</f>
        <v>47</v>
      </c>
      <c r="L2352" s="22">
        <f>J2352-46</f>
        <v>23</v>
      </c>
      <c r="M2352" s="22">
        <f>J2352-71</f>
        <v>-2</v>
      </c>
      <c r="N2352" s="22">
        <f>J2352-87</f>
        <v>-18</v>
      </c>
      <c r="O2352" s="22">
        <v>2</v>
      </c>
      <c r="S2352" s="22">
        <v>1</v>
      </c>
      <c r="T2352" s="22">
        <v>226</v>
      </c>
      <c r="U2352" s="22">
        <v>25</v>
      </c>
      <c r="V2352" s="22">
        <v>71</v>
      </c>
      <c r="W2352" s="23">
        <f t="shared" ref="W2352:W2354" si="185">(V2352+(Z2352*AB2352))/U2352</f>
        <v>3.2189473684210528</v>
      </c>
      <c r="X2352" s="22">
        <v>3</v>
      </c>
      <c r="Y2352" s="22">
        <v>30</v>
      </c>
      <c r="Z2352" s="23">
        <f>Y2352/(U2352-AB2352)</f>
        <v>1.5789473684210527</v>
      </c>
      <c r="AA2352" s="24">
        <f t="shared" ref="AA2352:AA2354" si="186">Z2352*100/W2352</f>
        <v>49.051667756703722</v>
      </c>
      <c r="AB2352" s="22">
        <v>6</v>
      </c>
      <c r="AC2352" s="22">
        <f t="shared" ref="AC2352:AC2354" si="187">AB2352*100/U2352</f>
        <v>24</v>
      </c>
      <c r="AD2352" s="22">
        <v>0</v>
      </c>
      <c r="AE2352" s="22">
        <f t="shared" ref="AE2352:AE2354" si="188">AD2352*100/U2352</f>
        <v>0</v>
      </c>
      <c r="AF2352" s="22">
        <v>1</v>
      </c>
      <c r="AG2352" s="22">
        <f>AF2352*100/U2352</f>
        <v>4</v>
      </c>
      <c r="AH2352" s="22">
        <v>6</v>
      </c>
      <c r="AI2352" s="22">
        <v>11</v>
      </c>
      <c r="AJ2352" s="22">
        <v>2</v>
      </c>
      <c r="AK2352" s="22">
        <v>1</v>
      </c>
      <c r="AL2352" s="22">
        <v>3</v>
      </c>
      <c r="AM2352" s="22">
        <v>3</v>
      </c>
      <c r="AN2352" s="22">
        <v>3</v>
      </c>
      <c r="AQ2352" s="1" t="str">
        <f t="shared" si="177"/>
        <v>D01_462_33</v>
      </c>
    </row>
    <row r="2353" spans="1:43" ht="12.75" x14ac:dyDescent="0.2">
      <c r="A2353" s="2" t="s">
        <v>59</v>
      </c>
      <c r="B2353" s="3">
        <v>462</v>
      </c>
      <c r="C2353" s="5">
        <v>33</v>
      </c>
      <c r="D2353" s="1" t="s">
        <v>10</v>
      </c>
      <c r="E2353" s="1" t="s">
        <v>4</v>
      </c>
      <c r="F2353" s="1" t="s">
        <v>8</v>
      </c>
      <c r="G2353" s="1">
        <v>2005</v>
      </c>
      <c r="H2353" s="5" t="s">
        <v>78</v>
      </c>
      <c r="J2353" s="1">
        <v>79</v>
      </c>
      <c r="K2353" s="1">
        <f>J2353-30</f>
        <v>49</v>
      </c>
      <c r="L2353" s="1">
        <f>J2353-60</f>
        <v>19</v>
      </c>
      <c r="M2353" s="1">
        <f>J2353-82</f>
        <v>-3</v>
      </c>
      <c r="N2353" s="1">
        <f>J2353-91</f>
        <v>-12</v>
      </c>
      <c r="O2353" s="1">
        <v>3</v>
      </c>
      <c r="P2353" s="1" t="s">
        <v>105</v>
      </c>
      <c r="Q2353" s="1" t="s">
        <v>79</v>
      </c>
      <c r="S2353" s="1">
        <v>4</v>
      </c>
      <c r="T2353" s="1">
        <v>227</v>
      </c>
      <c r="U2353" s="1">
        <v>25</v>
      </c>
      <c r="V2353" s="1">
        <v>48</v>
      </c>
      <c r="W2353" s="4">
        <f t="shared" si="185"/>
        <v>1.92</v>
      </c>
      <c r="X2353" s="1">
        <v>4</v>
      </c>
      <c r="Y2353" s="1">
        <v>21</v>
      </c>
      <c r="Z2353" s="4">
        <f>Y2353/(U2353-AB2353)</f>
        <v>0.84</v>
      </c>
      <c r="AA2353" s="5">
        <f t="shared" si="186"/>
        <v>43.75</v>
      </c>
      <c r="AB2353" s="1">
        <v>0</v>
      </c>
      <c r="AC2353" s="1">
        <f t="shared" si="187"/>
        <v>0</v>
      </c>
      <c r="AD2353" s="1">
        <v>0</v>
      </c>
      <c r="AE2353" s="1">
        <f t="shared" si="188"/>
        <v>0</v>
      </c>
      <c r="AF2353" s="1">
        <v>5</v>
      </c>
      <c r="AG2353" s="1">
        <f>AF2353*100/U2353</f>
        <v>20</v>
      </c>
      <c r="AH2353" s="1">
        <v>8</v>
      </c>
      <c r="AI2353" s="1">
        <v>3</v>
      </c>
      <c r="AJ2353" s="1">
        <v>3</v>
      </c>
      <c r="AK2353" s="1">
        <v>1</v>
      </c>
      <c r="AL2353" s="1">
        <v>2</v>
      </c>
      <c r="AM2353" s="1">
        <v>3</v>
      </c>
      <c r="AN2353" s="1">
        <v>2</v>
      </c>
      <c r="AQ2353" s="1" t="str">
        <f t="shared" si="177"/>
        <v>D01_462_33</v>
      </c>
    </row>
    <row r="2354" spans="1:43" ht="12.75" x14ac:dyDescent="0.2">
      <c r="A2354" s="2" t="s">
        <v>59</v>
      </c>
      <c r="B2354" s="3">
        <v>462</v>
      </c>
      <c r="C2354" s="5">
        <v>33</v>
      </c>
      <c r="D2354" s="1" t="s">
        <v>10</v>
      </c>
      <c r="E2354" s="1" t="s">
        <v>4</v>
      </c>
      <c r="F2354" s="1" t="s">
        <v>8</v>
      </c>
      <c r="G2354" s="1">
        <v>2006</v>
      </c>
      <c r="H2354" s="5" t="s">
        <v>78</v>
      </c>
      <c r="I2354" s="5">
        <v>65</v>
      </c>
      <c r="J2354" s="1">
        <v>67</v>
      </c>
      <c r="K2354" s="1">
        <f>J2354-34</f>
        <v>33</v>
      </c>
      <c r="L2354" s="1">
        <f>J2354-61</f>
        <v>6</v>
      </c>
      <c r="M2354" s="1">
        <f>J2354-72</f>
        <v>-5</v>
      </c>
      <c r="N2354" s="1">
        <f>J2354-82</f>
        <v>-15</v>
      </c>
      <c r="O2354" s="1">
        <v>2</v>
      </c>
      <c r="P2354" s="1" t="s">
        <v>122</v>
      </c>
      <c r="Q2354" s="1"/>
      <c r="R2354" s="1" t="s">
        <v>151</v>
      </c>
      <c r="S2354" s="1">
        <v>3</v>
      </c>
      <c r="T2354" s="1">
        <v>226</v>
      </c>
      <c r="U2354" s="1">
        <v>25</v>
      </c>
      <c r="V2354" s="1">
        <v>68</v>
      </c>
      <c r="W2354" s="4">
        <f t="shared" si="185"/>
        <v>2.72</v>
      </c>
      <c r="X2354" s="1">
        <v>3</v>
      </c>
      <c r="Y2354" s="1">
        <v>31</v>
      </c>
      <c r="Z2354" s="4">
        <f>Y2354/(U2354-AB2354)</f>
        <v>1.24</v>
      </c>
      <c r="AA2354" s="5">
        <f t="shared" si="186"/>
        <v>45.588235294117645</v>
      </c>
      <c r="AB2354" s="1">
        <v>0</v>
      </c>
      <c r="AC2354" s="1">
        <f t="shared" si="187"/>
        <v>0</v>
      </c>
      <c r="AD2354" s="1">
        <v>1</v>
      </c>
      <c r="AE2354" s="1">
        <f t="shared" si="188"/>
        <v>4</v>
      </c>
      <c r="AF2354" s="1" t="s">
        <v>137</v>
      </c>
      <c r="AI2354" s="1">
        <v>4</v>
      </c>
      <c r="AJ2354" s="1">
        <v>3</v>
      </c>
      <c r="AK2354" s="1">
        <v>1</v>
      </c>
      <c r="AL2354" s="1">
        <v>2</v>
      </c>
      <c r="AM2354" s="1">
        <v>3</v>
      </c>
      <c r="AN2354" s="1">
        <v>3</v>
      </c>
      <c r="AQ2354" s="1" t="str">
        <f t="shared" si="177"/>
        <v>D01_462_33</v>
      </c>
    </row>
    <row r="2355" spans="1:43" ht="12.75" x14ac:dyDescent="0.2">
      <c r="A2355" s="2" t="s">
        <v>59</v>
      </c>
      <c r="B2355" s="3">
        <v>462</v>
      </c>
      <c r="C2355" s="5">
        <v>33</v>
      </c>
      <c r="D2355" s="1" t="s">
        <v>10</v>
      </c>
      <c r="E2355" s="1" t="s">
        <v>4</v>
      </c>
      <c r="F2355" s="1" t="s">
        <v>8</v>
      </c>
      <c r="G2355" s="1">
        <v>2007</v>
      </c>
      <c r="H2355" s="5" t="s">
        <v>78</v>
      </c>
      <c r="Q2355" s="1"/>
      <c r="Z2355" s="1"/>
      <c r="AF2355" s="1"/>
      <c r="AQ2355" s="1" t="str">
        <f t="shared" si="177"/>
        <v>D01_462_33</v>
      </c>
    </row>
    <row r="2356" spans="1:43" ht="12.75" x14ac:dyDescent="0.2">
      <c r="A2356" s="2" t="s">
        <v>59</v>
      </c>
      <c r="B2356" s="3">
        <v>462</v>
      </c>
      <c r="C2356" s="5">
        <v>33</v>
      </c>
      <c r="D2356" s="1" t="s">
        <v>10</v>
      </c>
      <c r="E2356" s="1" t="s">
        <v>4</v>
      </c>
      <c r="F2356" s="1" t="s">
        <v>8</v>
      </c>
      <c r="G2356" s="1">
        <v>2008</v>
      </c>
      <c r="H2356" s="5" t="s">
        <v>78</v>
      </c>
      <c r="Q2356" s="1"/>
      <c r="Z2356" s="1"/>
      <c r="AF2356" s="1"/>
      <c r="AQ2356" s="1" t="str">
        <f t="shared" si="177"/>
        <v>D01_462_33</v>
      </c>
    </row>
    <row r="2357" spans="1:43" s="22" customFormat="1" ht="12.75" x14ac:dyDescent="0.2">
      <c r="A2357" s="20" t="s">
        <v>59</v>
      </c>
      <c r="B2357" s="21">
        <v>463</v>
      </c>
      <c r="C2357" s="24">
        <v>33</v>
      </c>
      <c r="D2357" s="22" t="s">
        <v>10</v>
      </c>
      <c r="E2357" s="22" t="s">
        <v>4</v>
      </c>
      <c r="F2357" s="22" t="s">
        <v>8</v>
      </c>
      <c r="G2357" s="22">
        <v>2004</v>
      </c>
      <c r="H2357" s="24" t="s">
        <v>78</v>
      </c>
      <c r="I2357" s="24"/>
      <c r="J2357" s="22">
        <v>65</v>
      </c>
      <c r="K2357" s="22">
        <f>J2357-22</f>
        <v>43</v>
      </c>
      <c r="L2357" s="22">
        <f>J2357-46</f>
        <v>19</v>
      </c>
      <c r="M2357" s="22">
        <f>J2357-71</f>
        <v>-6</v>
      </c>
      <c r="N2357" s="22">
        <f>J2357-87</f>
        <v>-22</v>
      </c>
      <c r="O2357" s="22">
        <v>2</v>
      </c>
      <c r="S2357" s="22">
        <v>2</v>
      </c>
      <c r="T2357" s="22">
        <v>233</v>
      </c>
      <c r="U2357" s="22">
        <v>25</v>
      </c>
      <c r="V2357" s="22">
        <v>77</v>
      </c>
      <c r="W2357" s="23">
        <f t="shared" ref="W2357:W2359" si="189">(V2357+(Z2357*AB2357))/U2357</f>
        <v>3.2857142857142856</v>
      </c>
      <c r="X2357" s="22">
        <v>4</v>
      </c>
      <c r="Y2357" s="22">
        <v>27</v>
      </c>
      <c r="Z2357" s="23">
        <f>Y2357/(U2357-AB2357)</f>
        <v>1.2857142857142858</v>
      </c>
      <c r="AA2357" s="24">
        <f t="shared" ref="AA2357:AA2359" si="190">Z2357*100/W2357</f>
        <v>39.130434782608702</v>
      </c>
      <c r="AB2357" s="22">
        <v>4</v>
      </c>
      <c r="AC2357" s="22">
        <f t="shared" ref="AC2357:AC2359" si="191">AB2357*100/U2357</f>
        <v>16</v>
      </c>
      <c r="AD2357" s="22">
        <v>0</v>
      </c>
      <c r="AE2357" s="22">
        <f t="shared" ref="AE2357:AE2359" si="192">AD2357*100/U2357</f>
        <v>0</v>
      </c>
      <c r="AF2357" s="22">
        <v>3</v>
      </c>
      <c r="AG2357" s="22">
        <f>AF2357*100/U2357</f>
        <v>12</v>
      </c>
      <c r="AH2357" s="22">
        <v>8</v>
      </c>
      <c r="AI2357" s="22">
        <v>7</v>
      </c>
      <c r="AJ2357" s="22">
        <v>2</v>
      </c>
      <c r="AK2357" s="22">
        <v>3</v>
      </c>
      <c r="AL2357" s="22">
        <v>3</v>
      </c>
      <c r="AM2357" s="22">
        <v>3</v>
      </c>
      <c r="AN2357" s="22">
        <v>3</v>
      </c>
      <c r="AQ2357" s="1" t="str">
        <f t="shared" si="177"/>
        <v>D01_463_33</v>
      </c>
    </row>
    <row r="2358" spans="1:43" ht="12.75" x14ac:dyDescent="0.2">
      <c r="A2358" s="2" t="s">
        <v>59</v>
      </c>
      <c r="B2358" s="3">
        <v>463</v>
      </c>
      <c r="C2358" s="5">
        <v>33</v>
      </c>
      <c r="D2358" s="1" t="s">
        <v>10</v>
      </c>
      <c r="E2358" s="1" t="s">
        <v>4</v>
      </c>
      <c r="F2358" s="1" t="s">
        <v>8</v>
      </c>
      <c r="G2358" s="1">
        <v>2005</v>
      </c>
      <c r="H2358" s="5" t="s">
        <v>78</v>
      </c>
      <c r="J2358" s="1">
        <v>80</v>
      </c>
      <c r="K2358" s="1">
        <f>J2358-30</f>
        <v>50</v>
      </c>
      <c r="L2358" s="1">
        <f>J2358-60</f>
        <v>20</v>
      </c>
      <c r="M2358" s="1">
        <f>J2358-82</f>
        <v>-2</v>
      </c>
      <c r="N2358" s="1">
        <f>J2358-91</f>
        <v>-11</v>
      </c>
      <c r="O2358" s="1">
        <v>4</v>
      </c>
      <c r="P2358" s="1" t="s">
        <v>106</v>
      </c>
      <c r="Q2358" s="1" t="s">
        <v>79</v>
      </c>
      <c r="S2358" s="1">
        <v>5</v>
      </c>
      <c r="T2358" s="1">
        <v>232</v>
      </c>
      <c r="U2358" s="1">
        <v>25</v>
      </c>
      <c r="V2358" s="1">
        <v>66</v>
      </c>
      <c r="W2358" s="4">
        <f t="shared" si="189"/>
        <v>2.64</v>
      </c>
      <c r="X2358" s="1">
        <v>4</v>
      </c>
      <c r="Y2358" s="1">
        <v>24</v>
      </c>
      <c r="Z2358" s="4">
        <f>Y2358/(U2358-AB2358)</f>
        <v>0.96</v>
      </c>
      <c r="AA2358" s="5">
        <f t="shared" si="190"/>
        <v>36.36363636363636</v>
      </c>
      <c r="AB2358" s="1">
        <v>0</v>
      </c>
      <c r="AC2358" s="1">
        <f t="shared" si="191"/>
        <v>0</v>
      </c>
      <c r="AD2358" s="1">
        <v>0</v>
      </c>
      <c r="AE2358" s="1">
        <f t="shared" si="192"/>
        <v>0</v>
      </c>
      <c r="AF2358" s="1">
        <v>0</v>
      </c>
      <c r="AG2358" s="1">
        <f>AF2358*100/U2358</f>
        <v>0</v>
      </c>
      <c r="AH2358" s="1">
        <v>0</v>
      </c>
      <c r="AI2358" s="1">
        <v>7</v>
      </c>
      <c r="AJ2358" s="1">
        <v>3</v>
      </c>
      <c r="AK2358" s="1">
        <v>2</v>
      </c>
      <c r="AL2358" s="1">
        <v>4</v>
      </c>
      <c r="AM2358" s="1">
        <v>3</v>
      </c>
      <c r="AN2358" s="1">
        <v>3</v>
      </c>
      <c r="AQ2358" s="1" t="str">
        <f t="shared" si="177"/>
        <v>D01_463_33</v>
      </c>
    </row>
    <row r="2359" spans="1:43" ht="12.75" x14ac:dyDescent="0.2">
      <c r="A2359" s="2" t="s">
        <v>59</v>
      </c>
      <c r="B2359" s="3">
        <v>463</v>
      </c>
      <c r="C2359" s="5">
        <v>33</v>
      </c>
      <c r="D2359" s="1" t="s">
        <v>10</v>
      </c>
      <c r="E2359" s="1" t="s">
        <v>4</v>
      </c>
      <c r="F2359" s="1" t="s">
        <v>8</v>
      </c>
      <c r="G2359" s="1">
        <v>2006</v>
      </c>
      <c r="H2359" s="5" t="s">
        <v>78</v>
      </c>
      <c r="I2359" s="5">
        <v>65</v>
      </c>
      <c r="J2359" s="1">
        <v>67</v>
      </c>
      <c r="K2359" s="1">
        <f>J2359-34</f>
        <v>33</v>
      </c>
      <c r="L2359" s="1">
        <f>J2359-61</f>
        <v>6</v>
      </c>
      <c r="M2359" s="1">
        <f>J2359-72</f>
        <v>-5</v>
      </c>
      <c r="N2359" s="1">
        <f>J2359-82</f>
        <v>-15</v>
      </c>
      <c r="O2359" s="1">
        <v>2</v>
      </c>
      <c r="P2359" s="1" t="s">
        <v>123</v>
      </c>
      <c r="Q2359" s="1"/>
      <c r="S2359" s="1">
        <v>3</v>
      </c>
      <c r="T2359" s="1">
        <v>233</v>
      </c>
      <c r="U2359" s="1">
        <v>25</v>
      </c>
      <c r="V2359" s="1">
        <v>87</v>
      </c>
      <c r="W2359" s="4">
        <f t="shared" si="189"/>
        <v>3.48</v>
      </c>
      <c r="X2359" s="1">
        <v>4</v>
      </c>
      <c r="Y2359" s="1">
        <v>29</v>
      </c>
      <c r="Z2359" s="4">
        <f>Y2359/(U2359-AB2359)</f>
        <v>1.1599999999999999</v>
      </c>
      <c r="AA2359" s="5">
        <f t="shared" si="190"/>
        <v>33.333333333333329</v>
      </c>
      <c r="AB2359" s="1">
        <v>0</v>
      </c>
      <c r="AC2359" s="1">
        <f t="shared" si="191"/>
        <v>0</v>
      </c>
      <c r="AD2359" s="1">
        <v>0</v>
      </c>
      <c r="AE2359" s="1">
        <f t="shared" si="192"/>
        <v>0</v>
      </c>
      <c r="AF2359" s="1" t="s">
        <v>138</v>
      </c>
      <c r="AI2359" s="1">
        <v>7</v>
      </c>
      <c r="AJ2359" s="1">
        <v>3</v>
      </c>
      <c r="AK2359" s="1">
        <v>1</v>
      </c>
      <c r="AL2359" s="1">
        <v>3</v>
      </c>
      <c r="AM2359" s="1">
        <v>3</v>
      </c>
      <c r="AN2359" s="1">
        <v>3</v>
      </c>
      <c r="AQ2359" s="1" t="str">
        <f t="shared" si="177"/>
        <v>D01_463_33</v>
      </c>
    </row>
    <row r="2360" spans="1:43" ht="12.75" x14ac:dyDescent="0.2">
      <c r="A2360" s="2" t="s">
        <v>59</v>
      </c>
      <c r="B2360" s="3">
        <v>463</v>
      </c>
      <c r="C2360" s="5">
        <v>33</v>
      </c>
      <c r="D2360" s="1" t="s">
        <v>10</v>
      </c>
      <c r="E2360" s="1" t="s">
        <v>4</v>
      </c>
      <c r="F2360" s="1" t="s">
        <v>8</v>
      </c>
      <c r="G2360" s="1">
        <v>2007</v>
      </c>
      <c r="H2360" s="5" t="s">
        <v>78</v>
      </c>
      <c r="Q2360" s="1"/>
      <c r="Z2360" s="1"/>
      <c r="AF2360" s="1"/>
      <c r="AQ2360" s="1" t="str">
        <f t="shared" si="177"/>
        <v>D01_463_33</v>
      </c>
    </row>
    <row r="2361" spans="1:43" ht="12.75" x14ac:dyDescent="0.2">
      <c r="A2361" s="2" t="s">
        <v>59</v>
      </c>
      <c r="B2361" s="3">
        <v>463</v>
      </c>
      <c r="C2361" s="5">
        <v>33</v>
      </c>
      <c r="D2361" s="1" t="s">
        <v>10</v>
      </c>
      <c r="E2361" s="1" t="s">
        <v>4</v>
      </c>
      <c r="F2361" s="1" t="s">
        <v>8</v>
      </c>
      <c r="G2361" s="1">
        <v>2008</v>
      </c>
      <c r="H2361" s="5" t="s">
        <v>78</v>
      </c>
      <c r="Q2361" s="1"/>
      <c r="Z2361" s="1"/>
      <c r="AF2361" s="1"/>
      <c r="AQ2361" s="1" t="str">
        <f t="shared" si="177"/>
        <v>D01_463_33</v>
      </c>
    </row>
    <row r="2362" spans="1:43" s="22" customFormat="1" ht="12.75" x14ac:dyDescent="0.2">
      <c r="A2362" s="20" t="s">
        <v>59</v>
      </c>
      <c r="B2362" s="21">
        <v>464</v>
      </c>
      <c r="C2362" s="24">
        <v>33</v>
      </c>
      <c r="D2362" s="22" t="s">
        <v>10</v>
      </c>
      <c r="E2362" s="22" t="s">
        <v>4</v>
      </c>
      <c r="F2362" s="22" t="s">
        <v>8</v>
      </c>
      <c r="G2362" s="22">
        <v>2004</v>
      </c>
      <c r="H2362" s="24" t="s">
        <v>78</v>
      </c>
      <c r="I2362" s="24"/>
      <c r="W2362" s="23"/>
      <c r="AA2362" s="24"/>
      <c r="AQ2362" s="1" t="str">
        <f t="shared" si="177"/>
        <v>D01_464_33</v>
      </c>
    </row>
    <row r="2363" spans="1:43" ht="12.75" x14ac:dyDescent="0.2">
      <c r="A2363" s="2" t="s">
        <v>59</v>
      </c>
      <c r="B2363" s="3">
        <v>464</v>
      </c>
      <c r="C2363" s="5">
        <v>33</v>
      </c>
      <c r="D2363" s="1" t="s">
        <v>10</v>
      </c>
      <c r="E2363" s="1" t="s">
        <v>4</v>
      </c>
      <c r="F2363" s="1" t="s">
        <v>8</v>
      </c>
      <c r="G2363" s="1">
        <v>2005</v>
      </c>
      <c r="H2363" s="5" t="s">
        <v>78</v>
      </c>
      <c r="Q2363" s="1"/>
      <c r="Z2363" s="1"/>
      <c r="AF2363" s="1"/>
      <c r="AQ2363" s="1" t="str">
        <f t="shared" si="177"/>
        <v>D01_464_33</v>
      </c>
    </row>
    <row r="2364" spans="1:43" ht="12.75" x14ac:dyDescent="0.2">
      <c r="A2364" s="2" t="s">
        <v>59</v>
      </c>
      <c r="B2364" s="3">
        <v>464</v>
      </c>
      <c r="C2364" s="5">
        <v>33</v>
      </c>
      <c r="D2364" s="1" t="s">
        <v>10</v>
      </c>
      <c r="E2364" s="1" t="s">
        <v>4</v>
      </c>
      <c r="F2364" s="1" t="s">
        <v>8</v>
      </c>
      <c r="G2364" s="1">
        <v>2006</v>
      </c>
      <c r="H2364" s="5" t="s">
        <v>78</v>
      </c>
      <c r="Q2364" s="1"/>
      <c r="Z2364" s="1"/>
      <c r="AF2364" s="1"/>
      <c r="AQ2364" s="1" t="str">
        <f t="shared" si="177"/>
        <v>D01_464_33</v>
      </c>
    </row>
    <row r="2365" spans="1:43" ht="12.75" x14ac:dyDescent="0.2">
      <c r="A2365" s="2" t="s">
        <v>59</v>
      </c>
      <c r="B2365" s="3">
        <v>464</v>
      </c>
      <c r="C2365" s="5">
        <v>33</v>
      </c>
      <c r="D2365" s="1" t="s">
        <v>10</v>
      </c>
      <c r="E2365" s="1" t="s">
        <v>4</v>
      </c>
      <c r="F2365" s="1" t="s">
        <v>8</v>
      </c>
      <c r="G2365" s="1">
        <v>2007</v>
      </c>
      <c r="H2365" s="5" t="s">
        <v>78</v>
      </c>
      <c r="Q2365" s="1"/>
      <c r="Z2365" s="1"/>
      <c r="AF2365" s="1"/>
      <c r="AQ2365" s="1" t="str">
        <f t="shared" si="177"/>
        <v>D01_464_33</v>
      </c>
    </row>
    <row r="2366" spans="1:43" ht="12.75" x14ac:dyDescent="0.2">
      <c r="A2366" s="2" t="s">
        <v>59</v>
      </c>
      <c r="B2366" s="3">
        <v>464</v>
      </c>
      <c r="C2366" s="5">
        <v>33</v>
      </c>
      <c r="D2366" s="1" t="s">
        <v>10</v>
      </c>
      <c r="E2366" s="1" t="s">
        <v>4</v>
      </c>
      <c r="F2366" s="1" t="s">
        <v>8</v>
      </c>
      <c r="G2366" s="1">
        <v>2008</v>
      </c>
      <c r="H2366" s="5" t="s">
        <v>78</v>
      </c>
      <c r="Q2366" s="1"/>
      <c r="Z2366" s="1"/>
      <c r="AF2366" s="1"/>
      <c r="AQ2366" s="1" t="str">
        <f t="shared" si="177"/>
        <v>D01_464_33</v>
      </c>
    </row>
    <row r="2367" spans="1:43" s="22" customFormat="1" ht="12.75" x14ac:dyDescent="0.2">
      <c r="A2367" s="20" t="s">
        <v>59</v>
      </c>
      <c r="B2367" s="21">
        <v>465</v>
      </c>
      <c r="C2367" s="24">
        <v>33</v>
      </c>
      <c r="D2367" s="22" t="s">
        <v>10</v>
      </c>
      <c r="E2367" s="22" t="s">
        <v>4</v>
      </c>
      <c r="F2367" s="22" t="s">
        <v>8</v>
      </c>
      <c r="G2367" s="22">
        <v>2004</v>
      </c>
      <c r="H2367" s="24" t="s">
        <v>78</v>
      </c>
      <c r="I2367" s="24"/>
      <c r="W2367" s="23"/>
      <c r="AA2367" s="24"/>
      <c r="AQ2367" s="1" t="str">
        <f t="shared" si="177"/>
        <v>D01_465_33</v>
      </c>
    </row>
    <row r="2368" spans="1:43" ht="12.75" x14ac:dyDescent="0.2">
      <c r="A2368" s="2" t="s">
        <v>59</v>
      </c>
      <c r="B2368" s="3">
        <v>465</v>
      </c>
      <c r="C2368" s="5">
        <v>33</v>
      </c>
      <c r="D2368" s="1" t="s">
        <v>10</v>
      </c>
      <c r="E2368" s="1" t="s">
        <v>4</v>
      </c>
      <c r="F2368" s="1" t="s">
        <v>8</v>
      </c>
      <c r="G2368" s="1">
        <v>2005</v>
      </c>
      <c r="H2368" s="5" t="s">
        <v>78</v>
      </c>
      <c r="Q2368" s="1"/>
      <c r="Z2368" s="1"/>
      <c r="AF2368" s="1"/>
      <c r="AQ2368" s="1" t="str">
        <f t="shared" si="177"/>
        <v>D01_465_33</v>
      </c>
    </row>
    <row r="2369" spans="1:43" ht="12.75" x14ac:dyDescent="0.2">
      <c r="A2369" s="2" t="s">
        <v>59</v>
      </c>
      <c r="B2369" s="3">
        <v>465</v>
      </c>
      <c r="C2369" s="5">
        <v>33</v>
      </c>
      <c r="D2369" s="1" t="s">
        <v>10</v>
      </c>
      <c r="E2369" s="1" t="s">
        <v>4</v>
      </c>
      <c r="F2369" s="1" t="s">
        <v>8</v>
      </c>
      <c r="G2369" s="1">
        <v>2006</v>
      </c>
      <c r="H2369" s="5" t="s">
        <v>78</v>
      </c>
      <c r="Q2369" s="1"/>
      <c r="Z2369" s="1"/>
      <c r="AF2369" s="1"/>
      <c r="AQ2369" s="1" t="str">
        <f t="shared" si="177"/>
        <v>D01_465_33</v>
      </c>
    </row>
    <row r="2370" spans="1:43" ht="12.75" x14ac:dyDescent="0.2">
      <c r="A2370" s="2" t="s">
        <v>59</v>
      </c>
      <c r="B2370" s="3">
        <v>465</v>
      </c>
      <c r="C2370" s="5">
        <v>33</v>
      </c>
      <c r="D2370" s="1" t="s">
        <v>10</v>
      </c>
      <c r="E2370" s="1" t="s">
        <v>4</v>
      </c>
      <c r="F2370" s="1" t="s">
        <v>8</v>
      </c>
      <c r="G2370" s="1">
        <v>2007</v>
      </c>
      <c r="H2370" s="5" t="s">
        <v>78</v>
      </c>
      <c r="Q2370" s="1"/>
      <c r="Z2370" s="1"/>
      <c r="AF2370" s="1"/>
      <c r="AQ2370" s="1" t="str">
        <f t="shared" si="177"/>
        <v>D01_465_33</v>
      </c>
    </row>
    <row r="2371" spans="1:43" ht="12.75" x14ac:dyDescent="0.2">
      <c r="A2371" s="2" t="s">
        <v>59</v>
      </c>
      <c r="B2371" s="3">
        <v>465</v>
      </c>
      <c r="C2371" s="5">
        <v>33</v>
      </c>
      <c r="D2371" s="1" t="s">
        <v>10</v>
      </c>
      <c r="E2371" s="1" t="s">
        <v>4</v>
      </c>
      <c r="F2371" s="1" t="s">
        <v>8</v>
      </c>
      <c r="G2371" s="1">
        <v>2008</v>
      </c>
      <c r="H2371" s="5" t="s">
        <v>78</v>
      </c>
      <c r="Q2371" s="1"/>
      <c r="Z2371" s="1"/>
      <c r="AF2371" s="1"/>
      <c r="AQ2371" s="1" t="str">
        <f t="shared" ref="AQ2371:AQ2434" si="193">CONCATENATE(LEFT(A2371,1),CONCATENATE(RIGHT(A2371,2),"_",CONCATENATE(B2371),"_",CONCATENATE(C2371)))</f>
        <v>D01_465_33</v>
      </c>
    </row>
    <row r="2372" spans="1:43" ht="12.75" x14ac:dyDescent="0.2">
      <c r="A2372" s="2" t="s">
        <v>59</v>
      </c>
      <c r="B2372" s="3">
        <v>456</v>
      </c>
      <c r="C2372" s="5">
        <v>33</v>
      </c>
      <c r="D2372" s="1" t="s">
        <v>10</v>
      </c>
      <c r="E2372" s="1" t="s">
        <v>4</v>
      </c>
      <c r="F2372" s="1" t="s">
        <v>8</v>
      </c>
      <c r="G2372" s="1">
        <v>2014</v>
      </c>
      <c r="H2372" s="5" t="s">
        <v>79</v>
      </c>
      <c r="Q2372" s="1"/>
      <c r="Z2372" s="1"/>
      <c r="AQ2372" s="1" t="str">
        <f t="shared" si="193"/>
        <v>D01_456_33</v>
      </c>
    </row>
    <row r="2373" spans="1:43" ht="12.75" x14ac:dyDescent="0.2">
      <c r="A2373" s="2" t="s">
        <v>59</v>
      </c>
      <c r="B2373" s="3">
        <v>456</v>
      </c>
      <c r="C2373" s="5">
        <v>33</v>
      </c>
      <c r="D2373" s="1" t="s">
        <v>10</v>
      </c>
      <c r="E2373" s="1" t="s">
        <v>4</v>
      </c>
      <c r="F2373" s="1" t="s">
        <v>8</v>
      </c>
      <c r="G2373" s="1">
        <v>2015</v>
      </c>
      <c r="H2373" s="5" t="s">
        <v>79</v>
      </c>
      <c r="Q2373" s="1"/>
      <c r="Z2373" s="1"/>
      <c r="AQ2373" s="1" t="str">
        <f t="shared" si="193"/>
        <v>D01_456_33</v>
      </c>
    </row>
    <row r="2374" spans="1:43" s="29" customFormat="1" ht="12.75" x14ac:dyDescent="0.2">
      <c r="A2374" s="32" t="s">
        <v>59</v>
      </c>
      <c r="B2374" s="33">
        <v>456</v>
      </c>
      <c r="C2374" s="30">
        <v>33</v>
      </c>
      <c r="D2374" s="29" t="s">
        <v>10</v>
      </c>
      <c r="E2374" s="29" t="s">
        <v>4</v>
      </c>
      <c r="F2374" s="29" t="s">
        <v>8</v>
      </c>
      <c r="G2374" s="29">
        <v>2016</v>
      </c>
      <c r="H2374" s="30" t="s">
        <v>79</v>
      </c>
      <c r="I2374" s="30"/>
      <c r="J2374" s="29">
        <v>87</v>
      </c>
      <c r="K2374" s="29">
        <f>J2374-28</f>
        <v>59</v>
      </c>
      <c r="L2374" s="29">
        <f>J2374-58</f>
        <v>29</v>
      </c>
      <c r="M2374" s="29">
        <f>J2374-85</f>
        <v>2</v>
      </c>
      <c r="N2374" s="29">
        <f>J2374-98</f>
        <v>-11</v>
      </c>
      <c r="O2374" s="29">
        <v>4</v>
      </c>
      <c r="S2374" s="29">
        <v>0</v>
      </c>
      <c r="T2374" s="29">
        <v>223</v>
      </c>
      <c r="U2374" s="29">
        <v>25</v>
      </c>
      <c r="V2374" s="29">
        <v>89</v>
      </c>
      <c r="W2374" s="4">
        <f t="shared" ref="W2374:W2375" si="194">(V2374+(Z2374*AB2374))/U2374</f>
        <v>3.56</v>
      </c>
      <c r="X2374" s="29">
        <v>4</v>
      </c>
      <c r="Y2374" s="29">
        <v>29</v>
      </c>
      <c r="Z2374" s="4">
        <f>Y2374/(U2374-AB2374)</f>
        <v>1.1599999999999999</v>
      </c>
      <c r="AA2374" s="5">
        <f>Z2374*100/W2374</f>
        <v>32.584269662921344</v>
      </c>
      <c r="AB2374" s="29">
        <v>0</v>
      </c>
      <c r="AC2374" s="1">
        <f t="shared" ref="AC2374:AC2375" si="195">AB2374*100/U2374</f>
        <v>0</v>
      </c>
      <c r="AD2374" s="29">
        <v>0</v>
      </c>
      <c r="AE2374" s="1">
        <f>AD2374*100/U2374</f>
        <v>0</v>
      </c>
      <c r="AF2374" s="34">
        <v>0</v>
      </c>
      <c r="AI2374" s="29">
        <v>4</v>
      </c>
      <c r="AJ2374" s="29">
        <v>3</v>
      </c>
      <c r="AK2374" s="29">
        <v>2</v>
      </c>
      <c r="AL2374" s="29">
        <v>2</v>
      </c>
      <c r="AM2374" s="29">
        <v>3</v>
      </c>
      <c r="AN2374" s="29">
        <v>5</v>
      </c>
      <c r="AP2374" s="29" t="s">
        <v>238</v>
      </c>
      <c r="AQ2374" s="1" t="str">
        <f t="shared" si="193"/>
        <v>D01_456_33</v>
      </c>
    </row>
    <row r="2375" spans="1:43" ht="12.75" x14ac:dyDescent="0.2">
      <c r="A2375" s="2" t="s">
        <v>59</v>
      </c>
      <c r="B2375" s="3">
        <v>456</v>
      </c>
      <c r="C2375" s="5">
        <v>33</v>
      </c>
      <c r="D2375" s="1" t="s">
        <v>10</v>
      </c>
      <c r="E2375" s="1" t="s">
        <v>4</v>
      </c>
      <c r="F2375" s="1" t="s">
        <v>8</v>
      </c>
      <c r="G2375" s="1">
        <v>2017</v>
      </c>
      <c r="H2375" s="5" t="s">
        <v>79</v>
      </c>
      <c r="J2375" s="1">
        <v>69</v>
      </c>
      <c r="K2375" s="1">
        <f>J2375-30</f>
        <v>39</v>
      </c>
      <c r="L2375" s="1">
        <f>J2375-53</f>
        <v>16</v>
      </c>
      <c r="M2375" s="1">
        <f>J2375-71</f>
        <v>-2</v>
      </c>
      <c r="N2375" s="1">
        <f>J2375-80</f>
        <v>-11</v>
      </c>
      <c r="O2375" s="1">
        <v>5</v>
      </c>
      <c r="Q2375" s="1"/>
      <c r="S2375" s="1">
        <v>3</v>
      </c>
      <c r="T2375" s="1">
        <v>221</v>
      </c>
      <c r="U2375" s="1">
        <v>25</v>
      </c>
      <c r="V2375" s="1">
        <v>91</v>
      </c>
      <c r="W2375" s="4">
        <f t="shared" si="194"/>
        <v>3.6933333333333334</v>
      </c>
      <c r="X2375" s="1">
        <v>4</v>
      </c>
      <c r="Y2375" s="1">
        <v>32</v>
      </c>
      <c r="Z2375" s="4">
        <f t="shared" ref="Z2375" si="196">Y2375/(U2375-AB2375)</f>
        <v>1.3333333333333333</v>
      </c>
      <c r="AA2375" s="5">
        <f t="shared" ref="AA2375" si="197">Z2375*100/W2375</f>
        <v>36.101083032490969</v>
      </c>
      <c r="AB2375" s="1">
        <v>1</v>
      </c>
      <c r="AC2375" s="1">
        <f t="shared" si="195"/>
        <v>4</v>
      </c>
      <c r="AD2375" s="1">
        <v>2</v>
      </c>
      <c r="AE2375" s="1">
        <f t="shared" ref="AE2375" si="198">AD2375*100/U2375</f>
        <v>8</v>
      </c>
      <c r="AF2375" s="6" t="s">
        <v>204</v>
      </c>
      <c r="AI2375" s="1">
        <v>4</v>
      </c>
      <c r="AJ2375" s="1">
        <v>3</v>
      </c>
      <c r="AK2375" s="1">
        <v>1</v>
      </c>
      <c r="AL2375" s="1">
        <v>2</v>
      </c>
      <c r="AM2375" s="1">
        <v>3</v>
      </c>
      <c r="AN2375" s="1">
        <v>4</v>
      </c>
      <c r="AQ2375" s="1" t="str">
        <f t="shared" si="193"/>
        <v>D01_456_33</v>
      </c>
    </row>
    <row r="2376" spans="1:43" ht="12.75" x14ac:dyDescent="0.2">
      <c r="A2376" s="2" t="s">
        <v>59</v>
      </c>
      <c r="B2376" s="3">
        <v>456</v>
      </c>
      <c r="C2376" s="5">
        <v>33</v>
      </c>
      <c r="D2376" s="1" t="s">
        <v>10</v>
      </c>
      <c r="E2376" s="1" t="s">
        <v>4</v>
      </c>
      <c r="F2376" s="1" t="s">
        <v>8</v>
      </c>
      <c r="G2376" s="1">
        <v>2018</v>
      </c>
      <c r="H2376" s="5" t="s">
        <v>79</v>
      </c>
      <c r="Q2376" s="1"/>
      <c r="Z2376" s="1"/>
      <c r="AQ2376" s="1" t="str">
        <f t="shared" si="193"/>
        <v>D01_456_33</v>
      </c>
    </row>
    <row r="2377" spans="1:43" ht="12.75" x14ac:dyDescent="0.2">
      <c r="A2377" s="2" t="s">
        <v>59</v>
      </c>
      <c r="B2377" s="3">
        <v>456</v>
      </c>
      <c r="C2377" s="5">
        <v>33</v>
      </c>
      <c r="D2377" s="1" t="s">
        <v>10</v>
      </c>
      <c r="E2377" s="1" t="s">
        <v>4</v>
      </c>
      <c r="F2377" s="1" t="s">
        <v>8</v>
      </c>
      <c r="G2377" s="1">
        <v>2019</v>
      </c>
      <c r="H2377" s="5" t="s">
        <v>79</v>
      </c>
      <c r="Q2377" s="1"/>
      <c r="Z2377" s="1"/>
      <c r="AQ2377" s="1" t="str">
        <f t="shared" si="193"/>
        <v>D01_456_33</v>
      </c>
    </row>
    <row r="2378" spans="1:43" ht="12.75" x14ac:dyDescent="0.2">
      <c r="A2378" s="2" t="s">
        <v>59</v>
      </c>
      <c r="B2378" s="3">
        <v>456</v>
      </c>
      <c r="C2378" s="5">
        <v>33</v>
      </c>
      <c r="D2378" s="1" t="s">
        <v>10</v>
      </c>
      <c r="E2378" s="1" t="s">
        <v>4</v>
      </c>
      <c r="F2378" s="1" t="s">
        <v>8</v>
      </c>
      <c r="G2378" s="1">
        <v>2020</v>
      </c>
      <c r="H2378" s="5" t="s">
        <v>79</v>
      </c>
      <c r="Q2378" s="1"/>
      <c r="Z2378" s="1"/>
      <c r="AQ2378" s="1" t="str">
        <f t="shared" si="193"/>
        <v>D01_456_33</v>
      </c>
    </row>
    <row r="2379" spans="1:43" ht="12.75" x14ac:dyDescent="0.2">
      <c r="A2379" s="2" t="s">
        <v>59</v>
      </c>
      <c r="B2379" s="3">
        <v>456</v>
      </c>
      <c r="C2379" s="5">
        <v>33</v>
      </c>
      <c r="D2379" s="1" t="s">
        <v>10</v>
      </c>
      <c r="E2379" s="1" t="s">
        <v>4</v>
      </c>
      <c r="F2379" s="1" t="s">
        <v>8</v>
      </c>
      <c r="G2379" s="1">
        <v>2021</v>
      </c>
      <c r="H2379" s="5" t="s">
        <v>79</v>
      </c>
      <c r="Q2379" s="1"/>
      <c r="Z2379" s="1"/>
      <c r="AQ2379" s="1" t="str">
        <f t="shared" si="193"/>
        <v>D01_456_33</v>
      </c>
    </row>
    <row r="2380" spans="1:43" ht="12.75" x14ac:dyDescent="0.2">
      <c r="A2380" s="2" t="s">
        <v>59</v>
      </c>
      <c r="B2380" s="3">
        <v>456</v>
      </c>
      <c r="C2380" s="5">
        <v>33</v>
      </c>
      <c r="D2380" s="1" t="s">
        <v>10</v>
      </c>
      <c r="E2380" s="1" t="s">
        <v>4</v>
      </c>
      <c r="F2380" s="1" t="s">
        <v>8</v>
      </c>
      <c r="G2380" s="1">
        <v>2022</v>
      </c>
      <c r="H2380" s="5" t="s">
        <v>79</v>
      </c>
      <c r="Q2380" s="1"/>
      <c r="Z2380" s="1"/>
      <c r="AQ2380" s="1" t="str">
        <f t="shared" si="193"/>
        <v>D01_456_33</v>
      </c>
    </row>
    <row r="2381" spans="1:43" s="22" customFormat="1" ht="12.75" x14ac:dyDescent="0.2">
      <c r="A2381" s="20" t="s">
        <v>59</v>
      </c>
      <c r="B2381" s="21">
        <v>466</v>
      </c>
      <c r="C2381" s="24">
        <v>33</v>
      </c>
      <c r="D2381" s="22" t="s">
        <v>10</v>
      </c>
      <c r="E2381" s="22" t="s">
        <v>4</v>
      </c>
      <c r="F2381" s="22" t="s">
        <v>8</v>
      </c>
      <c r="G2381" s="22">
        <v>2004</v>
      </c>
      <c r="H2381" s="24" t="s">
        <v>80</v>
      </c>
      <c r="I2381" s="24"/>
      <c r="J2381" s="22">
        <v>70</v>
      </c>
      <c r="K2381" s="22">
        <f>J2381-22</f>
        <v>48</v>
      </c>
      <c r="L2381" s="22">
        <f>J2381-46</f>
        <v>24</v>
      </c>
      <c r="M2381" s="22">
        <f>J2381-71</f>
        <v>-1</v>
      </c>
      <c r="N2381" s="22">
        <f>J2381-87</f>
        <v>-17</v>
      </c>
      <c r="O2381" s="22">
        <v>2</v>
      </c>
      <c r="R2381" s="22" t="s">
        <v>167</v>
      </c>
      <c r="S2381" s="22">
        <v>1</v>
      </c>
      <c r="T2381" s="22">
        <v>235</v>
      </c>
      <c r="U2381" s="22">
        <v>20</v>
      </c>
      <c r="V2381" s="22">
        <v>96</v>
      </c>
      <c r="W2381" s="23">
        <f t="shared" ref="W2381:W2388" si="199">(V2381+(Z2381*AB2381))/U2381</f>
        <v>4.9333333333333336</v>
      </c>
      <c r="X2381" s="22">
        <v>4</v>
      </c>
      <c r="Y2381" s="22">
        <v>24</v>
      </c>
      <c r="Z2381" s="23">
        <f t="shared" ref="Z2381:Z2388" si="200">Y2381/(U2381-AB2381)</f>
        <v>1.3333333333333333</v>
      </c>
      <c r="AA2381" s="24">
        <f t="shared" ref="AA2381:AA2388" si="201">Z2381*100/W2381</f>
        <v>27.027027027027021</v>
      </c>
      <c r="AB2381" s="22">
        <v>2</v>
      </c>
      <c r="AC2381" s="22">
        <f t="shared" ref="AC2381:AC2388" si="202">AB2381*100/U2381</f>
        <v>10</v>
      </c>
      <c r="AD2381" s="22">
        <v>0</v>
      </c>
      <c r="AE2381" s="22">
        <f t="shared" ref="AE2381:AE2388" si="203">AD2381*100/U2381</f>
        <v>0</v>
      </c>
      <c r="AF2381" s="25">
        <v>3</v>
      </c>
      <c r="AG2381" s="22">
        <f>AF2381*100/U2381</f>
        <v>15</v>
      </c>
      <c r="AH2381" s="22">
        <v>3</v>
      </c>
      <c r="AI2381" s="22">
        <v>11</v>
      </c>
      <c r="AJ2381" s="22">
        <v>2</v>
      </c>
      <c r="AK2381" s="22">
        <v>1</v>
      </c>
      <c r="AL2381" s="22">
        <v>3</v>
      </c>
      <c r="AM2381" s="22">
        <v>3</v>
      </c>
      <c r="AN2381" s="22">
        <v>3</v>
      </c>
      <c r="AQ2381" s="1" t="str">
        <f t="shared" si="193"/>
        <v>D01_466_33</v>
      </c>
    </row>
    <row r="2382" spans="1:43" ht="12.75" x14ac:dyDescent="0.2">
      <c r="A2382" s="2" t="s">
        <v>59</v>
      </c>
      <c r="B2382" s="3">
        <v>466</v>
      </c>
      <c r="C2382" s="5">
        <v>33</v>
      </c>
      <c r="D2382" s="1" t="s">
        <v>10</v>
      </c>
      <c r="E2382" s="1" t="s">
        <v>4</v>
      </c>
      <c r="F2382" s="1" t="s">
        <v>8</v>
      </c>
      <c r="G2382" s="1">
        <v>2005</v>
      </c>
      <c r="H2382" s="5" t="s">
        <v>80</v>
      </c>
      <c r="J2382" s="1">
        <v>84</v>
      </c>
      <c r="K2382" s="1">
        <f>J2382-30</f>
        <v>54</v>
      </c>
      <c r="L2382" s="1">
        <f>J2382-60</f>
        <v>24</v>
      </c>
      <c r="M2382" s="1">
        <f>J2382-82</f>
        <v>2</v>
      </c>
      <c r="N2382" s="1">
        <f>J2382-91</f>
        <v>-7</v>
      </c>
      <c r="O2382" s="1">
        <v>4</v>
      </c>
      <c r="P2382" s="1" t="s">
        <v>107</v>
      </c>
      <c r="Q2382" s="1" t="s">
        <v>79</v>
      </c>
      <c r="R2382" s="1" t="s">
        <v>167</v>
      </c>
      <c r="S2382" s="1">
        <v>3</v>
      </c>
      <c r="T2382" s="1">
        <v>235</v>
      </c>
      <c r="U2382" s="1">
        <v>25</v>
      </c>
      <c r="V2382" s="1">
        <v>123</v>
      </c>
      <c r="W2382" s="4">
        <f t="shared" si="199"/>
        <v>4.92</v>
      </c>
      <c r="X2382" s="1">
        <v>4</v>
      </c>
      <c r="Y2382" s="1">
        <v>32</v>
      </c>
      <c r="Z2382" s="4">
        <f t="shared" si="200"/>
        <v>1.28</v>
      </c>
      <c r="AA2382" s="5">
        <f t="shared" si="201"/>
        <v>26.016260162601625</v>
      </c>
      <c r="AB2382" s="1">
        <v>0</v>
      </c>
      <c r="AC2382" s="1">
        <f t="shared" si="202"/>
        <v>0</v>
      </c>
      <c r="AD2382" s="1">
        <v>0</v>
      </c>
      <c r="AE2382" s="1">
        <f t="shared" si="203"/>
        <v>0</v>
      </c>
      <c r="AF2382" s="6">
        <v>5</v>
      </c>
      <c r="AG2382" s="1">
        <f>AF2382*100/U2382</f>
        <v>20</v>
      </c>
      <c r="AH2382" s="1">
        <v>1</v>
      </c>
      <c r="AI2382" s="1">
        <v>6</v>
      </c>
      <c r="AJ2382" s="1">
        <v>3</v>
      </c>
      <c r="AK2382" s="1">
        <v>1</v>
      </c>
      <c r="AL2382" s="1">
        <v>3</v>
      </c>
      <c r="AM2382" s="1">
        <v>3</v>
      </c>
      <c r="AN2382" s="1">
        <v>3</v>
      </c>
      <c r="AQ2382" s="1" t="str">
        <f t="shared" si="193"/>
        <v>D01_466_33</v>
      </c>
    </row>
    <row r="2383" spans="1:43" ht="12.75" x14ac:dyDescent="0.2">
      <c r="A2383" s="2" t="s">
        <v>59</v>
      </c>
      <c r="B2383" s="3">
        <v>466</v>
      </c>
      <c r="C2383" s="5">
        <v>33</v>
      </c>
      <c r="D2383" s="1" t="s">
        <v>10</v>
      </c>
      <c r="E2383" s="1" t="s">
        <v>4</v>
      </c>
      <c r="F2383" s="1" t="s">
        <v>8</v>
      </c>
      <c r="G2383" s="1">
        <v>2006</v>
      </c>
      <c r="H2383" s="5" t="s">
        <v>80</v>
      </c>
      <c r="I2383" s="5">
        <v>69</v>
      </c>
      <c r="J2383" s="1">
        <v>72</v>
      </c>
      <c r="K2383" s="1">
        <f>J2383-34</f>
        <v>38</v>
      </c>
      <c r="L2383" s="1">
        <f>J2383-61</f>
        <v>11</v>
      </c>
      <c r="M2383" s="1">
        <f>J2383-72</f>
        <v>0</v>
      </c>
      <c r="N2383" s="1">
        <f>J2383-82</f>
        <v>-10</v>
      </c>
      <c r="O2383" s="1">
        <v>4</v>
      </c>
      <c r="P2383" s="1" t="s">
        <v>124</v>
      </c>
      <c r="Q2383" s="1"/>
      <c r="R2383" s="1" t="s">
        <v>167</v>
      </c>
      <c r="S2383" s="1">
        <v>3</v>
      </c>
      <c r="T2383" s="1">
        <v>232</v>
      </c>
      <c r="U2383" s="1">
        <v>25</v>
      </c>
      <c r="V2383" s="1">
        <v>122</v>
      </c>
      <c r="W2383" s="4">
        <f t="shared" si="199"/>
        <v>4.88</v>
      </c>
      <c r="X2383" s="1">
        <v>4</v>
      </c>
      <c r="Y2383" s="1">
        <v>35</v>
      </c>
      <c r="Z2383" s="4">
        <f t="shared" si="200"/>
        <v>1.4</v>
      </c>
      <c r="AA2383" s="5">
        <f t="shared" si="201"/>
        <v>28.688524590163937</v>
      </c>
      <c r="AB2383" s="1">
        <v>0</v>
      </c>
      <c r="AC2383" s="1">
        <f t="shared" si="202"/>
        <v>0</v>
      </c>
      <c r="AD2383" s="1">
        <v>0</v>
      </c>
      <c r="AE2383" s="1">
        <f t="shared" si="203"/>
        <v>0</v>
      </c>
      <c r="AF2383" s="6">
        <v>0</v>
      </c>
      <c r="AG2383" s="1">
        <v>0</v>
      </c>
      <c r="AI2383" s="1">
        <v>7</v>
      </c>
      <c r="AJ2383" s="1">
        <v>3</v>
      </c>
      <c r="AK2383" s="1">
        <v>1</v>
      </c>
      <c r="AL2383" s="1">
        <v>2</v>
      </c>
      <c r="AM2383" s="1">
        <v>3</v>
      </c>
      <c r="AN2383" s="1">
        <v>4</v>
      </c>
      <c r="AQ2383" s="1" t="str">
        <f t="shared" si="193"/>
        <v>D01_466_33</v>
      </c>
    </row>
    <row r="2384" spans="1:43" ht="12.75" x14ac:dyDescent="0.2">
      <c r="A2384" s="2" t="s">
        <v>59</v>
      </c>
      <c r="B2384" s="3">
        <v>466</v>
      </c>
      <c r="C2384" s="5">
        <v>33</v>
      </c>
      <c r="D2384" s="1" t="s">
        <v>10</v>
      </c>
      <c r="E2384" s="1" t="s">
        <v>4</v>
      </c>
      <c r="F2384" s="1" t="s">
        <v>8</v>
      </c>
      <c r="G2384" s="1">
        <v>2007</v>
      </c>
      <c r="H2384" s="5" t="s">
        <v>80</v>
      </c>
      <c r="J2384" s="1">
        <v>66</v>
      </c>
      <c r="K2384" s="1">
        <f>J2384-36</f>
        <v>30</v>
      </c>
      <c r="L2384" s="1">
        <f>J2384-53</f>
        <v>13</v>
      </c>
      <c r="M2384" s="1">
        <f>J2384-67</f>
        <v>-1</v>
      </c>
      <c r="N2384" s="1">
        <f>J2384-82</f>
        <v>-16</v>
      </c>
      <c r="O2384" s="1">
        <v>5</v>
      </c>
      <c r="P2384" s="1" t="s">
        <v>153</v>
      </c>
      <c r="Q2384" s="1"/>
      <c r="R2384" s="1" t="s">
        <v>167</v>
      </c>
      <c r="S2384" s="1">
        <v>2</v>
      </c>
      <c r="T2384" s="1">
        <v>234</v>
      </c>
      <c r="U2384" s="1">
        <v>25</v>
      </c>
      <c r="V2384" s="1">
        <v>142</v>
      </c>
      <c r="W2384" s="4">
        <f t="shared" si="199"/>
        <v>5.68</v>
      </c>
      <c r="X2384" s="1">
        <v>4</v>
      </c>
      <c r="Y2384" s="1">
        <v>38</v>
      </c>
      <c r="Z2384" s="4">
        <f t="shared" si="200"/>
        <v>1.52</v>
      </c>
      <c r="AA2384" s="5">
        <f t="shared" si="201"/>
        <v>26.760563380281692</v>
      </c>
      <c r="AB2384" s="1">
        <v>0</v>
      </c>
      <c r="AC2384" s="1">
        <f t="shared" si="202"/>
        <v>0</v>
      </c>
      <c r="AD2384" s="1">
        <v>0</v>
      </c>
      <c r="AE2384" s="1">
        <f t="shared" si="203"/>
        <v>0</v>
      </c>
      <c r="AF2384" s="6" t="s">
        <v>178</v>
      </c>
      <c r="AG2384" s="1" t="s">
        <v>115</v>
      </c>
      <c r="AI2384" s="1">
        <v>7</v>
      </c>
      <c r="AJ2384" s="1">
        <v>3</v>
      </c>
      <c r="AK2384" s="1">
        <v>3</v>
      </c>
      <c r="AL2384" s="1">
        <v>2</v>
      </c>
      <c r="AM2384" s="1">
        <v>3</v>
      </c>
      <c r="AN2384" s="1">
        <v>4</v>
      </c>
      <c r="AO2384" s="1">
        <v>5</v>
      </c>
      <c r="AQ2384" s="1" t="str">
        <f t="shared" si="193"/>
        <v>D01_466_33</v>
      </c>
    </row>
    <row r="2385" spans="1:43" ht="12.75" x14ac:dyDescent="0.2">
      <c r="A2385" s="2" t="s">
        <v>59</v>
      </c>
      <c r="B2385" s="3">
        <v>466</v>
      </c>
      <c r="C2385" s="5">
        <v>33</v>
      </c>
      <c r="D2385" s="1" t="s">
        <v>10</v>
      </c>
      <c r="E2385" s="1" t="s">
        <v>4</v>
      </c>
      <c r="F2385" s="1" t="s">
        <v>8</v>
      </c>
      <c r="G2385" s="1">
        <v>2008</v>
      </c>
      <c r="H2385" s="5" t="s">
        <v>80</v>
      </c>
      <c r="J2385" s="1">
        <v>67</v>
      </c>
      <c r="K2385" s="1">
        <f>J2385-22</f>
        <v>45</v>
      </c>
      <c r="L2385" s="1">
        <f>J2385-49</f>
        <v>18</v>
      </c>
      <c r="M2385" s="1">
        <f>J2385-67</f>
        <v>0</v>
      </c>
      <c r="N2385" s="1">
        <f>J2385-82</f>
        <v>-15</v>
      </c>
      <c r="O2385" s="1">
        <v>4</v>
      </c>
      <c r="P2385" s="1" t="s">
        <v>189</v>
      </c>
      <c r="Q2385" s="1"/>
      <c r="R2385" s="1" t="s">
        <v>167</v>
      </c>
      <c r="S2385" s="1">
        <v>3</v>
      </c>
      <c r="T2385" s="1">
        <v>240</v>
      </c>
      <c r="U2385" s="1">
        <v>25</v>
      </c>
      <c r="V2385" s="1">
        <v>128</v>
      </c>
      <c r="W2385" s="4">
        <f t="shared" si="199"/>
        <v>5.12</v>
      </c>
      <c r="X2385" s="1">
        <v>4</v>
      </c>
      <c r="Y2385" s="1">
        <v>35</v>
      </c>
      <c r="Z2385" s="4">
        <f t="shared" si="200"/>
        <v>1.4</v>
      </c>
      <c r="AA2385" s="5">
        <f t="shared" si="201"/>
        <v>27.34375</v>
      </c>
      <c r="AB2385" s="1">
        <v>0</v>
      </c>
      <c r="AC2385" s="1">
        <f t="shared" si="202"/>
        <v>0</v>
      </c>
      <c r="AD2385" s="1">
        <v>0</v>
      </c>
      <c r="AE2385" s="1">
        <f t="shared" si="203"/>
        <v>0</v>
      </c>
      <c r="AF2385" s="6" t="s">
        <v>177</v>
      </c>
      <c r="AG2385" s="1">
        <f>AF2385*100/U2385</f>
        <v>0</v>
      </c>
      <c r="AI2385" s="1">
        <v>7</v>
      </c>
      <c r="AJ2385" s="1">
        <v>3</v>
      </c>
      <c r="AK2385" s="1">
        <v>2</v>
      </c>
      <c r="AL2385" s="1">
        <v>3</v>
      </c>
      <c r="AM2385" s="1">
        <v>3</v>
      </c>
      <c r="AN2385" s="1">
        <v>4</v>
      </c>
      <c r="AO2385" s="1">
        <v>0</v>
      </c>
      <c r="AQ2385" s="1" t="str">
        <f t="shared" si="193"/>
        <v>D01_466_33</v>
      </c>
    </row>
    <row r="2386" spans="1:43" ht="12.75" x14ac:dyDescent="0.2">
      <c r="A2386" s="2" t="s">
        <v>59</v>
      </c>
      <c r="B2386" s="3">
        <v>466</v>
      </c>
      <c r="C2386" s="5">
        <v>33</v>
      </c>
      <c r="D2386" s="1" t="s">
        <v>10</v>
      </c>
      <c r="E2386" s="1" t="s">
        <v>4</v>
      </c>
      <c r="F2386" s="1" t="s">
        <v>8</v>
      </c>
      <c r="G2386" s="1">
        <v>2009</v>
      </c>
      <c r="H2386" s="5" t="s">
        <v>80</v>
      </c>
      <c r="J2386" s="1">
        <v>65</v>
      </c>
      <c r="K2386" s="1">
        <f>J2386-26</f>
        <v>39</v>
      </c>
      <c r="L2386" s="1">
        <f>J2386-50</f>
        <v>15</v>
      </c>
      <c r="M2386" s="1">
        <f>J2386-66</f>
        <v>-1</v>
      </c>
      <c r="N2386" s="1">
        <f>J2386-82</f>
        <v>-17</v>
      </c>
      <c r="O2386" s="1">
        <v>5</v>
      </c>
      <c r="Q2386" s="1"/>
      <c r="S2386" s="1">
        <v>4</v>
      </c>
      <c r="T2386" s="1">
        <v>236</v>
      </c>
      <c r="U2386" s="1">
        <v>25</v>
      </c>
      <c r="V2386" s="1">
        <v>76</v>
      </c>
      <c r="W2386" s="4">
        <f t="shared" si="199"/>
        <v>3.04</v>
      </c>
      <c r="X2386" s="1">
        <v>4</v>
      </c>
      <c r="Y2386" s="1">
        <v>25</v>
      </c>
      <c r="Z2386" s="4">
        <f t="shared" si="200"/>
        <v>1</v>
      </c>
      <c r="AA2386" s="5">
        <f t="shared" si="201"/>
        <v>32.89473684210526</v>
      </c>
      <c r="AB2386" s="1">
        <v>0</v>
      </c>
      <c r="AC2386" s="1">
        <f t="shared" si="202"/>
        <v>0</v>
      </c>
      <c r="AD2386" s="1">
        <v>0</v>
      </c>
      <c r="AE2386" s="1">
        <f t="shared" si="203"/>
        <v>0</v>
      </c>
      <c r="AF2386" s="6" t="s">
        <v>217</v>
      </c>
      <c r="AI2386" s="1">
        <v>7</v>
      </c>
      <c r="AJ2386" s="1">
        <v>3</v>
      </c>
      <c r="AK2386" s="1">
        <v>2</v>
      </c>
      <c r="AL2386" s="1">
        <v>3</v>
      </c>
      <c r="AM2386" s="1">
        <v>3</v>
      </c>
      <c r="AN2386" s="1">
        <v>3</v>
      </c>
      <c r="AO2386" s="1">
        <v>2</v>
      </c>
      <c r="AQ2386" s="1" t="str">
        <f t="shared" si="193"/>
        <v>D01_466_33</v>
      </c>
    </row>
    <row r="2387" spans="1:43" ht="15" customHeight="1" x14ac:dyDescent="0.2">
      <c r="A2387" s="2" t="s">
        <v>59</v>
      </c>
      <c r="B2387" s="3">
        <v>466</v>
      </c>
      <c r="C2387" s="5">
        <v>33</v>
      </c>
      <c r="D2387" s="1" t="s">
        <v>10</v>
      </c>
      <c r="E2387" s="1" t="s">
        <v>4</v>
      </c>
      <c r="F2387" s="1" t="s">
        <v>8</v>
      </c>
      <c r="G2387" s="1">
        <v>2010</v>
      </c>
      <c r="H2387" s="5" t="s">
        <v>80</v>
      </c>
      <c r="J2387" s="1">
        <v>81</v>
      </c>
      <c r="K2387" s="1">
        <f>J2387-40</f>
        <v>41</v>
      </c>
      <c r="L2387" s="1">
        <f>J2387-60</f>
        <v>21</v>
      </c>
      <c r="M2387" s="1">
        <f>J2387-82</f>
        <v>-1</v>
      </c>
      <c r="N2387" s="1">
        <f>J2387-98</f>
        <v>-17</v>
      </c>
      <c r="O2387" s="1">
        <v>4</v>
      </c>
      <c r="P2387" s="1" t="s">
        <v>226</v>
      </c>
      <c r="Q2387" s="1"/>
      <c r="S2387" s="1">
        <v>3</v>
      </c>
      <c r="T2387" s="1">
        <v>248</v>
      </c>
      <c r="U2387" s="1">
        <v>25</v>
      </c>
      <c r="V2387" s="1">
        <v>135</v>
      </c>
      <c r="W2387" s="4">
        <f t="shared" si="199"/>
        <v>5.4</v>
      </c>
      <c r="X2387" s="1">
        <v>4</v>
      </c>
      <c r="Y2387" s="1">
        <v>37</v>
      </c>
      <c r="Z2387" s="4">
        <f t="shared" si="200"/>
        <v>1.48</v>
      </c>
      <c r="AA2387" s="5">
        <f t="shared" si="201"/>
        <v>27.407407407407405</v>
      </c>
      <c r="AB2387" s="1">
        <v>0</v>
      </c>
      <c r="AC2387" s="1">
        <f t="shared" si="202"/>
        <v>0</v>
      </c>
      <c r="AD2387" s="1">
        <v>0</v>
      </c>
      <c r="AE2387" s="1">
        <f t="shared" si="203"/>
        <v>0</v>
      </c>
      <c r="AF2387" s="6" t="s">
        <v>177</v>
      </c>
      <c r="AI2387" s="1">
        <v>7</v>
      </c>
      <c r="AJ2387" s="1">
        <v>3</v>
      </c>
      <c r="AK2387" s="1">
        <v>2</v>
      </c>
      <c r="AL2387" s="1">
        <v>3</v>
      </c>
      <c r="AM2387" s="1">
        <v>3</v>
      </c>
      <c r="AN2387" s="1">
        <v>3</v>
      </c>
      <c r="AO2387" s="1">
        <v>2</v>
      </c>
      <c r="AQ2387" s="1" t="str">
        <f t="shared" si="193"/>
        <v>D01_466_33</v>
      </c>
    </row>
    <row r="2388" spans="1:43" ht="12.75" x14ac:dyDescent="0.2">
      <c r="A2388" s="2" t="s">
        <v>59</v>
      </c>
      <c r="B2388" s="3">
        <v>466</v>
      </c>
      <c r="C2388" s="5">
        <v>33</v>
      </c>
      <c r="D2388" s="1" t="s">
        <v>10</v>
      </c>
      <c r="E2388" s="1" t="s">
        <v>4</v>
      </c>
      <c r="F2388" s="1" t="s">
        <v>8</v>
      </c>
      <c r="G2388" s="1">
        <v>2011</v>
      </c>
      <c r="H2388" s="5" t="s">
        <v>80</v>
      </c>
      <c r="J2388" s="1">
        <v>70</v>
      </c>
      <c r="K2388" s="1">
        <f>J2388-31</f>
        <v>39</v>
      </c>
      <c r="L2388" s="1">
        <f>J2388-53</f>
        <v>17</v>
      </c>
      <c r="M2388" s="1">
        <f>J2388-70</f>
        <v>0</v>
      </c>
      <c r="N2388" s="1">
        <f>J2388-85</f>
        <v>-15</v>
      </c>
      <c r="O2388" s="1">
        <v>4</v>
      </c>
      <c r="P2388" s="1" t="s">
        <v>233</v>
      </c>
      <c r="Q2388" s="1"/>
      <c r="S2388" s="1">
        <v>4</v>
      </c>
      <c r="T2388" s="1">
        <v>237</v>
      </c>
      <c r="U2388" s="1">
        <v>25</v>
      </c>
      <c r="V2388" s="1">
        <v>111</v>
      </c>
      <c r="W2388" s="4">
        <f t="shared" si="199"/>
        <v>4.4400000000000004</v>
      </c>
      <c r="X2388" s="1">
        <v>4</v>
      </c>
      <c r="Y2388" s="1">
        <v>33</v>
      </c>
      <c r="Z2388" s="4">
        <f t="shared" si="200"/>
        <v>1.32</v>
      </c>
      <c r="AA2388" s="5">
        <f t="shared" si="201"/>
        <v>29.729729729729726</v>
      </c>
      <c r="AB2388" s="1">
        <v>0</v>
      </c>
      <c r="AC2388" s="1">
        <f t="shared" si="202"/>
        <v>0</v>
      </c>
      <c r="AD2388" s="1">
        <v>0</v>
      </c>
      <c r="AE2388" s="1">
        <f t="shared" si="203"/>
        <v>0</v>
      </c>
      <c r="AF2388" s="6" t="s">
        <v>227</v>
      </c>
      <c r="AI2388" s="1">
        <v>6</v>
      </c>
      <c r="AJ2388" s="1">
        <v>3</v>
      </c>
      <c r="AK2388" s="1">
        <v>1</v>
      </c>
      <c r="AL2388" s="1">
        <v>3</v>
      </c>
      <c r="AM2388" s="1">
        <v>3</v>
      </c>
      <c r="AN2388" s="1">
        <v>4</v>
      </c>
      <c r="AO2388" s="1">
        <v>2</v>
      </c>
      <c r="AQ2388" s="1" t="str">
        <f t="shared" si="193"/>
        <v>D01_466_33</v>
      </c>
    </row>
    <row r="2389" spans="1:43" ht="12.75" x14ac:dyDescent="0.2">
      <c r="A2389" s="2" t="s">
        <v>59</v>
      </c>
      <c r="B2389" s="3">
        <v>466</v>
      </c>
      <c r="C2389" s="5">
        <v>33</v>
      </c>
      <c r="D2389" s="1" t="s">
        <v>10</v>
      </c>
      <c r="E2389" s="1" t="s">
        <v>4</v>
      </c>
      <c r="F2389" s="1" t="s">
        <v>8</v>
      </c>
      <c r="G2389" s="1">
        <v>2012</v>
      </c>
      <c r="H2389" s="5" t="s">
        <v>80</v>
      </c>
      <c r="Q2389" s="1"/>
      <c r="Z2389" s="1"/>
      <c r="AQ2389" s="1" t="str">
        <f t="shared" si="193"/>
        <v>D01_466_33</v>
      </c>
    </row>
    <row r="2390" spans="1:43" ht="12.75" x14ac:dyDescent="0.2">
      <c r="A2390" s="2" t="s">
        <v>59</v>
      </c>
      <c r="B2390" s="3">
        <v>466</v>
      </c>
      <c r="C2390" s="5">
        <v>33</v>
      </c>
      <c r="D2390" s="1" t="s">
        <v>10</v>
      </c>
      <c r="E2390" s="1" t="s">
        <v>4</v>
      </c>
      <c r="F2390" s="1" t="s">
        <v>8</v>
      </c>
      <c r="G2390" s="1">
        <v>2013</v>
      </c>
      <c r="H2390" s="5" t="s">
        <v>80</v>
      </c>
      <c r="J2390" s="1">
        <v>73</v>
      </c>
      <c r="K2390" s="1">
        <f>J2390-21</f>
        <v>52</v>
      </c>
      <c r="L2390" s="1">
        <f>J2390-49</f>
        <v>24</v>
      </c>
      <c r="M2390" s="1">
        <f>J2390-76</f>
        <v>-3</v>
      </c>
      <c r="N2390" s="1">
        <f>J2390-90</f>
        <v>-17</v>
      </c>
      <c r="O2390" s="1">
        <v>5</v>
      </c>
      <c r="Q2390" s="1"/>
      <c r="S2390" s="1">
        <v>3</v>
      </c>
      <c r="Z2390" s="1"/>
      <c r="AP2390" s="1" t="s">
        <v>234</v>
      </c>
      <c r="AQ2390" s="1" t="str">
        <f t="shared" si="193"/>
        <v>D01_466_33</v>
      </c>
    </row>
    <row r="2391" spans="1:43" ht="12.75" x14ac:dyDescent="0.2">
      <c r="A2391" s="2" t="s">
        <v>59</v>
      </c>
      <c r="B2391" s="3">
        <v>466</v>
      </c>
      <c r="C2391" s="5">
        <v>33</v>
      </c>
      <c r="D2391" s="1" t="s">
        <v>10</v>
      </c>
      <c r="E2391" s="1" t="s">
        <v>4</v>
      </c>
      <c r="F2391" s="1" t="s">
        <v>8</v>
      </c>
      <c r="G2391" s="1">
        <v>2014</v>
      </c>
      <c r="H2391" s="5" t="s">
        <v>80</v>
      </c>
      <c r="Q2391" s="1"/>
      <c r="Z2391" s="1"/>
      <c r="AQ2391" s="1" t="str">
        <f t="shared" si="193"/>
        <v>D01_466_33</v>
      </c>
    </row>
    <row r="2392" spans="1:43" ht="12.75" x14ac:dyDescent="0.2">
      <c r="A2392" s="2" t="s">
        <v>59</v>
      </c>
      <c r="B2392" s="3">
        <v>466</v>
      </c>
      <c r="C2392" s="5">
        <v>33</v>
      </c>
      <c r="D2392" s="1" t="s">
        <v>10</v>
      </c>
      <c r="E2392" s="1" t="s">
        <v>4</v>
      </c>
      <c r="F2392" s="1" t="s">
        <v>8</v>
      </c>
      <c r="G2392" s="1">
        <v>2015</v>
      </c>
      <c r="H2392" s="5" t="s">
        <v>80</v>
      </c>
      <c r="Q2392" s="1"/>
      <c r="Z2392" s="1"/>
      <c r="AQ2392" s="1" t="str">
        <f t="shared" si="193"/>
        <v>D01_466_33</v>
      </c>
    </row>
    <row r="2393" spans="1:43" ht="12.75" x14ac:dyDescent="0.2">
      <c r="A2393" s="2" t="s">
        <v>59</v>
      </c>
      <c r="B2393" s="3">
        <v>466</v>
      </c>
      <c r="C2393" s="5">
        <v>33</v>
      </c>
      <c r="D2393" s="1" t="s">
        <v>10</v>
      </c>
      <c r="E2393" s="1" t="s">
        <v>4</v>
      </c>
      <c r="F2393" s="1" t="s">
        <v>8</v>
      </c>
      <c r="G2393" s="1">
        <v>2016</v>
      </c>
      <c r="H2393" s="5" t="s">
        <v>80</v>
      </c>
      <c r="J2393" s="1">
        <v>85</v>
      </c>
      <c r="K2393" s="1">
        <f>J2393-28</f>
        <v>57</v>
      </c>
      <c r="L2393" s="1">
        <f>J2393-58</f>
        <v>27</v>
      </c>
      <c r="M2393" s="1">
        <f>J2393-85</f>
        <v>0</v>
      </c>
      <c r="N2393" s="1">
        <f>J2393-98</f>
        <v>-13</v>
      </c>
      <c r="O2393" s="1">
        <v>4</v>
      </c>
      <c r="Q2393" s="1"/>
      <c r="S2393" s="1">
        <v>1</v>
      </c>
      <c r="Z2393" s="1"/>
      <c r="AP2393" s="1" t="s">
        <v>238</v>
      </c>
      <c r="AQ2393" s="1" t="str">
        <f t="shared" si="193"/>
        <v>D01_466_33</v>
      </c>
    </row>
    <row r="2394" spans="1:43" ht="12.75" x14ac:dyDescent="0.2">
      <c r="A2394" s="2" t="s">
        <v>59</v>
      </c>
      <c r="B2394" s="3">
        <v>466</v>
      </c>
      <c r="C2394" s="5">
        <v>33</v>
      </c>
      <c r="D2394" s="1" t="s">
        <v>10</v>
      </c>
      <c r="E2394" s="1" t="s">
        <v>4</v>
      </c>
      <c r="F2394" s="1" t="s">
        <v>8</v>
      </c>
      <c r="G2394" s="1">
        <v>2017</v>
      </c>
      <c r="H2394" s="5" t="s">
        <v>80</v>
      </c>
      <c r="Q2394" s="1"/>
      <c r="AQ2394" s="1" t="str">
        <f t="shared" si="193"/>
        <v>D01_466_33</v>
      </c>
    </row>
    <row r="2395" spans="1:43" ht="12.75" x14ac:dyDescent="0.2">
      <c r="A2395" s="2" t="s">
        <v>59</v>
      </c>
      <c r="B2395" s="3">
        <v>466</v>
      </c>
      <c r="C2395" s="5">
        <v>33</v>
      </c>
      <c r="D2395" s="1" t="s">
        <v>10</v>
      </c>
      <c r="E2395" s="1" t="s">
        <v>4</v>
      </c>
      <c r="F2395" s="1" t="s">
        <v>8</v>
      </c>
      <c r="G2395" s="1">
        <v>2018</v>
      </c>
      <c r="H2395" s="5" t="s">
        <v>80</v>
      </c>
      <c r="Q2395" s="1"/>
      <c r="Z2395" s="1"/>
      <c r="AQ2395" s="1" t="str">
        <f t="shared" si="193"/>
        <v>D01_466_33</v>
      </c>
    </row>
    <row r="2396" spans="1:43" ht="12.75" x14ac:dyDescent="0.2">
      <c r="A2396" s="2" t="s">
        <v>59</v>
      </c>
      <c r="B2396" s="3">
        <v>466</v>
      </c>
      <c r="C2396" s="5">
        <v>33</v>
      </c>
      <c r="D2396" s="1" t="s">
        <v>10</v>
      </c>
      <c r="E2396" s="1" t="s">
        <v>4</v>
      </c>
      <c r="F2396" s="1" t="s">
        <v>8</v>
      </c>
      <c r="G2396" s="1">
        <v>2019</v>
      </c>
      <c r="H2396" s="5" t="s">
        <v>80</v>
      </c>
      <c r="Q2396" s="1"/>
      <c r="Z2396" s="1"/>
      <c r="AQ2396" s="1" t="str">
        <f t="shared" si="193"/>
        <v>D01_466_33</v>
      </c>
    </row>
    <row r="2397" spans="1:43" ht="12.75" x14ac:dyDescent="0.2">
      <c r="A2397" s="2" t="s">
        <v>59</v>
      </c>
      <c r="B2397" s="3">
        <v>466</v>
      </c>
      <c r="C2397" s="5">
        <v>33</v>
      </c>
      <c r="D2397" s="1" t="s">
        <v>10</v>
      </c>
      <c r="E2397" s="1" t="s">
        <v>4</v>
      </c>
      <c r="F2397" s="1" t="s">
        <v>8</v>
      </c>
      <c r="G2397" s="1">
        <v>2020</v>
      </c>
      <c r="H2397" s="5" t="s">
        <v>80</v>
      </c>
      <c r="Q2397" s="1"/>
      <c r="Z2397" s="1"/>
      <c r="AQ2397" s="1" t="str">
        <f t="shared" si="193"/>
        <v>D01_466_33</v>
      </c>
    </row>
    <row r="2398" spans="1:43" ht="12.75" x14ac:dyDescent="0.2">
      <c r="A2398" s="2" t="s">
        <v>59</v>
      </c>
      <c r="B2398" s="3">
        <v>466</v>
      </c>
      <c r="C2398" s="5">
        <v>33</v>
      </c>
      <c r="D2398" s="1" t="s">
        <v>10</v>
      </c>
      <c r="E2398" s="1" t="s">
        <v>4</v>
      </c>
      <c r="F2398" s="1" t="s">
        <v>8</v>
      </c>
      <c r="G2398" s="1">
        <v>2021</v>
      </c>
      <c r="H2398" s="5" t="s">
        <v>80</v>
      </c>
      <c r="Q2398" s="1"/>
      <c r="Z2398" s="1"/>
      <c r="AQ2398" s="1" t="str">
        <f t="shared" si="193"/>
        <v>D01_466_33</v>
      </c>
    </row>
    <row r="2399" spans="1:43" ht="12.75" x14ac:dyDescent="0.2">
      <c r="A2399" s="2" t="s">
        <v>59</v>
      </c>
      <c r="B2399" s="3">
        <v>466</v>
      </c>
      <c r="C2399" s="5">
        <v>33</v>
      </c>
      <c r="D2399" s="1" t="s">
        <v>10</v>
      </c>
      <c r="E2399" s="1" t="s">
        <v>4</v>
      </c>
      <c r="F2399" s="1" t="s">
        <v>8</v>
      </c>
      <c r="G2399" s="1">
        <v>2022</v>
      </c>
      <c r="H2399" s="5" t="s">
        <v>80</v>
      </c>
      <c r="Q2399" s="1"/>
      <c r="Z2399" s="1"/>
      <c r="AQ2399" s="1" t="str">
        <f t="shared" si="193"/>
        <v>D01_466_33</v>
      </c>
    </row>
    <row r="2400" spans="1:43" s="22" customFormat="1" ht="12.75" x14ac:dyDescent="0.2">
      <c r="A2400" s="20" t="s">
        <v>59</v>
      </c>
      <c r="B2400" s="21">
        <v>467</v>
      </c>
      <c r="C2400" s="24">
        <v>33</v>
      </c>
      <c r="D2400" s="22" t="s">
        <v>10</v>
      </c>
      <c r="E2400" s="22" t="s">
        <v>4</v>
      </c>
      <c r="F2400" s="22" t="s">
        <v>8</v>
      </c>
      <c r="G2400" s="22">
        <v>2004</v>
      </c>
      <c r="H2400" s="24" t="s">
        <v>80</v>
      </c>
      <c r="I2400" s="24"/>
      <c r="J2400" s="22">
        <v>67</v>
      </c>
      <c r="K2400" s="22">
        <f>J2400-22</f>
        <v>45</v>
      </c>
      <c r="L2400" s="22">
        <f>J2400-46</f>
        <v>21</v>
      </c>
      <c r="M2400" s="22">
        <f>J2400-71</f>
        <v>-4</v>
      </c>
      <c r="N2400" s="22">
        <f>J2400-87</f>
        <v>-20</v>
      </c>
      <c r="O2400" s="22">
        <v>2</v>
      </c>
      <c r="R2400" s="22" t="s">
        <v>166</v>
      </c>
      <c r="S2400" s="22">
        <v>2</v>
      </c>
      <c r="T2400" s="22">
        <v>237</v>
      </c>
      <c r="U2400" s="22">
        <v>25</v>
      </c>
      <c r="V2400" s="22">
        <v>81</v>
      </c>
      <c r="W2400" s="23">
        <f t="shared" ref="W2400:W2405" si="204">(V2400+(Z2400*AB2400))/U2400</f>
        <v>3.4457142857142857</v>
      </c>
      <c r="X2400" s="22">
        <v>4</v>
      </c>
      <c r="Y2400" s="22">
        <v>27</v>
      </c>
      <c r="Z2400" s="23">
        <f t="shared" ref="Z2400:Z2405" si="205">Y2400/(U2400-AB2400)</f>
        <v>1.2857142857142858</v>
      </c>
      <c r="AA2400" s="24">
        <f t="shared" ref="AA2400:AA2405" si="206">Z2400*100/W2400</f>
        <v>37.313432835820898</v>
      </c>
      <c r="AB2400" s="22">
        <v>4</v>
      </c>
      <c r="AC2400" s="22">
        <f t="shared" ref="AC2400:AC2405" si="207">AB2400*100/U2400</f>
        <v>16</v>
      </c>
      <c r="AD2400" s="22">
        <v>0</v>
      </c>
      <c r="AE2400" s="22">
        <f t="shared" ref="AE2400:AE2405" si="208">AD2400*100/U2400</f>
        <v>0</v>
      </c>
      <c r="AF2400" s="25">
        <v>0</v>
      </c>
      <c r="AG2400" s="22">
        <f>AF2400*100/U2400</f>
        <v>0</v>
      </c>
      <c r="AH2400" s="22">
        <v>0</v>
      </c>
      <c r="AI2400" s="22">
        <v>5</v>
      </c>
      <c r="AJ2400" s="22">
        <v>2</v>
      </c>
      <c r="AK2400" s="22">
        <v>3</v>
      </c>
      <c r="AL2400" s="22">
        <v>4</v>
      </c>
      <c r="AM2400" s="22">
        <v>3</v>
      </c>
      <c r="AN2400" s="22">
        <v>3</v>
      </c>
      <c r="AQ2400" s="1" t="str">
        <f t="shared" si="193"/>
        <v>D01_467_33</v>
      </c>
    </row>
    <row r="2401" spans="1:43" ht="12.75" x14ac:dyDescent="0.2">
      <c r="A2401" s="2" t="s">
        <v>59</v>
      </c>
      <c r="B2401" s="3">
        <v>467</v>
      </c>
      <c r="C2401" s="5">
        <v>33</v>
      </c>
      <c r="D2401" s="1" t="s">
        <v>10</v>
      </c>
      <c r="E2401" s="1" t="s">
        <v>4</v>
      </c>
      <c r="F2401" s="1" t="s">
        <v>8</v>
      </c>
      <c r="G2401" s="1">
        <v>2005</v>
      </c>
      <c r="H2401" s="5" t="s">
        <v>80</v>
      </c>
      <c r="J2401" s="1">
        <v>77</v>
      </c>
      <c r="K2401" s="1">
        <f>J2401-30</f>
        <v>47</v>
      </c>
      <c r="L2401" s="1">
        <f>J2401-60</f>
        <v>17</v>
      </c>
      <c r="M2401" s="1">
        <f>J2401-82</f>
        <v>-5</v>
      </c>
      <c r="N2401" s="1">
        <f>J2401-91</f>
        <v>-14</v>
      </c>
      <c r="O2401" s="1">
        <v>2</v>
      </c>
      <c r="P2401" s="1" t="s">
        <v>109</v>
      </c>
      <c r="Q2401" s="1" t="s">
        <v>79</v>
      </c>
      <c r="R2401" s="1" t="s">
        <v>166</v>
      </c>
      <c r="S2401" s="1">
        <v>3</v>
      </c>
      <c r="T2401" s="1">
        <v>236</v>
      </c>
      <c r="U2401" s="1">
        <v>25</v>
      </c>
      <c r="V2401" s="1">
        <v>99</v>
      </c>
      <c r="W2401" s="4">
        <f t="shared" si="204"/>
        <v>4.0166666666666666</v>
      </c>
      <c r="X2401" s="1">
        <v>4</v>
      </c>
      <c r="Y2401" s="1">
        <v>34</v>
      </c>
      <c r="Z2401" s="4">
        <f t="shared" si="205"/>
        <v>1.4166666666666667</v>
      </c>
      <c r="AA2401" s="5">
        <f t="shared" si="206"/>
        <v>35.269709543568467</v>
      </c>
      <c r="AB2401" s="1">
        <v>1</v>
      </c>
      <c r="AC2401" s="1">
        <f t="shared" si="207"/>
        <v>4</v>
      </c>
      <c r="AD2401" s="1">
        <v>1</v>
      </c>
      <c r="AE2401" s="1">
        <f t="shared" si="208"/>
        <v>4</v>
      </c>
      <c r="AF2401" s="6">
        <v>0</v>
      </c>
      <c r="AG2401" s="1">
        <f>AF2401*100/U2401</f>
        <v>0</v>
      </c>
      <c r="AH2401" s="1">
        <v>0</v>
      </c>
      <c r="AI2401" s="1">
        <v>7</v>
      </c>
      <c r="AJ2401" s="1">
        <v>3</v>
      </c>
      <c r="AK2401" s="1">
        <v>2</v>
      </c>
      <c r="AL2401" s="1">
        <v>3</v>
      </c>
      <c r="AM2401" s="1">
        <v>3</v>
      </c>
      <c r="AN2401" s="1">
        <v>4</v>
      </c>
      <c r="AQ2401" s="1" t="str">
        <f t="shared" si="193"/>
        <v>D01_467_33</v>
      </c>
    </row>
    <row r="2402" spans="1:43" ht="12.75" x14ac:dyDescent="0.2">
      <c r="A2402" s="2" t="s">
        <v>59</v>
      </c>
      <c r="B2402" s="3">
        <v>467</v>
      </c>
      <c r="C2402" s="5">
        <v>33</v>
      </c>
      <c r="D2402" s="1" t="s">
        <v>10</v>
      </c>
      <c r="E2402" s="1" t="s">
        <v>4</v>
      </c>
      <c r="F2402" s="1" t="s">
        <v>8</v>
      </c>
      <c r="G2402" s="1">
        <v>2006</v>
      </c>
      <c r="H2402" s="5" t="s">
        <v>80</v>
      </c>
      <c r="I2402" s="5">
        <v>66</v>
      </c>
      <c r="J2402" s="1">
        <v>70</v>
      </c>
      <c r="K2402" s="1">
        <f>J2402-34</f>
        <v>36</v>
      </c>
      <c r="L2402" s="1">
        <f>J2402-61</f>
        <v>9</v>
      </c>
      <c r="M2402" s="1">
        <f>J2402-72</f>
        <v>-2</v>
      </c>
      <c r="N2402" s="1">
        <f>J2402-82</f>
        <v>-12</v>
      </c>
      <c r="O2402" s="1">
        <v>3</v>
      </c>
      <c r="P2402" s="1" t="s">
        <v>125</v>
      </c>
      <c r="Q2402" s="1"/>
      <c r="R2402" s="1" t="s">
        <v>166</v>
      </c>
      <c r="S2402" s="1">
        <v>3</v>
      </c>
      <c r="T2402" s="1">
        <v>227</v>
      </c>
      <c r="U2402" s="1">
        <v>25</v>
      </c>
      <c r="V2402" s="1">
        <v>79</v>
      </c>
      <c r="W2402" s="4">
        <f t="shared" si="204"/>
        <v>3.16</v>
      </c>
      <c r="X2402" s="1">
        <v>3</v>
      </c>
      <c r="Y2402" s="1">
        <v>31</v>
      </c>
      <c r="Z2402" s="4">
        <f t="shared" si="205"/>
        <v>1.24</v>
      </c>
      <c r="AA2402" s="5">
        <f t="shared" si="206"/>
        <v>39.24050632911392</v>
      </c>
      <c r="AB2402" s="1">
        <v>0</v>
      </c>
      <c r="AC2402" s="1">
        <f t="shared" si="207"/>
        <v>0</v>
      </c>
      <c r="AD2402" s="1">
        <v>1</v>
      </c>
      <c r="AE2402" s="1">
        <f t="shared" si="208"/>
        <v>4</v>
      </c>
      <c r="AF2402" s="6">
        <v>0</v>
      </c>
      <c r="AG2402" s="1">
        <v>0</v>
      </c>
      <c r="AI2402" s="1">
        <v>7</v>
      </c>
      <c r="AJ2402" s="1">
        <v>3</v>
      </c>
      <c r="AK2402" s="1">
        <v>1</v>
      </c>
      <c r="AL2402" s="1">
        <v>3</v>
      </c>
      <c r="AM2402" s="1">
        <v>3</v>
      </c>
      <c r="AN2402" s="1">
        <v>4</v>
      </c>
      <c r="AQ2402" s="1" t="str">
        <f t="shared" si="193"/>
        <v>D01_467_33</v>
      </c>
    </row>
    <row r="2403" spans="1:43" ht="12.75" x14ac:dyDescent="0.2">
      <c r="A2403" s="2" t="s">
        <v>59</v>
      </c>
      <c r="B2403" s="3">
        <v>467</v>
      </c>
      <c r="C2403" s="5">
        <v>33</v>
      </c>
      <c r="D2403" s="1" t="s">
        <v>10</v>
      </c>
      <c r="E2403" s="1" t="s">
        <v>4</v>
      </c>
      <c r="F2403" s="1" t="s">
        <v>8</v>
      </c>
      <c r="G2403" s="1">
        <v>2007</v>
      </c>
      <c r="H2403" s="5" t="s">
        <v>80</v>
      </c>
      <c r="J2403" s="1">
        <v>60</v>
      </c>
      <c r="K2403" s="1">
        <f>J2403-36</f>
        <v>24</v>
      </c>
      <c r="L2403" s="1">
        <f>J2403-53</f>
        <v>7</v>
      </c>
      <c r="M2403" s="1">
        <f>J2403-67</f>
        <v>-7</v>
      </c>
      <c r="N2403" s="1">
        <f>J2403-82</f>
        <v>-22</v>
      </c>
      <c r="O2403" s="1">
        <v>2</v>
      </c>
      <c r="P2403" s="1" t="s">
        <v>154</v>
      </c>
      <c r="Q2403" s="1"/>
      <c r="R2403" s="1" t="s">
        <v>166</v>
      </c>
      <c r="S2403" s="1">
        <v>2</v>
      </c>
      <c r="T2403" s="1">
        <v>228</v>
      </c>
      <c r="U2403" s="1">
        <v>25</v>
      </c>
      <c r="V2403" s="1">
        <v>103</v>
      </c>
      <c r="W2403" s="4">
        <f t="shared" si="204"/>
        <v>4.12</v>
      </c>
      <c r="X2403" s="1">
        <v>4</v>
      </c>
      <c r="Y2403" s="1">
        <v>29</v>
      </c>
      <c r="Z2403" s="4">
        <f t="shared" si="205"/>
        <v>1.1599999999999999</v>
      </c>
      <c r="AA2403" s="5">
        <f t="shared" si="206"/>
        <v>28.155339805825239</v>
      </c>
      <c r="AB2403" s="1">
        <v>0</v>
      </c>
      <c r="AC2403" s="1">
        <f t="shared" si="207"/>
        <v>0</v>
      </c>
      <c r="AD2403" s="1">
        <v>0</v>
      </c>
      <c r="AE2403" s="1">
        <f t="shared" si="208"/>
        <v>0</v>
      </c>
      <c r="AF2403" s="6" t="s">
        <v>179</v>
      </c>
      <c r="AG2403" s="1" t="s">
        <v>115</v>
      </c>
      <c r="AI2403" s="1">
        <v>7</v>
      </c>
      <c r="AJ2403" s="1">
        <v>3</v>
      </c>
      <c r="AK2403" s="1">
        <v>3</v>
      </c>
      <c r="AL2403" s="1">
        <v>3</v>
      </c>
      <c r="AM2403" s="1">
        <v>3</v>
      </c>
      <c r="AN2403" s="1">
        <v>4</v>
      </c>
      <c r="AO2403" s="1">
        <v>3</v>
      </c>
      <c r="AQ2403" s="1" t="str">
        <f t="shared" si="193"/>
        <v>D01_467_33</v>
      </c>
    </row>
    <row r="2404" spans="1:43" ht="12.75" x14ac:dyDescent="0.2">
      <c r="A2404" s="2" t="s">
        <v>59</v>
      </c>
      <c r="B2404" s="3">
        <v>467</v>
      </c>
      <c r="C2404" s="5">
        <v>33</v>
      </c>
      <c r="D2404" s="1" t="s">
        <v>10</v>
      </c>
      <c r="E2404" s="1" t="s">
        <v>4</v>
      </c>
      <c r="F2404" s="1" t="s">
        <v>8</v>
      </c>
      <c r="G2404" s="1">
        <v>2008</v>
      </c>
      <c r="H2404" s="5" t="s">
        <v>80</v>
      </c>
      <c r="J2404" s="1">
        <v>61</v>
      </c>
      <c r="K2404" s="1">
        <f>J2404-22</f>
        <v>39</v>
      </c>
      <c r="L2404" s="1">
        <f>J2404-49</f>
        <v>12</v>
      </c>
      <c r="M2404" s="1">
        <f>J2404-67</f>
        <v>-6</v>
      </c>
      <c r="N2404" s="1">
        <f>J2404-82</f>
        <v>-21</v>
      </c>
      <c r="O2404" s="1">
        <v>3</v>
      </c>
      <c r="P2404" s="1" t="s">
        <v>190</v>
      </c>
      <c r="Q2404" s="1"/>
      <c r="R2404" s="1" t="s">
        <v>166</v>
      </c>
      <c r="S2404" s="1">
        <v>4</v>
      </c>
      <c r="T2404" s="1">
        <v>243</v>
      </c>
      <c r="U2404" s="1">
        <v>25</v>
      </c>
      <c r="V2404" s="1">
        <v>87</v>
      </c>
      <c r="W2404" s="4">
        <f t="shared" si="204"/>
        <v>3.5316666666666667</v>
      </c>
      <c r="X2404" s="1">
        <v>4</v>
      </c>
      <c r="Y2404" s="1">
        <v>31</v>
      </c>
      <c r="Z2404" s="4">
        <f t="shared" si="205"/>
        <v>1.2916666666666667</v>
      </c>
      <c r="AA2404" s="5">
        <f t="shared" si="206"/>
        <v>36.573855592260507</v>
      </c>
      <c r="AB2404" s="1">
        <v>1</v>
      </c>
      <c r="AC2404" s="1">
        <f t="shared" si="207"/>
        <v>4</v>
      </c>
      <c r="AD2404" s="1">
        <v>0</v>
      </c>
      <c r="AE2404" s="1">
        <f t="shared" si="208"/>
        <v>0</v>
      </c>
      <c r="AF2404" s="6" t="s">
        <v>205</v>
      </c>
      <c r="AI2404" s="1">
        <v>7</v>
      </c>
      <c r="AJ2404" s="1">
        <v>3</v>
      </c>
      <c r="AK2404" s="1">
        <v>1</v>
      </c>
      <c r="AL2404" s="1">
        <v>3</v>
      </c>
      <c r="AM2404" s="1">
        <v>3</v>
      </c>
      <c r="AN2404" s="1">
        <v>4</v>
      </c>
      <c r="AO2404" s="1">
        <v>0</v>
      </c>
      <c r="AQ2404" s="1" t="str">
        <f t="shared" si="193"/>
        <v>D01_467_33</v>
      </c>
    </row>
    <row r="2405" spans="1:43" ht="12.75" x14ac:dyDescent="0.2">
      <c r="A2405" s="2" t="s">
        <v>59</v>
      </c>
      <c r="B2405" s="3">
        <v>467</v>
      </c>
      <c r="C2405" s="5">
        <v>33</v>
      </c>
      <c r="D2405" s="1" t="s">
        <v>10</v>
      </c>
      <c r="E2405" s="1" t="s">
        <v>4</v>
      </c>
      <c r="F2405" s="1" t="s">
        <v>8</v>
      </c>
      <c r="G2405" s="1">
        <v>2009</v>
      </c>
      <c r="H2405" s="5" t="s">
        <v>80</v>
      </c>
      <c r="J2405" s="1">
        <v>62</v>
      </c>
      <c r="K2405" s="1">
        <f>J2405-26</f>
        <v>36</v>
      </c>
      <c r="L2405" s="1">
        <f>J2405-50</f>
        <v>12</v>
      </c>
      <c r="M2405" s="1">
        <f>J2405-66</f>
        <v>-4</v>
      </c>
      <c r="N2405" s="1">
        <f>J2405-82</f>
        <v>-20</v>
      </c>
      <c r="O2405" s="1">
        <v>4</v>
      </c>
      <c r="Q2405" s="1"/>
      <c r="S2405" s="1">
        <v>4</v>
      </c>
      <c r="T2405" s="1">
        <v>234</v>
      </c>
      <c r="U2405" s="1">
        <v>25</v>
      </c>
      <c r="V2405" s="1">
        <v>81</v>
      </c>
      <c r="W2405" s="4">
        <f t="shared" si="204"/>
        <v>3.24</v>
      </c>
      <c r="X2405" s="1">
        <v>4</v>
      </c>
      <c r="Y2405" s="1">
        <v>31</v>
      </c>
      <c r="Z2405" s="4">
        <f t="shared" si="205"/>
        <v>1.24</v>
      </c>
      <c r="AA2405" s="5">
        <f t="shared" si="206"/>
        <v>38.271604938271601</v>
      </c>
      <c r="AB2405" s="1">
        <v>0</v>
      </c>
      <c r="AC2405" s="1">
        <f t="shared" si="207"/>
        <v>0</v>
      </c>
      <c r="AD2405" s="1">
        <v>2</v>
      </c>
      <c r="AE2405" s="1">
        <f t="shared" si="208"/>
        <v>8</v>
      </c>
      <c r="AF2405" s="6" t="s">
        <v>201</v>
      </c>
      <c r="AI2405" s="1">
        <v>7</v>
      </c>
      <c r="AJ2405" s="1">
        <v>2</v>
      </c>
      <c r="AK2405" s="1">
        <v>2</v>
      </c>
      <c r="AL2405" s="1">
        <v>3</v>
      </c>
      <c r="AM2405" s="1">
        <v>3</v>
      </c>
      <c r="AN2405" s="1">
        <v>3</v>
      </c>
      <c r="AO2405" s="1">
        <v>3</v>
      </c>
      <c r="AQ2405" s="1" t="str">
        <f t="shared" si="193"/>
        <v>D01_467_33</v>
      </c>
    </row>
    <row r="2406" spans="1:43" ht="12.75" x14ac:dyDescent="0.2">
      <c r="A2406" s="2" t="s">
        <v>59</v>
      </c>
      <c r="B2406" s="3">
        <v>467</v>
      </c>
      <c r="C2406" s="5">
        <v>33</v>
      </c>
      <c r="D2406" s="1" t="s">
        <v>10</v>
      </c>
      <c r="E2406" s="1" t="s">
        <v>4</v>
      </c>
      <c r="F2406" s="1" t="s">
        <v>8</v>
      </c>
      <c r="G2406" s="1">
        <v>2010</v>
      </c>
      <c r="H2406" s="5" t="s">
        <v>80</v>
      </c>
      <c r="Q2406" s="1"/>
      <c r="Z2406" s="1"/>
      <c r="AQ2406" s="1" t="str">
        <f t="shared" si="193"/>
        <v>D01_467_33</v>
      </c>
    </row>
    <row r="2407" spans="1:43" ht="12.75" x14ac:dyDescent="0.2">
      <c r="A2407" s="2" t="s">
        <v>59</v>
      </c>
      <c r="B2407" s="3">
        <v>467</v>
      </c>
      <c r="C2407" s="5">
        <v>33</v>
      </c>
      <c r="D2407" s="1" t="s">
        <v>10</v>
      </c>
      <c r="E2407" s="1" t="s">
        <v>4</v>
      </c>
      <c r="F2407" s="1" t="s">
        <v>8</v>
      </c>
      <c r="G2407" s="1">
        <v>2011</v>
      </c>
      <c r="H2407" s="5" t="s">
        <v>80</v>
      </c>
      <c r="Q2407" s="1"/>
      <c r="Z2407" s="1"/>
      <c r="AQ2407" s="1" t="str">
        <f t="shared" si="193"/>
        <v>D01_467_33</v>
      </c>
    </row>
    <row r="2408" spans="1:43" ht="12.75" x14ac:dyDescent="0.2">
      <c r="A2408" s="2" t="s">
        <v>59</v>
      </c>
      <c r="B2408" s="3">
        <v>467</v>
      </c>
      <c r="C2408" s="5">
        <v>33</v>
      </c>
      <c r="D2408" s="1" t="s">
        <v>10</v>
      </c>
      <c r="E2408" s="1" t="s">
        <v>4</v>
      </c>
      <c r="F2408" s="1" t="s">
        <v>8</v>
      </c>
      <c r="G2408" s="1">
        <v>2012</v>
      </c>
      <c r="H2408" s="5" t="s">
        <v>80</v>
      </c>
      <c r="Q2408" s="1"/>
      <c r="Z2408" s="1"/>
      <c r="AQ2408" s="1" t="str">
        <f t="shared" si="193"/>
        <v>D01_467_33</v>
      </c>
    </row>
    <row r="2409" spans="1:43" ht="12.75" x14ac:dyDescent="0.2">
      <c r="A2409" s="2" t="s">
        <v>59</v>
      </c>
      <c r="B2409" s="3">
        <v>467</v>
      </c>
      <c r="C2409" s="5">
        <v>33</v>
      </c>
      <c r="D2409" s="1" t="s">
        <v>10</v>
      </c>
      <c r="E2409" s="1" t="s">
        <v>4</v>
      </c>
      <c r="F2409" s="1" t="s">
        <v>8</v>
      </c>
      <c r="G2409" s="1">
        <v>2013</v>
      </c>
      <c r="H2409" s="5" t="s">
        <v>80</v>
      </c>
      <c r="Q2409" s="1"/>
      <c r="S2409" s="1">
        <v>4</v>
      </c>
      <c r="Z2409" s="1"/>
      <c r="AQ2409" s="1" t="str">
        <f t="shared" si="193"/>
        <v>D01_467_33</v>
      </c>
    </row>
    <row r="2410" spans="1:43" s="22" customFormat="1" ht="12.75" x14ac:dyDescent="0.2">
      <c r="A2410" s="20" t="s">
        <v>59</v>
      </c>
      <c r="B2410" s="21">
        <v>468</v>
      </c>
      <c r="C2410" s="24">
        <v>33</v>
      </c>
      <c r="D2410" s="22" t="s">
        <v>10</v>
      </c>
      <c r="E2410" s="22" t="s">
        <v>4</v>
      </c>
      <c r="F2410" s="22" t="s">
        <v>8</v>
      </c>
      <c r="G2410" s="22">
        <v>2004</v>
      </c>
      <c r="H2410" s="24" t="s">
        <v>78</v>
      </c>
      <c r="I2410" s="24"/>
      <c r="W2410" s="23"/>
      <c r="AA2410" s="24"/>
      <c r="AQ2410" s="1" t="str">
        <f t="shared" si="193"/>
        <v>D01_468_33</v>
      </c>
    </row>
    <row r="2411" spans="1:43" ht="15" customHeight="1" x14ac:dyDescent="0.2">
      <c r="A2411" s="2" t="s">
        <v>59</v>
      </c>
      <c r="B2411" s="3">
        <v>468</v>
      </c>
      <c r="C2411" s="5">
        <v>33</v>
      </c>
      <c r="D2411" s="1" t="s">
        <v>10</v>
      </c>
      <c r="E2411" s="1" t="s">
        <v>4</v>
      </c>
      <c r="F2411" s="1" t="s">
        <v>8</v>
      </c>
      <c r="G2411" s="1">
        <v>2005</v>
      </c>
      <c r="H2411" s="5" t="s">
        <v>78</v>
      </c>
      <c r="Q2411" s="1"/>
      <c r="Z2411" s="1"/>
      <c r="AF2411" s="1"/>
      <c r="AQ2411" s="1" t="str">
        <f t="shared" si="193"/>
        <v>D01_468_33</v>
      </c>
    </row>
    <row r="2412" spans="1:43" ht="12.75" x14ac:dyDescent="0.2">
      <c r="A2412" s="2" t="s">
        <v>59</v>
      </c>
      <c r="B2412" s="3">
        <v>468</v>
      </c>
      <c r="C2412" s="5">
        <v>33</v>
      </c>
      <c r="D2412" s="1" t="s">
        <v>10</v>
      </c>
      <c r="E2412" s="1" t="s">
        <v>4</v>
      </c>
      <c r="F2412" s="1" t="s">
        <v>8</v>
      </c>
      <c r="G2412" s="1">
        <v>2006</v>
      </c>
      <c r="H2412" s="5" t="s">
        <v>78</v>
      </c>
      <c r="Q2412" s="1"/>
      <c r="Z2412" s="1"/>
      <c r="AF2412" s="1"/>
      <c r="AQ2412" s="1" t="str">
        <f t="shared" si="193"/>
        <v>D01_468_33</v>
      </c>
    </row>
    <row r="2413" spans="1:43" ht="12.75" x14ac:dyDescent="0.2">
      <c r="A2413" s="2" t="s">
        <v>59</v>
      </c>
      <c r="B2413" s="3">
        <v>468</v>
      </c>
      <c r="C2413" s="5">
        <v>33</v>
      </c>
      <c r="D2413" s="1" t="s">
        <v>10</v>
      </c>
      <c r="E2413" s="1" t="s">
        <v>4</v>
      </c>
      <c r="F2413" s="1" t="s">
        <v>8</v>
      </c>
      <c r="G2413" s="1">
        <v>2007</v>
      </c>
      <c r="H2413" s="5" t="s">
        <v>78</v>
      </c>
      <c r="Q2413" s="1"/>
      <c r="Z2413" s="1"/>
      <c r="AF2413" s="1"/>
      <c r="AQ2413" s="1" t="str">
        <f t="shared" si="193"/>
        <v>D01_468_33</v>
      </c>
    </row>
    <row r="2414" spans="1:43" ht="12.75" x14ac:dyDescent="0.2">
      <c r="A2414" s="2" t="s">
        <v>59</v>
      </c>
      <c r="B2414" s="3">
        <v>468</v>
      </c>
      <c r="C2414" s="5">
        <v>33</v>
      </c>
      <c r="D2414" s="1" t="s">
        <v>10</v>
      </c>
      <c r="E2414" s="1" t="s">
        <v>4</v>
      </c>
      <c r="F2414" s="1" t="s">
        <v>8</v>
      </c>
      <c r="G2414" s="1">
        <v>2008</v>
      </c>
      <c r="H2414" s="5" t="s">
        <v>78</v>
      </c>
      <c r="Q2414" s="1"/>
      <c r="Z2414" s="1"/>
      <c r="AF2414" s="1"/>
      <c r="AQ2414" s="1" t="str">
        <f t="shared" si="193"/>
        <v>D01_468_33</v>
      </c>
    </row>
    <row r="2415" spans="1:43" s="22" customFormat="1" ht="12.75" x14ac:dyDescent="0.2">
      <c r="A2415" s="20" t="s">
        <v>59</v>
      </c>
      <c r="B2415" s="21">
        <v>469</v>
      </c>
      <c r="C2415" s="24">
        <v>33</v>
      </c>
      <c r="D2415" s="22" t="s">
        <v>10</v>
      </c>
      <c r="E2415" s="22" t="s">
        <v>4</v>
      </c>
      <c r="F2415" s="22" t="s">
        <v>8</v>
      </c>
      <c r="G2415" s="22">
        <v>2004</v>
      </c>
      <c r="H2415" s="24" t="s">
        <v>78</v>
      </c>
      <c r="I2415" s="24"/>
      <c r="W2415" s="23"/>
      <c r="AA2415" s="24"/>
      <c r="AQ2415" s="1" t="str">
        <f t="shared" si="193"/>
        <v>D01_469_33</v>
      </c>
    </row>
    <row r="2416" spans="1:43" ht="12.75" x14ac:dyDescent="0.2">
      <c r="A2416" s="2" t="s">
        <v>59</v>
      </c>
      <c r="B2416" s="3">
        <v>469</v>
      </c>
      <c r="C2416" s="5">
        <v>33</v>
      </c>
      <c r="D2416" s="1" t="s">
        <v>10</v>
      </c>
      <c r="E2416" s="1" t="s">
        <v>4</v>
      </c>
      <c r="F2416" s="1" t="s">
        <v>8</v>
      </c>
      <c r="G2416" s="1">
        <v>2005</v>
      </c>
      <c r="H2416" s="5" t="s">
        <v>78</v>
      </c>
      <c r="Q2416" s="1"/>
      <c r="Z2416" s="1"/>
      <c r="AF2416" s="1"/>
      <c r="AQ2416" s="1" t="str">
        <f t="shared" si="193"/>
        <v>D01_469_33</v>
      </c>
    </row>
    <row r="2417" spans="1:43" ht="12.75" x14ac:dyDescent="0.2">
      <c r="A2417" s="2" t="s">
        <v>59</v>
      </c>
      <c r="B2417" s="3">
        <v>469</v>
      </c>
      <c r="C2417" s="5">
        <v>33</v>
      </c>
      <c r="D2417" s="1" t="s">
        <v>10</v>
      </c>
      <c r="E2417" s="1" t="s">
        <v>4</v>
      </c>
      <c r="F2417" s="1" t="s">
        <v>8</v>
      </c>
      <c r="G2417" s="1">
        <v>2006</v>
      </c>
      <c r="H2417" s="5" t="s">
        <v>78</v>
      </c>
      <c r="Q2417" s="1"/>
      <c r="Z2417" s="1"/>
      <c r="AF2417" s="1"/>
      <c r="AQ2417" s="1" t="str">
        <f t="shared" si="193"/>
        <v>D01_469_33</v>
      </c>
    </row>
    <row r="2418" spans="1:43" ht="12.75" x14ac:dyDescent="0.2">
      <c r="A2418" s="2" t="s">
        <v>59</v>
      </c>
      <c r="B2418" s="3">
        <v>469</v>
      </c>
      <c r="C2418" s="5">
        <v>33</v>
      </c>
      <c r="D2418" s="1" t="s">
        <v>10</v>
      </c>
      <c r="E2418" s="1" t="s">
        <v>4</v>
      </c>
      <c r="F2418" s="1" t="s">
        <v>8</v>
      </c>
      <c r="G2418" s="1">
        <v>2007</v>
      </c>
      <c r="H2418" s="5" t="s">
        <v>78</v>
      </c>
      <c r="Q2418" s="1"/>
      <c r="Z2418" s="1"/>
      <c r="AF2418" s="1"/>
      <c r="AQ2418" s="1" t="str">
        <f t="shared" si="193"/>
        <v>D01_469_33</v>
      </c>
    </row>
    <row r="2419" spans="1:43" ht="12.75" x14ac:dyDescent="0.2">
      <c r="A2419" s="2" t="s">
        <v>59</v>
      </c>
      <c r="B2419" s="3">
        <v>469</v>
      </c>
      <c r="C2419" s="5">
        <v>33</v>
      </c>
      <c r="D2419" s="1" t="s">
        <v>10</v>
      </c>
      <c r="E2419" s="1" t="s">
        <v>4</v>
      </c>
      <c r="F2419" s="1" t="s">
        <v>8</v>
      </c>
      <c r="G2419" s="1">
        <v>2008</v>
      </c>
      <c r="H2419" s="5" t="s">
        <v>78</v>
      </c>
      <c r="Q2419" s="1"/>
      <c r="Z2419" s="1"/>
      <c r="AF2419" s="1"/>
      <c r="AQ2419" s="1" t="str">
        <f t="shared" si="193"/>
        <v>D01_469_33</v>
      </c>
    </row>
    <row r="2420" spans="1:43" s="22" customFormat="1" ht="12.75" x14ac:dyDescent="0.2">
      <c r="A2420" s="20" t="s">
        <v>59</v>
      </c>
      <c r="B2420" s="21">
        <v>470</v>
      </c>
      <c r="C2420" s="24">
        <v>33</v>
      </c>
      <c r="D2420" s="22" t="s">
        <v>10</v>
      </c>
      <c r="E2420" s="22" t="s">
        <v>4</v>
      </c>
      <c r="F2420" s="22" t="s">
        <v>8</v>
      </c>
      <c r="G2420" s="22">
        <v>2004</v>
      </c>
      <c r="H2420" s="24" t="s">
        <v>78</v>
      </c>
      <c r="I2420" s="24"/>
      <c r="W2420" s="23"/>
      <c r="AA2420" s="24"/>
      <c r="AQ2420" s="1" t="str">
        <f t="shared" si="193"/>
        <v>D01_470_33</v>
      </c>
    </row>
    <row r="2421" spans="1:43" ht="12.75" x14ac:dyDescent="0.2">
      <c r="A2421" s="2" t="s">
        <v>59</v>
      </c>
      <c r="B2421" s="3">
        <v>470</v>
      </c>
      <c r="C2421" s="5">
        <v>33</v>
      </c>
      <c r="D2421" s="1" t="s">
        <v>10</v>
      </c>
      <c r="E2421" s="1" t="s">
        <v>4</v>
      </c>
      <c r="F2421" s="1" t="s">
        <v>8</v>
      </c>
      <c r="G2421" s="1">
        <v>2005</v>
      </c>
      <c r="H2421" s="5" t="s">
        <v>78</v>
      </c>
      <c r="Q2421" s="1"/>
      <c r="Z2421" s="1"/>
      <c r="AF2421" s="1"/>
      <c r="AQ2421" s="1" t="str">
        <f t="shared" si="193"/>
        <v>D01_470_33</v>
      </c>
    </row>
    <row r="2422" spans="1:43" ht="12.75" x14ac:dyDescent="0.2">
      <c r="A2422" s="2" t="s">
        <v>59</v>
      </c>
      <c r="B2422" s="3">
        <v>470</v>
      </c>
      <c r="C2422" s="5">
        <v>33</v>
      </c>
      <c r="D2422" s="1" t="s">
        <v>10</v>
      </c>
      <c r="E2422" s="1" t="s">
        <v>4</v>
      </c>
      <c r="F2422" s="1" t="s">
        <v>8</v>
      </c>
      <c r="G2422" s="1">
        <v>2006</v>
      </c>
      <c r="H2422" s="5" t="s">
        <v>78</v>
      </c>
      <c r="Q2422" s="1"/>
      <c r="Z2422" s="1"/>
      <c r="AF2422" s="1"/>
      <c r="AQ2422" s="1" t="str">
        <f t="shared" si="193"/>
        <v>D01_470_33</v>
      </c>
    </row>
    <row r="2423" spans="1:43" ht="12.75" x14ac:dyDescent="0.2">
      <c r="A2423" s="2" t="s">
        <v>59</v>
      </c>
      <c r="B2423" s="3">
        <v>470</v>
      </c>
      <c r="C2423" s="5">
        <v>33</v>
      </c>
      <c r="D2423" s="1" t="s">
        <v>10</v>
      </c>
      <c r="E2423" s="1" t="s">
        <v>4</v>
      </c>
      <c r="F2423" s="1" t="s">
        <v>8</v>
      </c>
      <c r="G2423" s="1">
        <v>2007</v>
      </c>
      <c r="H2423" s="5" t="s">
        <v>78</v>
      </c>
      <c r="Q2423" s="1"/>
      <c r="Z2423" s="1"/>
      <c r="AF2423" s="1"/>
      <c r="AQ2423" s="1" t="str">
        <f t="shared" si="193"/>
        <v>D01_470_33</v>
      </c>
    </row>
    <row r="2424" spans="1:43" ht="12.75" x14ac:dyDescent="0.2">
      <c r="A2424" s="2" t="s">
        <v>59</v>
      </c>
      <c r="B2424" s="3">
        <v>470</v>
      </c>
      <c r="C2424" s="5">
        <v>33</v>
      </c>
      <c r="D2424" s="1" t="s">
        <v>10</v>
      </c>
      <c r="E2424" s="1" t="s">
        <v>4</v>
      </c>
      <c r="F2424" s="1" t="s">
        <v>8</v>
      </c>
      <c r="G2424" s="1">
        <v>2008</v>
      </c>
      <c r="H2424" s="5" t="s">
        <v>78</v>
      </c>
      <c r="Q2424" s="1"/>
      <c r="Z2424" s="1"/>
      <c r="AF2424" s="1"/>
      <c r="AQ2424" s="1" t="str">
        <f t="shared" si="193"/>
        <v>D01_470_33</v>
      </c>
    </row>
    <row r="2425" spans="1:43" s="22" customFormat="1" ht="12.75" x14ac:dyDescent="0.2">
      <c r="A2425" s="20" t="s">
        <v>59</v>
      </c>
      <c r="B2425" s="21">
        <v>471</v>
      </c>
      <c r="C2425" s="24">
        <v>33</v>
      </c>
      <c r="D2425" s="22" t="s">
        <v>10</v>
      </c>
      <c r="E2425" s="22" t="s">
        <v>4</v>
      </c>
      <c r="F2425" s="22" t="s">
        <v>8</v>
      </c>
      <c r="G2425" s="22">
        <v>2004</v>
      </c>
      <c r="H2425" s="24" t="s">
        <v>78</v>
      </c>
      <c r="I2425" s="24"/>
      <c r="W2425" s="23"/>
      <c r="AA2425" s="24"/>
      <c r="AQ2425" s="1" t="str">
        <f t="shared" si="193"/>
        <v>D01_471_33</v>
      </c>
    </row>
    <row r="2426" spans="1:43" ht="12.75" x14ac:dyDescent="0.2">
      <c r="A2426" s="2" t="s">
        <v>59</v>
      </c>
      <c r="B2426" s="3">
        <v>471</v>
      </c>
      <c r="C2426" s="5">
        <v>33</v>
      </c>
      <c r="D2426" s="1" t="s">
        <v>10</v>
      </c>
      <c r="E2426" s="1" t="s">
        <v>4</v>
      </c>
      <c r="F2426" s="1" t="s">
        <v>8</v>
      </c>
      <c r="G2426" s="1">
        <v>2005</v>
      </c>
      <c r="H2426" s="5" t="s">
        <v>78</v>
      </c>
      <c r="Q2426" s="1"/>
      <c r="Z2426" s="1"/>
      <c r="AF2426" s="1"/>
      <c r="AQ2426" s="1" t="str">
        <f t="shared" si="193"/>
        <v>D01_471_33</v>
      </c>
    </row>
    <row r="2427" spans="1:43" ht="12.75" x14ac:dyDescent="0.2">
      <c r="A2427" s="2" t="s">
        <v>59</v>
      </c>
      <c r="B2427" s="3">
        <v>471</v>
      </c>
      <c r="C2427" s="5">
        <v>33</v>
      </c>
      <c r="D2427" s="1" t="s">
        <v>10</v>
      </c>
      <c r="E2427" s="1" t="s">
        <v>4</v>
      </c>
      <c r="F2427" s="1" t="s">
        <v>8</v>
      </c>
      <c r="G2427" s="1">
        <v>2006</v>
      </c>
      <c r="H2427" s="5" t="s">
        <v>78</v>
      </c>
      <c r="Q2427" s="1"/>
      <c r="Z2427" s="1"/>
      <c r="AF2427" s="1"/>
      <c r="AQ2427" s="1" t="str">
        <f t="shared" si="193"/>
        <v>D01_471_33</v>
      </c>
    </row>
    <row r="2428" spans="1:43" ht="12.75" x14ac:dyDescent="0.2">
      <c r="A2428" s="2" t="s">
        <v>59</v>
      </c>
      <c r="B2428" s="3">
        <v>471</v>
      </c>
      <c r="C2428" s="5">
        <v>33</v>
      </c>
      <c r="D2428" s="1" t="s">
        <v>10</v>
      </c>
      <c r="E2428" s="1" t="s">
        <v>4</v>
      </c>
      <c r="F2428" s="1" t="s">
        <v>8</v>
      </c>
      <c r="G2428" s="1">
        <v>2007</v>
      </c>
      <c r="H2428" s="5" t="s">
        <v>78</v>
      </c>
      <c r="Q2428" s="1"/>
      <c r="Z2428" s="1"/>
      <c r="AF2428" s="1"/>
      <c r="AQ2428" s="1" t="str">
        <f t="shared" si="193"/>
        <v>D01_471_33</v>
      </c>
    </row>
    <row r="2429" spans="1:43" ht="12.75" x14ac:dyDescent="0.2">
      <c r="A2429" s="2" t="s">
        <v>59</v>
      </c>
      <c r="B2429" s="3">
        <v>471</v>
      </c>
      <c r="C2429" s="5">
        <v>33</v>
      </c>
      <c r="D2429" s="1" t="s">
        <v>10</v>
      </c>
      <c r="E2429" s="1" t="s">
        <v>4</v>
      </c>
      <c r="F2429" s="1" t="s">
        <v>8</v>
      </c>
      <c r="G2429" s="1">
        <v>2008</v>
      </c>
      <c r="H2429" s="5" t="s">
        <v>78</v>
      </c>
      <c r="Q2429" s="1"/>
      <c r="Z2429" s="1"/>
      <c r="AF2429" s="1"/>
      <c r="AQ2429" s="1" t="str">
        <f t="shared" si="193"/>
        <v>D01_471_33</v>
      </c>
    </row>
    <row r="2430" spans="1:43" s="22" customFormat="1" ht="12.75" x14ac:dyDescent="0.2">
      <c r="A2430" s="20" t="s">
        <v>59</v>
      </c>
      <c r="B2430" s="21">
        <v>472</v>
      </c>
      <c r="C2430" s="24">
        <v>33</v>
      </c>
      <c r="D2430" s="22" t="s">
        <v>10</v>
      </c>
      <c r="E2430" s="22" t="s">
        <v>4</v>
      </c>
      <c r="F2430" s="22" t="s">
        <v>8</v>
      </c>
      <c r="G2430" s="22">
        <v>2004</v>
      </c>
      <c r="H2430" s="24" t="s">
        <v>78</v>
      </c>
      <c r="I2430" s="24"/>
      <c r="W2430" s="23"/>
      <c r="AA2430" s="24"/>
      <c r="AQ2430" s="1" t="str">
        <f t="shared" si="193"/>
        <v>D01_472_33</v>
      </c>
    </row>
    <row r="2431" spans="1:43" ht="12.75" x14ac:dyDescent="0.2">
      <c r="A2431" s="2" t="s">
        <v>59</v>
      </c>
      <c r="B2431" s="3">
        <v>472</v>
      </c>
      <c r="C2431" s="5">
        <v>33</v>
      </c>
      <c r="D2431" s="1" t="s">
        <v>10</v>
      </c>
      <c r="E2431" s="1" t="s">
        <v>4</v>
      </c>
      <c r="F2431" s="1" t="s">
        <v>8</v>
      </c>
      <c r="G2431" s="1">
        <v>2005</v>
      </c>
      <c r="H2431" s="5" t="s">
        <v>78</v>
      </c>
      <c r="Q2431" s="1"/>
      <c r="Z2431" s="1"/>
      <c r="AF2431" s="1"/>
      <c r="AQ2431" s="1" t="str">
        <f t="shared" si="193"/>
        <v>D01_472_33</v>
      </c>
    </row>
    <row r="2432" spans="1:43" ht="12.75" x14ac:dyDescent="0.2">
      <c r="A2432" s="2" t="s">
        <v>59</v>
      </c>
      <c r="B2432" s="3">
        <v>472</v>
      </c>
      <c r="C2432" s="5">
        <v>33</v>
      </c>
      <c r="D2432" s="1" t="s">
        <v>10</v>
      </c>
      <c r="E2432" s="1" t="s">
        <v>4</v>
      </c>
      <c r="F2432" s="1" t="s">
        <v>8</v>
      </c>
      <c r="G2432" s="1">
        <v>2006</v>
      </c>
      <c r="H2432" s="5" t="s">
        <v>78</v>
      </c>
      <c r="Q2432" s="1"/>
      <c r="Z2432" s="1"/>
      <c r="AF2432" s="1"/>
      <c r="AQ2432" s="1" t="str">
        <f t="shared" si="193"/>
        <v>D01_472_33</v>
      </c>
    </row>
    <row r="2433" spans="1:43" ht="12.75" x14ac:dyDescent="0.2">
      <c r="A2433" s="2" t="s">
        <v>59</v>
      </c>
      <c r="B2433" s="3">
        <v>472</v>
      </c>
      <c r="C2433" s="5">
        <v>33</v>
      </c>
      <c r="D2433" s="1" t="s">
        <v>10</v>
      </c>
      <c r="E2433" s="1" t="s">
        <v>4</v>
      </c>
      <c r="F2433" s="1" t="s">
        <v>8</v>
      </c>
      <c r="G2433" s="1">
        <v>2007</v>
      </c>
      <c r="H2433" s="5" t="s">
        <v>78</v>
      </c>
      <c r="Q2433" s="1"/>
      <c r="Z2433" s="1"/>
      <c r="AF2433" s="1"/>
      <c r="AQ2433" s="1" t="str">
        <f t="shared" si="193"/>
        <v>D01_472_33</v>
      </c>
    </row>
    <row r="2434" spans="1:43" ht="12.75" x14ac:dyDescent="0.2">
      <c r="A2434" s="2" t="s">
        <v>59</v>
      </c>
      <c r="B2434" s="3">
        <v>472</v>
      </c>
      <c r="C2434" s="5">
        <v>33</v>
      </c>
      <c r="D2434" s="1" t="s">
        <v>10</v>
      </c>
      <c r="E2434" s="1" t="s">
        <v>4</v>
      </c>
      <c r="F2434" s="1" t="s">
        <v>8</v>
      </c>
      <c r="G2434" s="1">
        <v>2008</v>
      </c>
      <c r="H2434" s="5" t="s">
        <v>78</v>
      </c>
      <c r="Q2434" s="1"/>
      <c r="Z2434" s="1"/>
      <c r="AF2434" s="1"/>
      <c r="AQ2434" s="1" t="str">
        <f t="shared" si="193"/>
        <v>D01_472_33</v>
      </c>
    </row>
    <row r="2435" spans="1:43" s="22" customFormat="1" ht="12.75" x14ac:dyDescent="0.2">
      <c r="A2435" s="20" t="s">
        <v>59</v>
      </c>
      <c r="B2435" s="21">
        <v>473</v>
      </c>
      <c r="C2435" s="24">
        <v>33</v>
      </c>
      <c r="D2435" s="22" t="s">
        <v>10</v>
      </c>
      <c r="E2435" s="22" t="s">
        <v>4</v>
      </c>
      <c r="F2435" s="22" t="s">
        <v>8</v>
      </c>
      <c r="G2435" s="22">
        <v>2004</v>
      </c>
      <c r="H2435" s="24" t="s">
        <v>78</v>
      </c>
      <c r="I2435" s="24"/>
      <c r="W2435" s="23"/>
      <c r="AA2435" s="24"/>
      <c r="AQ2435" s="1" t="str">
        <f t="shared" ref="AQ2435:AQ2498" si="209">CONCATENATE(LEFT(A2435,1),CONCATENATE(RIGHT(A2435,2),"_",CONCATENATE(B2435),"_",CONCATENATE(C2435)))</f>
        <v>D01_473_33</v>
      </c>
    </row>
    <row r="2436" spans="1:43" ht="12.75" x14ac:dyDescent="0.2">
      <c r="A2436" s="2" t="s">
        <v>59</v>
      </c>
      <c r="B2436" s="3">
        <v>473</v>
      </c>
      <c r="C2436" s="5">
        <v>33</v>
      </c>
      <c r="D2436" s="1" t="s">
        <v>10</v>
      </c>
      <c r="E2436" s="1" t="s">
        <v>4</v>
      </c>
      <c r="F2436" s="1" t="s">
        <v>8</v>
      </c>
      <c r="G2436" s="1">
        <v>2005</v>
      </c>
      <c r="H2436" s="5" t="s">
        <v>78</v>
      </c>
      <c r="Q2436" s="1"/>
      <c r="Z2436" s="1"/>
      <c r="AF2436" s="1"/>
      <c r="AQ2436" s="1" t="str">
        <f t="shared" si="209"/>
        <v>D01_473_33</v>
      </c>
    </row>
    <row r="2437" spans="1:43" ht="12.75" x14ac:dyDescent="0.2">
      <c r="A2437" s="2" t="s">
        <v>59</v>
      </c>
      <c r="B2437" s="3">
        <v>473</v>
      </c>
      <c r="C2437" s="5">
        <v>33</v>
      </c>
      <c r="D2437" s="1" t="s">
        <v>10</v>
      </c>
      <c r="E2437" s="1" t="s">
        <v>4</v>
      </c>
      <c r="F2437" s="1" t="s">
        <v>8</v>
      </c>
      <c r="G2437" s="1">
        <v>2006</v>
      </c>
      <c r="H2437" s="5" t="s">
        <v>78</v>
      </c>
      <c r="Q2437" s="1"/>
      <c r="Z2437" s="1"/>
      <c r="AF2437" s="1"/>
      <c r="AQ2437" s="1" t="str">
        <f t="shared" si="209"/>
        <v>D01_473_33</v>
      </c>
    </row>
    <row r="2438" spans="1:43" ht="12.75" x14ac:dyDescent="0.2">
      <c r="A2438" s="2" t="s">
        <v>59</v>
      </c>
      <c r="B2438" s="3">
        <v>473</v>
      </c>
      <c r="C2438" s="5">
        <v>33</v>
      </c>
      <c r="D2438" s="1" t="s">
        <v>10</v>
      </c>
      <c r="E2438" s="1" t="s">
        <v>4</v>
      </c>
      <c r="F2438" s="1" t="s">
        <v>8</v>
      </c>
      <c r="G2438" s="1">
        <v>2007</v>
      </c>
      <c r="H2438" s="5" t="s">
        <v>78</v>
      </c>
      <c r="Q2438" s="1"/>
      <c r="Z2438" s="1"/>
      <c r="AF2438" s="1"/>
      <c r="AQ2438" s="1" t="str">
        <f t="shared" si="209"/>
        <v>D01_473_33</v>
      </c>
    </row>
    <row r="2439" spans="1:43" ht="12.75" x14ac:dyDescent="0.2">
      <c r="A2439" s="2" t="s">
        <v>59</v>
      </c>
      <c r="B2439" s="3">
        <v>473</v>
      </c>
      <c r="C2439" s="5">
        <v>33</v>
      </c>
      <c r="D2439" s="1" t="s">
        <v>10</v>
      </c>
      <c r="E2439" s="1" t="s">
        <v>4</v>
      </c>
      <c r="F2439" s="1" t="s">
        <v>8</v>
      </c>
      <c r="G2439" s="1">
        <v>2008</v>
      </c>
      <c r="H2439" s="5" t="s">
        <v>78</v>
      </c>
      <c r="Q2439" s="1"/>
      <c r="Z2439" s="1"/>
      <c r="AF2439" s="1"/>
      <c r="AQ2439" s="1" t="str">
        <f t="shared" si="209"/>
        <v>D01_473_33</v>
      </c>
    </row>
    <row r="2440" spans="1:43" s="22" customFormat="1" ht="12.75" x14ac:dyDescent="0.2">
      <c r="A2440" s="20" t="s">
        <v>59</v>
      </c>
      <c r="B2440" s="21">
        <v>474</v>
      </c>
      <c r="C2440" s="24">
        <v>33</v>
      </c>
      <c r="D2440" s="22" t="s">
        <v>10</v>
      </c>
      <c r="E2440" s="22" t="s">
        <v>4</v>
      </c>
      <c r="F2440" s="22" t="s">
        <v>8</v>
      </c>
      <c r="G2440" s="22">
        <v>2004</v>
      </c>
      <c r="H2440" s="24" t="s">
        <v>78</v>
      </c>
      <c r="I2440" s="24"/>
      <c r="W2440" s="23"/>
      <c r="AA2440" s="24"/>
      <c r="AQ2440" s="1" t="str">
        <f t="shared" si="209"/>
        <v>D01_474_33</v>
      </c>
    </row>
    <row r="2441" spans="1:43" ht="15" customHeight="1" x14ac:dyDescent="0.2">
      <c r="A2441" s="2" t="s">
        <v>59</v>
      </c>
      <c r="B2441" s="3">
        <v>474</v>
      </c>
      <c r="C2441" s="5">
        <v>33</v>
      </c>
      <c r="D2441" s="1" t="s">
        <v>10</v>
      </c>
      <c r="E2441" s="1" t="s">
        <v>4</v>
      </c>
      <c r="F2441" s="1" t="s">
        <v>8</v>
      </c>
      <c r="G2441" s="1">
        <v>2005</v>
      </c>
      <c r="H2441" s="5" t="s">
        <v>78</v>
      </c>
      <c r="Q2441" s="1"/>
      <c r="Z2441" s="1"/>
      <c r="AF2441" s="1"/>
      <c r="AQ2441" s="1" t="str">
        <f t="shared" si="209"/>
        <v>D01_474_33</v>
      </c>
    </row>
    <row r="2442" spans="1:43" ht="12.75" x14ac:dyDescent="0.2">
      <c r="A2442" s="2" t="s">
        <v>59</v>
      </c>
      <c r="B2442" s="3">
        <v>474</v>
      </c>
      <c r="C2442" s="5">
        <v>33</v>
      </c>
      <c r="D2442" s="1" t="s">
        <v>10</v>
      </c>
      <c r="E2442" s="1" t="s">
        <v>4</v>
      </c>
      <c r="F2442" s="1" t="s">
        <v>8</v>
      </c>
      <c r="G2442" s="1">
        <v>2006</v>
      </c>
      <c r="H2442" s="5" t="s">
        <v>78</v>
      </c>
      <c r="Q2442" s="1"/>
      <c r="Z2442" s="1"/>
      <c r="AF2442" s="1"/>
      <c r="AQ2442" s="1" t="str">
        <f t="shared" si="209"/>
        <v>D01_474_33</v>
      </c>
    </row>
    <row r="2443" spans="1:43" ht="12.75" x14ac:dyDescent="0.2">
      <c r="A2443" s="2" t="s">
        <v>59</v>
      </c>
      <c r="B2443" s="3">
        <v>474</v>
      </c>
      <c r="C2443" s="5">
        <v>33</v>
      </c>
      <c r="D2443" s="1" t="s">
        <v>10</v>
      </c>
      <c r="E2443" s="1" t="s">
        <v>4</v>
      </c>
      <c r="F2443" s="1" t="s">
        <v>8</v>
      </c>
      <c r="G2443" s="1">
        <v>2007</v>
      </c>
      <c r="H2443" s="5" t="s">
        <v>78</v>
      </c>
      <c r="Q2443" s="1"/>
      <c r="Z2443" s="1"/>
      <c r="AF2443" s="1"/>
      <c r="AQ2443" s="1" t="str">
        <f t="shared" si="209"/>
        <v>D01_474_33</v>
      </c>
    </row>
    <row r="2444" spans="1:43" ht="15" customHeight="1" x14ac:dyDescent="0.2">
      <c r="A2444" s="2" t="s">
        <v>59</v>
      </c>
      <c r="B2444" s="3">
        <v>474</v>
      </c>
      <c r="C2444" s="5">
        <v>33</v>
      </c>
      <c r="D2444" s="1" t="s">
        <v>10</v>
      </c>
      <c r="E2444" s="1" t="s">
        <v>4</v>
      </c>
      <c r="F2444" s="1" t="s">
        <v>8</v>
      </c>
      <c r="G2444" s="1">
        <v>2008</v>
      </c>
      <c r="H2444" s="5" t="s">
        <v>78</v>
      </c>
      <c r="Q2444" s="1"/>
      <c r="Z2444" s="1"/>
      <c r="AF2444" s="1"/>
      <c r="AQ2444" s="1" t="str">
        <f t="shared" si="209"/>
        <v>D01_474_33</v>
      </c>
    </row>
    <row r="2445" spans="1:43" s="22" customFormat="1" ht="12.75" x14ac:dyDescent="0.2">
      <c r="A2445" s="20" t="s">
        <v>59</v>
      </c>
      <c r="B2445" s="21">
        <v>475</v>
      </c>
      <c r="C2445" s="24">
        <v>33</v>
      </c>
      <c r="D2445" s="22" t="s">
        <v>10</v>
      </c>
      <c r="E2445" s="22" t="s">
        <v>4</v>
      </c>
      <c r="F2445" s="22" t="s">
        <v>8</v>
      </c>
      <c r="G2445" s="22">
        <v>2004</v>
      </c>
      <c r="H2445" s="24" t="s">
        <v>78</v>
      </c>
      <c r="I2445" s="24"/>
      <c r="J2445" s="22">
        <v>70</v>
      </c>
      <c r="K2445" s="22">
        <f>J2445-22</f>
        <v>48</v>
      </c>
      <c r="L2445" s="22">
        <f>J2445-46</f>
        <v>24</v>
      </c>
      <c r="M2445" s="22">
        <f>J2445-71</f>
        <v>-1</v>
      </c>
      <c r="N2445" s="22">
        <f>J2445-87</f>
        <v>-17</v>
      </c>
      <c r="O2445" s="22" t="s">
        <v>53</v>
      </c>
      <c r="S2445" s="22">
        <v>0</v>
      </c>
      <c r="T2445" s="22" t="s">
        <v>53</v>
      </c>
      <c r="W2445" s="23"/>
      <c r="Z2445" s="23"/>
      <c r="AA2445" s="24"/>
      <c r="AQ2445" s="1" t="str">
        <f t="shared" si="209"/>
        <v>D01_475_33</v>
      </c>
    </row>
    <row r="2446" spans="1:43" ht="12.75" x14ac:dyDescent="0.2">
      <c r="A2446" s="2" t="s">
        <v>59</v>
      </c>
      <c r="B2446" s="3">
        <v>475</v>
      </c>
      <c r="C2446" s="5">
        <v>33</v>
      </c>
      <c r="D2446" s="1" t="s">
        <v>10</v>
      </c>
      <c r="E2446" s="1" t="s">
        <v>4</v>
      </c>
      <c r="F2446" s="1" t="s">
        <v>8</v>
      </c>
      <c r="G2446" s="1">
        <v>2005</v>
      </c>
      <c r="H2446" s="5" t="s">
        <v>78</v>
      </c>
      <c r="Q2446" s="1"/>
      <c r="Z2446" s="1"/>
      <c r="AF2446" s="1"/>
      <c r="AQ2446" s="1" t="str">
        <f t="shared" si="209"/>
        <v>D01_475_33</v>
      </c>
    </row>
    <row r="2447" spans="1:43" ht="12.75" x14ac:dyDescent="0.2">
      <c r="A2447" s="2" t="s">
        <v>59</v>
      </c>
      <c r="B2447" s="3">
        <v>475</v>
      </c>
      <c r="C2447" s="5">
        <v>33</v>
      </c>
      <c r="D2447" s="1" t="s">
        <v>10</v>
      </c>
      <c r="E2447" s="1" t="s">
        <v>4</v>
      </c>
      <c r="F2447" s="1" t="s">
        <v>8</v>
      </c>
      <c r="G2447" s="1">
        <v>2006</v>
      </c>
      <c r="H2447" s="5" t="s">
        <v>78</v>
      </c>
      <c r="Q2447" s="1"/>
      <c r="Z2447" s="1"/>
      <c r="AF2447" s="1"/>
      <c r="AQ2447" s="1" t="str">
        <f t="shared" si="209"/>
        <v>D01_475_33</v>
      </c>
    </row>
    <row r="2448" spans="1:43" ht="12.75" x14ac:dyDescent="0.2">
      <c r="A2448" s="2" t="s">
        <v>59</v>
      </c>
      <c r="B2448" s="3">
        <v>475</v>
      </c>
      <c r="C2448" s="5">
        <v>33</v>
      </c>
      <c r="D2448" s="1" t="s">
        <v>10</v>
      </c>
      <c r="E2448" s="1" t="s">
        <v>4</v>
      </c>
      <c r="F2448" s="1" t="s">
        <v>8</v>
      </c>
      <c r="G2448" s="1">
        <v>2007</v>
      </c>
      <c r="H2448" s="5" t="s">
        <v>78</v>
      </c>
      <c r="Q2448" s="1"/>
      <c r="Z2448" s="1"/>
      <c r="AF2448" s="1"/>
      <c r="AQ2448" s="1" t="str">
        <f t="shared" si="209"/>
        <v>D01_475_33</v>
      </c>
    </row>
    <row r="2449" spans="1:43" ht="12.75" x14ac:dyDescent="0.2">
      <c r="A2449" s="2" t="s">
        <v>59</v>
      </c>
      <c r="B2449" s="3">
        <v>475</v>
      </c>
      <c r="C2449" s="5">
        <v>33</v>
      </c>
      <c r="D2449" s="1" t="s">
        <v>10</v>
      </c>
      <c r="E2449" s="1" t="s">
        <v>4</v>
      </c>
      <c r="F2449" s="1" t="s">
        <v>8</v>
      </c>
      <c r="G2449" s="1">
        <v>2008</v>
      </c>
      <c r="H2449" s="5" t="s">
        <v>78</v>
      </c>
      <c r="Q2449" s="1"/>
      <c r="Z2449" s="1"/>
      <c r="AF2449" s="1"/>
      <c r="AQ2449" s="1" t="str">
        <f t="shared" si="209"/>
        <v>D01_475_33</v>
      </c>
    </row>
    <row r="2450" spans="1:43" s="22" customFormat="1" ht="12.75" x14ac:dyDescent="0.2">
      <c r="A2450" s="20" t="s">
        <v>59</v>
      </c>
      <c r="B2450" s="21">
        <v>476</v>
      </c>
      <c r="C2450" s="24">
        <v>33</v>
      </c>
      <c r="D2450" s="22" t="s">
        <v>10</v>
      </c>
      <c r="E2450" s="22" t="s">
        <v>4</v>
      </c>
      <c r="F2450" s="22" t="s">
        <v>8</v>
      </c>
      <c r="G2450" s="22">
        <v>2004</v>
      </c>
      <c r="H2450" s="24" t="s">
        <v>78</v>
      </c>
      <c r="I2450" s="24"/>
      <c r="W2450" s="23"/>
      <c r="AA2450" s="24"/>
      <c r="AQ2450" s="1" t="str">
        <f t="shared" si="209"/>
        <v>D01_476_33</v>
      </c>
    </row>
    <row r="2451" spans="1:43" ht="12.75" x14ac:dyDescent="0.2">
      <c r="A2451" s="2" t="s">
        <v>59</v>
      </c>
      <c r="B2451" s="3">
        <v>476</v>
      </c>
      <c r="C2451" s="5">
        <v>33</v>
      </c>
      <c r="D2451" s="1" t="s">
        <v>10</v>
      </c>
      <c r="E2451" s="1" t="s">
        <v>4</v>
      </c>
      <c r="F2451" s="1" t="s">
        <v>8</v>
      </c>
      <c r="G2451" s="1">
        <v>2005</v>
      </c>
      <c r="H2451" s="5" t="s">
        <v>78</v>
      </c>
      <c r="Q2451" s="1"/>
      <c r="Z2451" s="1"/>
      <c r="AF2451" s="1"/>
      <c r="AQ2451" s="1" t="str">
        <f t="shared" si="209"/>
        <v>D01_476_33</v>
      </c>
    </row>
    <row r="2452" spans="1:43" ht="12.75" x14ac:dyDescent="0.2">
      <c r="A2452" s="2" t="s">
        <v>59</v>
      </c>
      <c r="B2452" s="3">
        <v>476</v>
      </c>
      <c r="C2452" s="5">
        <v>33</v>
      </c>
      <c r="D2452" s="1" t="s">
        <v>10</v>
      </c>
      <c r="E2452" s="1" t="s">
        <v>4</v>
      </c>
      <c r="F2452" s="1" t="s">
        <v>8</v>
      </c>
      <c r="G2452" s="1">
        <v>2006</v>
      </c>
      <c r="H2452" s="5" t="s">
        <v>78</v>
      </c>
      <c r="Q2452" s="1"/>
      <c r="Z2452" s="1"/>
      <c r="AF2452" s="1"/>
      <c r="AQ2452" s="1" t="str">
        <f t="shared" si="209"/>
        <v>D01_476_33</v>
      </c>
    </row>
    <row r="2453" spans="1:43" ht="12.75" x14ac:dyDescent="0.2">
      <c r="A2453" s="2" t="s">
        <v>59</v>
      </c>
      <c r="B2453" s="3">
        <v>476</v>
      </c>
      <c r="C2453" s="5">
        <v>33</v>
      </c>
      <c r="D2453" s="1" t="s">
        <v>10</v>
      </c>
      <c r="E2453" s="1" t="s">
        <v>4</v>
      </c>
      <c r="F2453" s="1" t="s">
        <v>8</v>
      </c>
      <c r="G2453" s="1">
        <v>2007</v>
      </c>
      <c r="H2453" s="5" t="s">
        <v>78</v>
      </c>
      <c r="Q2453" s="1"/>
      <c r="Z2453" s="1"/>
      <c r="AF2453" s="1"/>
      <c r="AQ2453" s="1" t="str">
        <f t="shared" si="209"/>
        <v>D01_476_33</v>
      </c>
    </row>
    <row r="2454" spans="1:43" ht="12.75" x14ac:dyDescent="0.2">
      <c r="A2454" s="2" t="s">
        <v>59</v>
      </c>
      <c r="B2454" s="3">
        <v>476</v>
      </c>
      <c r="C2454" s="5">
        <v>33</v>
      </c>
      <c r="D2454" s="1" t="s">
        <v>10</v>
      </c>
      <c r="E2454" s="1" t="s">
        <v>4</v>
      </c>
      <c r="F2454" s="1" t="s">
        <v>8</v>
      </c>
      <c r="G2454" s="1">
        <v>2008</v>
      </c>
      <c r="H2454" s="5" t="s">
        <v>78</v>
      </c>
      <c r="Q2454" s="1"/>
      <c r="Z2454" s="1"/>
      <c r="AF2454" s="1"/>
      <c r="AQ2454" s="1" t="str">
        <f t="shared" si="209"/>
        <v>D01_476_33</v>
      </c>
    </row>
    <row r="2455" spans="1:43" s="22" customFormat="1" ht="12.75" x14ac:dyDescent="0.2">
      <c r="A2455" s="20" t="s">
        <v>59</v>
      </c>
      <c r="B2455" s="21">
        <v>477</v>
      </c>
      <c r="C2455" s="24">
        <v>33</v>
      </c>
      <c r="D2455" s="22" t="s">
        <v>10</v>
      </c>
      <c r="E2455" s="22" t="s">
        <v>4</v>
      </c>
      <c r="F2455" s="22" t="s">
        <v>8</v>
      </c>
      <c r="G2455" s="22">
        <v>2004</v>
      </c>
      <c r="H2455" s="24" t="s">
        <v>78</v>
      </c>
      <c r="I2455" s="24"/>
      <c r="W2455" s="23"/>
      <c r="AA2455" s="24"/>
      <c r="AQ2455" s="1" t="str">
        <f t="shared" si="209"/>
        <v>D01_477_33</v>
      </c>
    </row>
    <row r="2456" spans="1:43" ht="12.75" x14ac:dyDescent="0.2">
      <c r="A2456" s="2" t="s">
        <v>59</v>
      </c>
      <c r="B2456" s="3">
        <v>477</v>
      </c>
      <c r="C2456" s="5">
        <v>33</v>
      </c>
      <c r="D2456" s="1" t="s">
        <v>10</v>
      </c>
      <c r="E2456" s="1" t="s">
        <v>4</v>
      </c>
      <c r="F2456" s="1" t="s">
        <v>8</v>
      </c>
      <c r="G2456" s="1">
        <v>2005</v>
      </c>
      <c r="H2456" s="5" t="s">
        <v>78</v>
      </c>
      <c r="Q2456" s="1"/>
      <c r="Z2456" s="1"/>
      <c r="AF2456" s="1"/>
      <c r="AQ2456" s="1" t="str">
        <f t="shared" si="209"/>
        <v>D01_477_33</v>
      </c>
    </row>
    <row r="2457" spans="1:43" ht="12.75" x14ac:dyDescent="0.2">
      <c r="A2457" s="2" t="s">
        <v>59</v>
      </c>
      <c r="B2457" s="3">
        <v>477</v>
      </c>
      <c r="C2457" s="5">
        <v>33</v>
      </c>
      <c r="D2457" s="1" t="s">
        <v>10</v>
      </c>
      <c r="E2457" s="1" t="s">
        <v>4</v>
      </c>
      <c r="F2457" s="1" t="s">
        <v>8</v>
      </c>
      <c r="G2457" s="1">
        <v>2006</v>
      </c>
      <c r="H2457" s="5" t="s">
        <v>78</v>
      </c>
      <c r="Q2457" s="1"/>
      <c r="Z2457" s="1"/>
      <c r="AF2457" s="1"/>
      <c r="AQ2457" s="1" t="str">
        <f t="shared" si="209"/>
        <v>D01_477_33</v>
      </c>
    </row>
    <row r="2458" spans="1:43" ht="12.75" x14ac:dyDescent="0.2">
      <c r="A2458" s="2" t="s">
        <v>59</v>
      </c>
      <c r="B2458" s="3">
        <v>477</v>
      </c>
      <c r="C2458" s="5">
        <v>33</v>
      </c>
      <c r="D2458" s="1" t="s">
        <v>10</v>
      </c>
      <c r="E2458" s="1" t="s">
        <v>4</v>
      </c>
      <c r="F2458" s="1" t="s">
        <v>8</v>
      </c>
      <c r="G2458" s="1">
        <v>2007</v>
      </c>
      <c r="H2458" s="5" t="s">
        <v>78</v>
      </c>
      <c r="Q2458" s="1"/>
      <c r="Z2458" s="1"/>
      <c r="AF2458" s="1"/>
      <c r="AQ2458" s="1" t="str">
        <f t="shared" si="209"/>
        <v>D01_477_33</v>
      </c>
    </row>
    <row r="2459" spans="1:43" ht="12.75" x14ac:dyDescent="0.2">
      <c r="A2459" s="2" t="s">
        <v>59</v>
      </c>
      <c r="B2459" s="3">
        <v>477</v>
      </c>
      <c r="C2459" s="5">
        <v>33</v>
      </c>
      <c r="D2459" s="1" t="s">
        <v>10</v>
      </c>
      <c r="E2459" s="1" t="s">
        <v>4</v>
      </c>
      <c r="F2459" s="1" t="s">
        <v>8</v>
      </c>
      <c r="G2459" s="1">
        <v>2008</v>
      </c>
      <c r="H2459" s="5" t="s">
        <v>78</v>
      </c>
      <c r="Q2459" s="1"/>
      <c r="Z2459" s="1"/>
      <c r="AF2459" s="1"/>
      <c r="AQ2459" s="1" t="str">
        <f t="shared" si="209"/>
        <v>D01_477_33</v>
      </c>
    </row>
    <row r="2460" spans="1:43" s="22" customFormat="1" ht="12.75" x14ac:dyDescent="0.2">
      <c r="A2460" s="20" t="s">
        <v>59</v>
      </c>
      <c r="B2460" s="21">
        <v>478</v>
      </c>
      <c r="C2460" s="24">
        <v>33</v>
      </c>
      <c r="D2460" s="22" t="s">
        <v>10</v>
      </c>
      <c r="E2460" s="22" t="s">
        <v>4</v>
      </c>
      <c r="F2460" s="22" t="s">
        <v>8</v>
      </c>
      <c r="G2460" s="22">
        <v>2004</v>
      </c>
      <c r="H2460" s="24" t="s">
        <v>78</v>
      </c>
      <c r="I2460" s="24"/>
      <c r="J2460" s="22">
        <v>74</v>
      </c>
      <c r="K2460" s="22">
        <f>J2460-22</f>
        <v>52</v>
      </c>
      <c r="L2460" s="22">
        <f>J2460-46</f>
        <v>28</v>
      </c>
      <c r="M2460" s="22">
        <f>J2460-71</f>
        <v>3</v>
      </c>
      <c r="N2460" s="22">
        <f>J2460-87</f>
        <v>-13</v>
      </c>
      <c r="O2460" s="22">
        <v>3</v>
      </c>
      <c r="S2460" s="22">
        <v>0</v>
      </c>
      <c r="T2460" s="22" t="s">
        <v>53</v>
      </c>
      <c r="W2460" s="23"/>
      <c r="Z2460" s="23"/>
      <c r="AA2460" s="24"/>
      <c r="AQ2460" s="1" t="str">
        <f t="shared" si="209"/>
        <v>D01_478_33</v>
      </c>
    </row>
    <row r="2461" spans="1:43" ht="12.75" x14ac:dyDescent="0.2">
      <c r="A2461" s="2" t="s">
        <v>59</v>
      </c>
      <c r="B2461" s="3">
        <v>478</v>
      </c>
      <c r="C2461" s="5">
        <v>33</v>
      </c>
      <c r="D2461" s="1" t="s">
        <v>10</v>
      </c>
      <c r="E2461" s="1" t="s">
        <v>4</v>
      </c>
      <c r="F2461" s="1" t="s">
        <v>8</v>
      </c>
      <c r="G2461" s="1">
        <v>2005</v>
      </c>
      <c r="H2461" s="5" t="s">
        <v>78</v>
      </c>
      <c r="J2461" s="1">
        <v>80</v>
      </c>
      <c r="K2461" s="1">
        <f>J2461-30</f>
        <v>50</v>
      </c>
      <c r="L2461" s="1">
        <f>J2461-60</f>
        <v>20</v>
      </c>
      <c r="M2461" s="1">
        <f>J2461-82</f>
        <v>-2</v>
      </c>
      <c r="N2461" s="1">
        <f>J2461-91</f>
        <v>-11</v>
      </c>
      <c r="O2461" s="1">
        <v>4</v>
      </c>
      <c r="P2461" s="1" t="s">
        <v>108</v>
      </c>
      <c r="Q2461" s="1" t="s">
        <v>79</v>
      </c>
      <c r="S2461" s="1">
        <v>4</v>
      </c>
      <c r="T2461" s="1">
        <v>223</v>
      </c>
      <c r="U2461" s="1">
        <v>25</v>
      </c>
      <c r="V2461" s="1">
        <v>59</v>
      </c>
      <c r="W2461" s="4">
        <f t="shared" ref="W2461:W2462" si="210">(V2461+(Z2461*AB2461))/U2461</f>
        <v>2.36</v>
      </c>
      <c r="X2461" s="1">
        <v>4</v>
      </c>
      <c r="Y2461" s="1">
        <v>23</v>
      </c>
      <c r="Z2461" s="4">
        <f>Y2461/(U2461-AB2461)</f>
        <v>0.92</v>
      </c>
      <c r="AA2461" s="5">
        <f t="shared" ref="AA2461:AA2462" si="211">Z2461*100/W2461</f>
        <v>38.983050847457626</v>
      </c>
      <c r="AB2461" s="1">
        <v>0</v>
      </c>
      <c r="AC2461" s="1">
        <f t="shared" ref="AC2461:AC2462" si="212">AB2461*100/U2461</f>
        <v>0</v>
      </c>
      <c r="AD2461" s="1">
        <v>1</v>
      </c>
      <c r="AE2461" s="1">
        <f t="shared" ref="AE2461:AE2462" si="213">AD2461*100/U2461</f>
        <v>4</v>
      </c>
      <c r="AF2461" s="1">
        <v>0</v>
      </c>
      <c r="AG2461" s="1">
        <f>AF2461*100/U2461</f>
        <v>0</v>
      </c>
      <c r="AH2461" s="1">
        <v>0</v>
      </c>
      <c r="AI2461" s="1">
        <v>5</v>
      </c>
      <c r="AJ2461" s="1">
        <v>3</v>
      </c>
      <c r="AK2461" s="1">
        <v>2</v>
      </c>
      <c r="AL2461" s="1">
        <v>3</v>
      </c>
      <c r="AM2461" s="1">
        <v>3</v>
      </c>
      <c r="AN2461" s="1">
        <v>3</v>
      </c>
      <c r="AQ2461" s="1" t="str">
        <f t="shared" si="209"/>
        <v>D01_478_33</v>
      </c>
    </row>
    <row r="2462" spans="1:43" ht="12.75" x14ac:dyDescent="0.2">
      <c r="A2462" s="2" t="s">
        <v>59</v>
      </c>
      <c r="B2462" s="3">
        <v>478</v>
      </c>
      <c r="C2462" s="5">
        <v>33</v>
      </c>
      <c r="D2462" s="1" t="s">
        <v>10</v>
      </c>
      <c r="E2462" s="1" t="s">
        <v>4</v>
      </c>
      <c r="F2462" s="1" t="s">
        <v>8</v>
      </c>
      <c r="G2462" s="1">
        <v>2006</v>
      </c>
      <c r="H2462" s="5" t="s">
        <v>78</v>
      </c>
      <c r="I2462" s="5">
        <v>66</v>
      </c>
      <c r="J2462" s="1">
        <v>68</v>
      </c>
      <c r="K2462" s="1">
        <f>J2462-34</f>
        <v>34</v>
      </c>
      <c r="L2462" s="1">
        <f>J2462-61</f>
        <v>7</v>
      </c>
      <c r="M2462" s="1">
        <f>J2462-72</f>
        <v>-4</v>
      </c>
      <c r="N2462" s="1">
        <f>J2462-82</f>
        <v>-14</v>
      </c>
      <c r="O2462" s="1">
        <v>2</v>
      </c>
      <c r="P2462" s="1" t="s">
        <v>126</v>
      </c>
      <c r="Q2462" s="1"/>
      <c r="S2462" s="1">
        <v>3</v>
      </c>
      <c r="T2462" s="1">
        <v>218</v>
      </c>
      <c r="U2462" s="1">
        <v>25</v>
      </c>
      <c r="V2462" s="1">
        <v>48</v>
      </c>
      <c r="W2462" s="4">
        <f t="shared" si="210"/>
        <v>1.92</v>
      </c>
      <c r="X2462" s="1">
        <v>4</v>
      </c>
      <c r="Y2462" s="1">
        <v>16</v>
      </c>
      <c r="Z2462" s="4">
        <f>Y2462/(U2462-AB2462)</f>
        <v>0.64</v>
      </c>
      <c r="AA2462" s="5">
        <f t="shared" si="211"/>
        <v>33.333333333333336</v>
      </c>
      <c r="AB2462" s="1">
        <v>0</v>
      </c>
      <c r="AC2462" s="1">
        <f t="shared" si="212"/>
        <v>0</v>
      </c>
      <c r="AD2462" s="1">
        <v>1</v>
      </c>
      <c r="AE2462" s="1">
        <f t="shared" si="213"/>
        <v>4</v>
      </c>
      <c r="AF2462" s="1" t="s">
        <v>139</v>
      </c>
      <c r="AI2462" s="1">
        <v>4</v>
      </c>
      <c r="AJ2462" s="1">
        <v>2</v>
      </c>
      <c r="AK2462" s="1">
        <v>2</v>
      </c>
      <c r="AL2462" s="1">
        <v>3</v>
      </c>
      <c r="AM2462" s="1">
        <v>3</v>
      </c>
      <c r="AN2462" s="1">
        <v>3</v>
      </c>
      <c r="AQ2462" s="1" t="str">
        <f t="shared" si="209"/>
        <v>D01_478_33</v>
      </c>
    </row>
    <row r="2463" spans="1:43" ht="12.75" x14ac:dyDescent="0.2">
      <c r="A2463" s="2" t="s">
        <v>59</v>
      </c>
      <c r="B2463" s="3">
        <v>478</v>
      </c>
      <c r="C2463" s="5">
        <v>33</v>
      </c>
      <c r="D2463" s="1" t="s">
        <v>10</v>
      </c>
      <c r="E2463" s="1" t="s">
        <v>4</v>
      </c>
      <c r="F2463" s="1" t="s">
        <v>8</v>
      </c>
      <c r="G2463" s="1">
        <v>2007</v>
      </c>
      <c r="H2463" s="5" t="s">
        <v>78</v>
      </c>
      <c r="Q2463" s="1"/>
      <c r="Z2463" s="1"/>
      <c r="AF2463" s="1"/>
      <c r="AQ2463" s="1" t="str">
        <f t="shared" si="209"/>
        <v>D01_478_33</v>
      </c>
    </row>
    <row r="2464" spans="1:43" ht="12.75" x14ac:dyDescent="0.2">
      <c r="A2464" s="2" t="s">
        <v>59</v>
      </c>
      <c r="B2464" s="3">
        <v>478</v>
      </c>
      <c r="C2464" s="5">
        <v>33</v>
      </c>
      <c r="D2464" s="1" t="s">
        <v>10</v>
      </c>
      <c r="E2464" s="1" t="s">
        <v>4</v>
      </c>
      <c r="F2464" s="1" t="s">
        <v>8</v>
      </c>
      <c r="G2464" s="1">
        <v>2008</v>
      </c>
      <c r="H2464" s="5" t="s">
        <v>78</v>
      </c>
      <c r="Q2464" s="1"/>
      <c r="Z2464" s="1"/>
      <c r="AF2464" s="1"/>
      <c r="AQ2464" s="1" t="str">
        <f t="shared" si="209"/>
        <v>D01_478_33</v>
      </c>
    </row>
    <row r="2465" spans="1:43" s="22" customFormat="1" ht="12.75" x14ac:dyDescent="0.2">
      <c r="A2465" s="20" t="s">
        <v>59</v>
      </c>
      <c r="B2465" s="21">
        <v>479</v>
      </c>
      <c r="C2465" s="24">
        <v>33</v>
      </c>
      <c r="D2465" s="22" t="s">
        <v>10</v>
      </c>
      <c r="E2465" s="22" t="s">
        <v>4</v>
      </c>
      <c r="F2465" s="22" t="s">
        <v>8</v>
      </c>
      <c r="G2465" s="22">
        <v>2004</v>
      </c>
      <c r="H2465" s="24" t="s">
        <v>78</v>
      </c>
      <c r="I2465" s="24"/>
      <c r="W2465" s="23"/>
      <c r="AA2465" s="24"/>
      <c r="AQ2465" s="1" t="str">
        <f t="shared" si="209"/>
        <v>D01_479_33</v>
      </c>
    </row>
    <row r="2466" spans="1:43" ht="12.75" x14ac:dyDescent="0.2">
      <c r="A2466" s="2" t="s">
        <v>59</v>
      </c>
      <c r="B2466" s="3">
        <v>479</v>
      </c>
      <c r="C2466" s="5">
        <v>33</v>
      </c>
      <c r="D2466" s="1" t="s">
        <v>10</v>
      </c>
      <c r="E2466" s="1" t="s">
        <v>4</v>
      </c>
      <c r="F2466" s="1" t="s">
        <v>8</v>
      </c>
      <c r="G2466" s="1">
        <v>2005</v>
      </c>
      <c r="H2466" s="5" t="s">
        <v>78</v>
      </c>
      <c r="Q2466" s="1"/>
      <c r="Z2466" s="1"/>
      <c r="AF2466" s="1"/>
      <c r="AQ2466" s="1" t="str">
        <f t="shared" si="209"/>
        <v>D01_479_33</v>
      </c>
    </row>
    <row r="2467" spans="1:43" ht="12.75" x14ac:dyDescent="0.2">
      <c r="A2467" s="2" t="s">
        <v>59</v>
      </c>
      <c r="B2467" s="3">
        <v>479</v>
      </c>
      <c r="C2467" s="5">
        <v>33</v>
      </c>
      <c r="D2467" s="1" t="s">
        <v>10</v>
      </c>
      <c r="E2467" s="1" t="s">
        <v>4</v>
      </c>
      <c r="F2467" s="1" t="s">
        <v>8</v>
      </c>
      <c r="G2467" s="1">
        <v>2006</v>
      </c>
      <c r="H2467" s="5" t="s">
        <v>78</v>
      </c>
      <c r="Q2467" s="1"/>
      <c r="Z2467" s="1"/>
      <c r="AF2467" s="1"/>
      <c r="AQ2467" s="1" t="str">
        <f t="shared" si="209"/>
        <v>D01_479_33</v>
      </c>
    </row>
    <row r="2468" spans="1:43" ht="12.75" x14ac:dyDescent="0.2">
      <c r="A2468" s="2" t="s">
        <v>59</v>
      </c>
      <c r="B2468" s="3">
        <v>479</v>
      </c>
      <c r="C2468" s="5">
        <v>33</v>
      </c>
      <c r="D2468" s="1" t="s">
        <v>10</v>
      </c>
      <c r="E2468" s="1" t="s">
        <v>4</v>
      </c>
      <c r="F2468" s="1" t="s">
        <v>8</v>
      </c>
      <c r="G2468" s="1">
        <v>2007</v>
      </c>
      <c r="H2468" s="5" t="s">
        <v>78</v>
      </c>
      <c r="Q2468" s="1"/>
      <c r="Z2468" s="1"/>
      <c r="AF2468" s="1"/>
      <c r="AQ2468" s="1" t="str">
        <f t="shared" si="209"/>
        <v>D01_479_33</v>
      </c>
    </row>
    <row r="2469" spans="1:43" ht="12.75" x14ac:dyDescent="0.2">
      <c r="A2469" s="2" t="s">
        <v>59</v>
      </c>
      <c r="B2469" s="3">
        <v>479</v>
      </c>
      <c r="C2469" s="5">
        <v>33</v>
      </c>
      <c r="D2469" s="1" t="s">
        <v>10</v>
      </c>
      <c r="E2469" s="1" t="s">
        <v>4</v>
      </c>
      <c r="F2469" s="1" t="s">
        <v>8</v>
      </c>
      <c r="G2469" s="1">
        <v>2008</v>
      </c>
      <c r="H2469" s="5" t="s">
        <v>78</v>
      </c>
      <c r="Q2469" s="1"/>
      <c r="Z2469" s="1"/>
      <c r="AF2469" s="1"/>
      <c r="AQ2469" s="1" t="str">
        <f t="shared" si="209"/>
        <v>D01_479_33</v>
      </c>
    </row>
    <row r="2470" spans="1:43" s="22" customFormat="1" ht="12.75" x14ac:dyDescent="0.2">
      <c r="A2470" s="20" t="s">
        <v>59</v>
      </c>
      <c r="B2470" s="21">
        <v>480</v>
      </c>
      <c r="C2470" s="24">
        <v>33</v>
      </c>
      <c r="D2470" s="22" t="s">
        <v>10</v>
      </c>
      <c r="E2470" s="22" t="s">
        <v>4</v>
      </c>
      <c r="F2470" s="22" t="s">
        <v>8</v>
      </c>
      <c r="G2470" s="22">
        <v>2004</v>
      </c>
      <c r="H2470" s="24" t="s">
        <v>78</v>
      </c>
      <c r="I2470" s="24"/>
      <c r="W2470" s="23"/>
      <c r="AA2470" s="24"/>
      <c r="AQ2470" s="1" t="str">
        <f t="shared" si="209"/>
        <v>D01_480_33</v>
      </c>
    </row>
    <row r="2471" spans="1:43" ht="12.75" x14ac:dyDescent="0.2">
      <c r="A2471" s="2" t="s">
        <v>59</v>
      </c>
      <c r="B2471" s="3">
        <v>480</v>
      </c>
      <c r="C2471" s="5">
        <v>33</v>
      </c>
      <c r="D2471" s="1" t="s">
        <v>10</v>
      </c>
      <c r="E2471" s="1" t="s">
        <v>4</v>
      </c>
      <c r="F2471" s="1" t="s">
        <v>8</v>
      </c>
      <c r="G2471" s="1">
        <v>2005</v>
      </c>
      <c r="H2471" s="5" t="s">
        <v>78</v>
      </c>
      <c r="Q2471" s="1"/>
      <c r="Z2471" s="1"/>
      <c r="AF2471" s="1"/>
      <c r="AQ2471" s="1" t="str">
        <f t="shared" si="209"/>
        <v>D01_480_33</v>
      </c>
    </row>
    <row r="2472" spans="1:43" ht="12.75" x14ac:dyDescent="0.2">
      <c r="A2472" s="2" t="s">
        <v>59</v>
      </c>
      <c r="B2472" s="3">
        <v>480</v>
      </c>
      <c r="C2472" s="5">
        <v>33</v>
      </c>
      <c r="D2472" s="1" t="s">
        <v>10</v>
      </c>
      <c r="E2472" s="1" t="s">
        <v>4</v>
      </c>
      <c r="F2472" s="1" t="s">
        <v>8</v>
      </c>
      <c r="G2472" s="1">
        <v>2006</v>
      </c>
      <c r="H2472" s="5" t="s">
        <v>78</v>
      </c>
      <c r="Q2472" s="1"/>
      <c r="Z2472" s="1"/>
      <c r="AF2472" s="1"/>
      <c r="AQ2472" s="1" t="str">
        <f t="shared" si="209"/>
        <v>D01_480_33</v>
      </c>
    </row>
    <row r="2473" spans="1:43" ht="12.75" x14ac:dyDescent="0.2">
      <c r="A2473" s="2" t="s">
        <v>59</v>
      </c>
      <c r="B2473" s="3">
        <v>480</v>
      </c>
      <c r="C2473" s="5">
        <v>33</v>
      </c>
      <c r="D2473" s="1" t="s">
        <v>10</v>
      </c>
      <c r="E2473" s="1" t="s">
        <v>4</v>
      </c>
      <c r="F2473" s="1" t="s">
        <v>8</v>
      </c>
      <c r="G2473" s="1">
        <v>2007</v>
      </c>
      <c r="H2473" s="5" t="s">
        <v>78</v>
      </c>
      <c r="Q2473" s="1"/>
      <c r="Z2473" s="1"/>
      <c r="AF2473" s="1"/>
      <c r="AQ2473" s="1" t="str">
        <f t="shared" si="209"/>
        <v>D01_480_33</v>
      </c>
    </row>
    <row r="2474" spans="1:43" ht="12.75" x14ac:dyDescent="0.2">
      <c r="A2474" s="2" t="s">
        <v>59</v>
      </c>
      <c r="B2474" s="3">
        <v>480</v>
      </c>
      <c r="C2474" s="5">
        <v>33</v>
      </c>
      <c r="D2474" s="1" t="s">
        <v>10</v>
      </c>
      <c r="E2474" s="1" t="s">
        <v>4</v>
      </c>
      <c r="F2474" s="1" t="s">
        <v>8</v>
      </c>
      <c r="G2474" s="1">
        <v>2008</v>
      </c>
      <c r="H2474" s="5" t="s">
        <v>78</v>
      </c>
      <c r="Q2474" s="1"/>
      <c r="Z2474" s="1"/>
      <c r="AF2474" s="1"/>
      <c r="AQ2474" s="1" t="str">
        <f t="shared" si="209"/>
        <v>D01_480_33</v>
      </c>
    </row>
    <row r="2475" spans="1:43" s="22" customFormat="1" ht="12.75" x14ac:dyDescent="0.2">
      <c r="A2475" s="20" t="s">
        <v>59</v>
      </c>
      <c r="B2475" s="21">
        <v>481</v>
      </c>
      <c r="C2475" s="24">
        <v>33</v>
      </c>
      <c r="D2475" s="22" t="s">
        <v>10</v>
      </c>
      <c r="E2475" s="22" t="s">
        <v>4</v>
      </c>
      <c r="F2475" s="22" t="s">
        <v>8</v>
      </c>
      <c r="G2475" s="22">
        <v>2004</v>
      </c>
      <c r="H2475" s="24" t="s">
        <v>78</v>
      </c>
      <c r="I2475" s="24"/>
      <c r="W2475" s="23"/>
      <c r="AA2475" s="24"/>
      <c r="AQ2475" s="1" t="str">
        <f t="shared" si="209"/>
        <v>D01_481_33</v>
      </c>
    </row>
    <row r="2476" spans="1:43" ht="12.75" x14ac:dyDescent="0.2">
      <c r="A2476" s="2" t="s">
        <v>59</v>
      </c>
      <c r="B2476" s="3">
        <v>481</v>
      </c>
      <c r="C2476" s="5">
        <v>33</v>
      </c>
      <c r="D2476" s="1" t="s">
        <v>10</v>
      </c>
      <c r="E2476" s="1" t="s">
        <v>4</v>
      </c>
      <c r="F2476" s="1" t="s">
        <v>8</v>
      </c>
      <c r="G2476" s="1">
        <v>2005</v>
      </c>
      <c r="H2476" s="5" t="s">
        <v>78</v>
      </c>
      <c r="Q2476" s="1"/>
      <c r="Z2476" s="1"/>
      <c r="AF2476" s="1"/>
      <c r="AQ2476" s="1" t="str">
        <f t="shared" si="209"/>
        <v>D01_481_33</v>
      </c>
    </row>
    <row r="2477" spans="1:43" ht="12.75" x14ac:dyDescent="0.2">
      <c r="A2477" s="2" t="s">
        <v>59</v>
      </c>
      <c r="B2477" s="3">
        <v>481</v>
      </c>
      <c r="C2477" s="5">
        <v>33</v>
      </c>
      <c r="D2477" s="1" t="s">
        <v>10</v>
      </c>
      <c r="E2477" s="1" t="s">
        <v>4</v>
      </c>
      <c r="F2477" s="1" t="s">
        <v>8</v>
      </c>
      <c r="G2477" s="1">
        <v>2006</v>
      </c>
      <c r="H2477" s="5" t="s">
        <v>78</v>
      </c>
      <c r="Q2477" s="1"/>
      <c r="Z2477" s="1"/>
      <c r="AF2477" s="1"/>
      <c r="AQ2477" s="1" t="str">
        <f t="shared" si="209"/>
        <v>D01_481_33</v>
      </c>
    </row>
    <row r="2478" spans="1:43" ht="12.75" x14ac:dyDescent="0.2">
      <c r="A2478" s="2" t="s">
        <v>59</v>
      </c>
      <c r="B2478" s="3">
        <v>481</v>
      </c>
      <c r="C2478" s="5">
        <v>33</v>
      </c>
      <c r="D2478" s="1" t="s">
        <v>10</v>
      </c>
      <c r="E2478" s="1" t="s">
        <v>4</v>
      </c>
      <c r="F2478" s="1" t="s">
        <v>8</v>
      </c>
      <c r="G2478" s="1">
        <v>2007</v>
      </c>
      <c r="H2478" s="5" t="s">
        <v>78</v>
      </c>
      <c r="Q2478" s="1"/>
      <c r="Z2478" s="1"/>
      <c r="AF2478" s="1"/>
      <c r="AQ2478" s="1" t="str">
        <f t="shared" si="209"/>
        <v>D01_481_33</v>
      </c>
    </row>
    <row r="2479" spans="1:43" ht="12.75" x14ac:dyDescent="0.2">
      <c r="A2479" s="2" t="s">
        <v>59</v>
      </c>
      <c r="B2479" s="3">
        <v>481</v>
      </c>
      <c r="C2479" s="5">
        <v>33</v>
      </c>
      <c r="D2479" s="1" t="s">
        <v>10</v>
      </c>
      <c r="E2479" s="1" t="s">
        <v>4</v>
      </c>
      <c r="F2479" s="1" t="s">
        <v>8</v>
      </c>
      <c r="G2479" s="1">
        <v>2008</v>
      </c>
      <c r="H2479" s="5" t="s">
        <v>78</v>
      </c>
      <c r="Q2479" s="1"/>
      <c r="Z2479" s="1"/>
      <c r="AF2479" s="1"/>
      <c r="AQ2479" s="1" t="str">
        <f t="shared" si="209"/>
        <v>D01_481_33</v>
      </c>
    </row>
    <row r="2480" spans="1:43" s="22" customFormat="1" ht="12.75" x14ac:dyDescent="0.2">
      <c r="A2480" s="20" t="s">
        <v>59</v>
      </c>
      <c r="B2480" s="21">
        <v>482</v>
      </c>
      <c r="C2480" s="24">
        <v>33</v>
      </c>
      <c r="D2480" s="22" t="s">
        <v>10</v>
      </c>
      <c r="E2480" s="22" t="s">
        <v>4</v>
      </c>
      <c r="F2480" s="22" t="s">
        <v>8</v>
      </c>
      <c r="G2480" s="22">
        <v>2004</v>
      </c>
      <c r="H2480" s="24" t="s">
        <v>78</v>
      </c>
      <c r="I2480" s="24"/>
      <c r="W2480" s="23"/>
      <c r="AA2480" s="24"/>
      <c r="AQ2480" s="1" t="str">
        <f t="shared" si="209"/>
        <v>D01_482_33</v>
      </c>
    </row>
    <row r="2481" spans="1:43" ht="12.75" x14ac:dyDescent="0.2">
      <c r="A2481" s="2" t="s">
        <v>59</v>
      </c>
      <c r="B2481" s="3">
        <v>482</v>
      </c>
      <c r="C2481" s="5">
        <v>33</v>
      </c>
      <c r="D2481" s="1" t="s">
        <v>10</v>
      </c>
      <c r="E2481" s="1" t="s">
        <v>4</v>
      </c>
      <c r="F2481" s="1" t="s">
        <v>8</v>
      </c>
      <c r="G2481" s="1">
        <v>2005</v>
      </c>
      <c r="H2481" s="5" t="s">
        <v>78</v>
      </c>
      <c r="Q2481" s="1"/>
      <c r="Z2481" s="1"/>
      <c r="AF2481" s="1"/>
      <c r="AQ2481" s="1" t="str">
        <f t="shared" si="209"/>
        <v>D01_482_33</v>
      </c>
    </row>
    <row r="2482" spans="1:43" ht="12.75" x14ac:dyDescent="0.2">
      <c r="A2482" s="2" t="s">
        <v>59</v>
      </c>
      <c r="B2482" s="3">
        <v>482</v>
      </c>
      <c r="C2482" s="5">
        <v>33</v>
      </c>
      <c r="D2482" s="1" t="s">
        <v>10</v>
      </c>
      <c r="E2482" s="1" t="s">
        <v>4</v>
      </c>
      <c r="F2482" s="1" t="s">
        <v>8</v>
      </c>
      <c r="G2482" s="1">
        <v>2006</v>
      </c>
      <c r="H2482" s="5" t="s">
        <v>78</v>
      </c>
      <c r="Q2482" s="1"/>
      <c r="Z2482" s="1"/>
      <c r="AF2482" s="1"/>
      <c r="AQ2482" s="1" t="str">
        <f t="shared" si="209"/>
        <v>D01_482_33</v>
      </c>
    </row>
    <row r="2483" spans="1:43" ht="12.75" x14ac:dyDescent="0.2">
      <c r="A2483" s="2" t="s">
        <v>59</v>
      </c>
      <c r="B2483" s="3">
        <v>482</v>
      </c>
      <c r="C2483" s="5">
        <v>33</v>
      </c>
      <c r="D2483" s="1" t="s">
        <v>10</v>
      </c>
      <c r="E2483" s="1" t="s">
        <v>4</v>
      </c>
      <c r="F2483" s="1" t="s">
        <v>8</v>
      </c>
      <c r="G2483" s="1">
        <v>2007</v>
      </c>
      <c r="H2483" s="5" t="s">
        <v>78</v>
      </c>
      <c r="Q2483" s="1"/>
      <c r="Z2483" s="1"/>
      <c r="AF2483" s="1"/>
      <c r="AQ2483" s="1" t="str">
        <f t="shared" si="209"/>
        <v>D01_482_33</v>
      </c>
    </row>
    <row r="2484" spans="1:43" ht="12.75" x14ac:dyDescent="0.2">
      <c r="A2484" s="2" t="s">
        <v>59</v>
      </c>
      <c r="B2484" s="3">
        <v>482</v>
      </c>
      <c r="C2484" s="5">
        <v>33</v>
      </c>
      <c r="D2484" s="1" t="s">
        <v>10</v>
      </c>
      <c r="E2484" s="1" t="s">
        <v>4</v>
      </c>
      <c r="F2484" s="1" t="s">
        <v>8</v>
      </c>
      <c r="G2484" s="1">
        <v>2008</v>
      </c>
      <c r="H2484" s="5" t="s">
        <v>78</v>
      </c>
      <c r="Q2484" s="1"/>
      <c r="Z2484" s="1"/>
      <c r="AF2484" s="1"/>
      <c r="AQ2484" s="1" t="str">
        <f t="shared" si="209"/>
        <v>D01_482_33</v>
      </c>
    </row>
    <row r="2485" spans="1:43" s="22" customFormat="1" ht="12.75" x14ac:dyDescent="0.2">
      <c r="A2485" s="20" t="s">
        <v>59</v>
      </c>
      <c r="B2485" s="21">
        <v>483</v>
      </c>
      <c r="C2485" s="24">
        <v>33</v>
      </c>
      <c r="D2485" s="22" t="s">
        <v>10</v>
      </c>
      <c r="E2485" s="22" t="s">
        <v>4</v>
      </c>
      <c r="F2485" s="22" t="s">
        <v>8</v>
      </c>
      <c r="G2485" s="22">
        <v>2004</v>
      </c>
      <c r="H2485" s="24" t="s">
        <v>78</v>
      </c>
      <c r="I2485" s="24"/>
      <c r="W2485" s="23"/>
      <c r="AA2485" s="24"/>
      <c r="AQ2485" s="1" t="str">
        <f t="shared" si="209"/>
        <v>D01_483_33</v>
      </c>
    </row>
    <row r="2486" spans="1:43" ht="15" customHeight="1" x14ac:dyDescent="0.2">
      <c r="A2486" s="2" t="s">
        <v>59</v>
      </c>
      <c r="B2486" s="3">
        <v>483</v>
      </c>
      <c r="C2486" s="5">
        <v>33</v>
      </c>
      <c r="D2486" s="1" t="s">
        <v>10</v>
      </c>
      <c r="E2486" s="1" t="s">
        <v>4</v>
      </c>
      <c r="F2486" s="1" t="s">
        <v>8</v>
      </c>
      <c r="G2486" s="1">
        <v>2005</v>
      </c>
      <c r="H2486" s="5" t="s">
        <v>78</v>
      </c>
      <c r="Q2486" s="1"/>
      <c r="Z2486" s="1"/>
      <c r="AF2486" s="1"/>
      <c r="AQ2486" s="1" t="str">
        <f t="shared" si="209"/>
        <v>D01_483_33</v>
      </c>
    </row>
    <row r="2487" spans="1:43" ht="12.75" x14ac:dyDescent="0.2">
      <c r="A2487" s="2" t="s">
        <v>59</v>
      </c>
      <c r="B2487" s="3">
        <v>483</v>
      </c>
      <c r="C2487" s="5">
        <v>33</v>
      </c>
      <c r="D2487" s="1" t="s">
        <v>10</v>
      </c>
      <c r="E2487" s="1" t="s">
        <v>4</v>
      </c>
      <c r="F2487" s="1" t="s">
        <v>8</v>
      </c>
      <c r="G2487" s="1">
        <v>2006</v>
      </c>
      <c r="H2487" s="5" t="s">
        <v>78</v>
      </c>
      <c r="Q2487" s="1"/>
      <c r="Z2487" s="1"/>
      <c r="AF2487" s="1"/>
      <c r="AQ2487" s="1" t="str">
        <f t="shared" si="209"/>
        <v>D01_483_33</v>
      </c>
    </row>
    <row r="2488" spans="1:43" ht="12.75" x14ac:dyDescent="0.2">
      <c r="A2488" s="2" t="s">
        <v>59</v>
      </c>
      <c r="B2488" s="3">
        <v>483</v>
      </c>
      <c r="C2488" s="5">
        <v>33</v>
      </c>
      <c r="D2488" s="1" t="s">
        <v>10</v>
      </c>
      <c r="E2488" s="1" t="s">
        <v>4</v>
      </c>
      <c r="F2488" s="1" t="s">
        <v>8</v>
      </c>
      <c r="G2488" s="1">
        <v>2007</v>
      </c>
      <c r="H2488" s="5" t="s">
        <v>78</v>
      </c>
      <c r="Q2488" s="1"/>
      <c r="Z2488" s="1"/>
      <c r="AF2488" s="1"/>
      <c r="AQ2488" s="1" t="str">
        <f t="shared" si="209"/>
        <v>D01_483_33</v>
      </c>
    </row>
    <row r="2489" spans="1:43" ht="12.75" x14ac:dyDescent="0.2">
      <c r="A2489" s="2" t="s">
        <v>59</v>
      </c>
      <c r="B2489" s="3">
        <v>483</v>
      </c>
      <c r="C2489" s="5">
        <v>33</v>
      </c>
      <c r="D2489" s="1" t="s">
        <v>10</v>
      </c>
      <c r="E2489" s="1" t="s">
        <v>4</v>
      </c>
      <c r="F2489" s="1" t="s">
        <v>8</v>
      </c>
      <c r="G2489" s="1">
        <v>2008</v>
      </c>
      <c r="H2489" s="5" t="s">
        <v>78</v>
      </c>
      <c r="Q2489" s="1"/>
      <c r="Z2489" s="1"/>
      <c r="AF2489" s="1"/>
      <c r="AQ2489" s="1" t="str">
        <f t="shared" si="209"/>
        <v>D01_483_33</v>
      </c>
    </row>
    <row r="2490" spans="1:43" s="22" customFormat="1" ht="12.75" x14ac:dyDescent="0.2">
      <c r="A2490" s="20" t="s">
        <v>59</v>
      </c>
      <c r="B2490" s="21">
        <v>484</v>
      </c>
      <c r="C2490" s="24">
        <v>33</v>
      </c>
      <c r="D2490" s="22" t="s">
        <v>10</v>
      </c>
      <c r="E2490" s="22" t="s">
        <v>4</v>
      </c>
      <c r="F2490" s="22" t="s">
        <v>8</v>
      </c>
      <c r="G2490" s="22">
        <v>2004</v>
      </c>
      <c r="H2490" s="24" t="s">
        <v>80</v>
      </c>
      <c r="I2490" s="24"/>
      <c r="J2490" s="22">
        <v>71</v>
      </c>
      <c r="K2490" s="22">
        <f>J2490-22</f>
        <v>49</v>
      </c>
      <c r="L2490" s="22">
        <f>J2490-46</f>
        <v>25</v>
      </c>
      <c r="M2490" s="22">
        <f>J2490-71</f>
        <v>0</v>
      </c>
      <c r="N2490" s="22">
        <f>J2490-87</f>
        <v>-16</v>
      </c>
      <c r="O2490" s="22">
        <v>2</v>
      </c>
      <c r="R2490" s="22" t="s">
        <v>166</v>
      </c>
      <c r="S2490" s="22">
        <v>1</v>
      </c>
      <c r="T2490" s="22">
        <v>217</v>
      </c>
      <c r="U2490" s="22">
        <v>25</v>
      </c>
      <c r="V2490" s="22">
        <v>68</v>
      </c>
      <c r="W2490" s="23">
        <f t="shared" ref="W2490:W2495" si="214">(V2490+(Z2490*AB2490))/U2490</f>
        <v>2.8034782608695652</v>
      </c>
      <c r="X2490" s="22">
        <v>3</v>
      </c>
      <c r="Y2490" s="22">
        <v>24</v>
      </c>
      <c r="Z2490" s="23">
        <f t="shared" ref="Z2490:Z2495" si="215">Y2490/(U2490-AB2490)</f>
        <v>1.0434782608695652</v>
      </c>
      <c r="AA2490" s="24">
        <f t="shared" ref="AA2490:AA2495" si="216">Z2490*100/W2490</f>
        <v>37.220843672456574</v>
      </c>
      <c r="AB2490" s="22">
        <v>2</v>
      </c>
      <c r="AC2490" s="22">
        <f t="shared" ref="AC2490:AC2495" si="217">AB2490*100/U2490</f>
        <v>8</v>
      </c>
      <c r="AD2490" s="22">
        <v>0</v>
      </c>
      <c r="AE2490" s="22">
        <f t="shared" ref="AE2490:AE2495" si="218">AD2490*100/U2490</f>
        <v>0</v>
      </c>
      <c r="AF2490" s="25">
        <v>1</v>
      </c>
      <c r="AG2490" s="22">
        <f>AF2490*100/U2490</f>
        <v>4</v>
      </c>
      <c r="AH2490" s="22">
        <v>8</v>
      </c>
      <c r="AI2490" s="22">
        <v>7</v>
      </c>
      <c r="AJ2490" s="22">
        <v>3</v>
      </c>
      <c r="AK2490" s="22">
        <v>1</v>
      </c>
      <c r="AL2490" s="22">
        <v>2</v>
      </c>
      <c r="AM2490" s="22">
        <v>3</v>
      </c>
      <c r="AN2490" s="22">
        <v>2</v>
      </c>
      <c r="AQ2490" s="1" t="str">
        <f t="shared" si="209"/>
        <v>D01_484_33</v>
      </c>
    </row>
    <row r="2491" spans="1:43" ht="12.75" x14ac:dyDescent="0.2">
      <c r="A2491" s="2" t="s">
        <v>59</v>
      </c>
      <c r="B2491" s="3">
        <v>484</v>
      </c>
      <c r="C2491" s="5">
        <v>33</v>
      </c>
      <c r="D2491" s="1" t="s">
        <v>10</v>
      </c>
      <c r="E2491" s="1" t="s">
        <v>4</v>
      </c>
      <c r="F2491" s="1" t="s">
        <v>8</v>
      </c>
      <c r="G2491" s="1">
        <v>2005</v>
      </c>
      <c r="H2491" s="5" t="s">
        <v>80</v>
      </c>
      <c r="J2491" s="1">
        <v>78</v>
      </c>
      <c r="K2491" s="1">
        <f>J2491-30</f>
        <v>48</v>
      </c>
      <c r="L2491" s="1">
        <f>J2491-60</f>
        <v>18</v>
      </c>
      <c r="M2491" s="1">
        <f>J2491-82</f>
        <v>-4</v>
      </c>
      <c r="N2491" s="1">
        <f>J2491-91</f>
        <v>-13</v>
      </c>
      <c r="O2491" s="1">
        <v>2</v>
      </c>
      <c r="P2491" s="1" t="s">
        <v>110</v>
      </c>
      <c r="Q2491" s="1" t="s">
        <v>79</v>
      </c>
      <c r="R2491" s="1" t="s">
        <v>166</v>
      </c>
      <c r="S2491" s="1">
        <v>4</v>
      </c>
      <c r="T2491" s="1">
        <v>203</v>
      </c>
      <c r="U2491" s="1">
        <v>25</v>
      </c>
      <c r="V2491" s="1">
        <v>85</v>
      </c>
      <c r="W2491" s="4">
        <f t="shared" si="214"/>
        <v>3.4</v>
      </c>
      <c r="X2491" s="1">
        <v>4</v>
      </c>
      <c r="Y2491" s="1">
        <v>28</v>
      </c>
      <c r="Z2491" s="4">
        <f t="shared" si="215"/>
        <v>1.1200000000000001</v>
      </c>
      <c r="AA2491" s="5">
        <f t="shared" si="216"/>
        <v>32.941176470588239</v>
      </c>
      <c r="AB2491" s="1">
        <v>0</v>
      </c>
      <c r="AC2491" s="1">
        <f t="shared" si="217"/>
        <v>0</v>
      </c>
      <c r="AD2491" s="1">
        <v>5</v>
      </c>
      <c r="AE2491" s="1">
        <f t="shared" si="218"/>
        <v>20</v>
      </c>
      <c r="AF2491" s="6">
        <v>0</v>
      </c>
      <c r="AG2491" s="1">
        <f>AF2491*100/U2491</f>
        <v>0</v>
      </c>
      <c r="AH2491" s="1">
        <v>0</v>
      </c>
      <c r="AI2491" s="1">
        <v>4</v>
      </c>
      <c r="AJ2491" s="1">
        <v>2</v>
      </c>
      <c r="AK2491" s="1">
        <v>2</v>
      </c>
      <c r="AL2491" s="1">
        <v>1</v>
      </c>
      <c r="AM2491" s="1">
        <v>3</v>
      </c>
      <c r="AN2491" s="1">
        <v>3</v>
      </c>
      <c r="AQ2491" s="1" t="str">
        <f t="shared" si="209"/>
        <v>D01_484_33</v>
      </c>
    </row>
    <row r="2492" spans="1:43" ht="12.75" x14ac:dyDescent="0.2">
      <c r="A2492" s="2" t="s">
        <v>59</v>
      </c>
      <c r="B2492" s="3">
        <v>484</v>
      </c>
      <c r="C2492" s="5">
        <v>33</v>
      </c>
      <c r="D2492" s="1" t="s">
        <v>10</v>
      </c>
      <c r="E2492" s="1" t="s">
        <v>4</v>
      </c>
      <c r="F2492" s="1" t="s">
        <v>8</v>
      </c>
      <c r="G2492" s="1">
        <v>2006</v>
      </c>
      <c r="H2492" s="5" t="s">
        <v>80</v>
      </c>
      <c r="I2492" s="5">
        <v>66</v>
      </c>
      <c r="J2492" s="1">
        <v>69</v>
      </c>
      <c r="K2492" s="1">
        <f>J2492-34</f>
        <v>35</v>
      </c>
      <c r="L2492" s="1">
        <f>J2492-61</f>
        <v>8</v>
      </c>
      <c r="M2492" s="1">
        <f>J2492-72</f>
        <v>-3</v>
      </c>
      <c r="N2492" s="1">
        <f>J2492-82</f>
        <v>-13</v>
      </c>
      <c r="O2492" s="1">
        <v>4</v>
      </c>
      <c r="P2492" s="1" t="s">
        <v>127</v>
      </c>
      <c r="Q2492" s="1"/>
      <c r="R2492" s="1" t="s">
        <v>166</v>
      </c>
      <c r="S2492" s="1">
        <v>5</v>
      </c>
      <c r="T2492" s="1">
        <v>204</v>
      </c>
      <c r="U2492" s="1">
        <v>25</v>
      </c>
      <c r="V2492" s="1">
        <v>45</v>
      </c>
      <c r="W2492" s="4">
        <f t="shared" si="214"/>
        <v>1.8</v>
      </c>
      <c r="X2492" s="1">
        <v>4</v>
      </c>
      <c r="Y2492" s="1">
        <v>15</v>
      </c>
      <c r="Z2492" s="4">
        <f t="shared" si="215"/>
        <v>0.6</v>
      </c>
      <c r="AA2492" s="5">
        <f t="shared" si="216"/>
        <v>33.333333333333336</v>
      </c>
      <c r="AB2492" s="1">
        <v>0</v>
      </c>
      <c r="AC2492" s="1">
        <f t="shared" si="217"/>
        <v>0</v>
      </c>
      <c r="AD2492" s="1">
        <v>0</v>
      </c>
      <c r="AE2492" s="1">
        <f t="shared" si="218"/>
        <v>0</v>
      </c>
      <c r="AF2492" s="6" t="s">
        <v>141</v>
      </c>
      <c r="AI2492" s="1">
        <v>7</v>
      </c>
      <c r="AJ2492" s="1">
        <v>3</v>
      </c>
      <c r="AK2492" s="1">
        <v>2</v>
      </c>
      <c r="AL2492" s="1">
        <v>2</v>
      </c>
      <c r="AM2492" s="1">
        <v>3</v>
      </c>
      <c r="AN2492" s="1">
        <v>3</v>
      </c>
      <c r="AQ2492" s="1" t="str">
        <f t="shared" si="209"/>
        <v>D01_484_33</v>
      </c>
    </row>
    <row r="2493" spans="1:43" ht="12.75" x14ac:dyDescent="0.2">
      <c r="A2493" s="2" t="s">
        <v>59</v>
      </c>
      <c r="B2493" s="3">
        <v>484</v>
      </c>
      <c r="C2493" s="5">
        <v>33</v>
      </c>
      <c r="D2493" s="1" t="s">
        <v>10</v>
      </c>
      <c r="E2493" s="1" t="s">
        <v>4</v>
      </c>
      <c r="F2493" s="1" t="s">
        <v>8</v>
      </c>
      <c r="G2493" s="1">
        <v>2007</v>
      </c>
      <c r="H2493" s="5" t="s">
        <v>80</v>
      </c>
      <c r="J2493" s="1">
        <v>60</v>
      </c>
      <c r="K2493" s="1">
        <f>J2493-36</f>
        <v>24</v>
      </c>
      <c r="L2493" s="1">
        <f>J2493-53</f>
        <v>7</v>
      </c>
      <c r="M2493" s="1">
        <f>J2493-67</f>
        <v>-7</v>
      </c>
      <c r="N2493" s="1">
        <f>J2493-82</f>
        <v>-22</v>
      </c>
      <c r="O2493" s="1">
        <v>2</v>
      </c>
      <c r="P2493" s="1" t="s">
        <v>163</v>
      </c>
      <c r="Q2493" s="1"/>
      <c r="R2493" s="1" t="s">
        <v>166</v>
      </c>
      <c r="S2493" s="1">
        <v>2</v>
      </c>
      <c r="T2493" s="1">
        <v>210</v>
      </c>
      <c r="U2493" s="1">
        <v>25</v>
      </c>
      <c r="V2493" s="1">
        <v>85</v>
      </c>
      <c r="W2493" s="4">
        <f t="shared" si="214"/>
        <v>3.4</v>
      </c>
      <c r="X2493" s="1">
        <v>4</v>
      </c>
      <c r="Y2493" s="1">
        <v>30</v>
      </c>
      <c r="Z2493" s="4">
        <f t="shared" si="215"/>
        <v>1.2</v>
      </c>
      <c r="AA2493" s="5">
        <f t="shared" si="216"/>
        <v>35.294117647058826</v>
      </c>
      <c r="AB2493" s="1">
        <v>0</v>
      </c>
      <c r="AC2493" s="1">
        <f t="shared" si="217"/>
        <v>0</v>
      </c>
      <c r="AD2493" s="1">
        <v>0</v>
      </c>
      <c r="AE2493" s="1">
        <f t="shared" si="218"/>
        <v>0</v>
      </c>
      <c r="AF2493" s="6">
        <v>0</v>
      </c>
      <c r="AG2493" s="1">
        <f>AF2493*100/U2493</f>
        <v>0</v>
      </c>
      <c r="AI2493" s="1">
        <v>7</v>
      </c>
      <c r="AJ2493" s="1">
        <v>3</v>
      </c>
      <c r="AK2493" s="1">
        <v>3</v>
      </c>
      <c r="AL2493" s="1">
        <v>3</v>
      </c>
      <c r="AM2493" s="1">
        <v>3</v>
      </c>
      <c r="AN2493" s="1">
        <v>4</v>
      </c>
      <c r="AO2493" s="1">
        <v>5</v>
      </c>
      <c r="AQ2493" s="1" t="str">
        <f t="shared" si="209"/>
        <v>D01_484_33</v>
      </c>
    </row>
    <row r="2494" spans="1:43" ht="12.75" x14ac:dyDescent="0.2">
      <c r="A2494" s="2" t="s">
        <v>59</v>
      </c>
      <c r="B2494" s="3">
        <v>484</v>
      </c>
      <c r="C2494" s="5">
        <v>33</v>
      </c>
      <c r="D2494" s="1" t="s">
        <v>10</v>
      </c>
      <c r="E2494" s="1" t="s">
        <v>4</v>
      </c>
      <c r="F2494" s="1" t="s">
        <v>8</v>
      </c>
      <c r="G2494" s="1">
        <v>2008</v>
      </c>
      <c r="H2494" s="5" t="s">
        <v>80</v>
      </c>
      <c r="J2494" s="1">
        <v>61</v>
      </c>
      <c r="K2494" s="1">
        <f>J2494-22</f>
        <v>39</v>
      </c>
      <c r="L2494" s="1">
        <f>J2494-49</f>
        <v>12</v>
      </c>
      <c r="M2494" s="1">
        <f>J2494-67</f>
        <v>-6</v>
      </c>
      <c r="N2494" s="1">
        <f>J2494-82</f>
        <v>-21</v>
      </c>
      <c r="O2494" s="1">
        <v>3</v>
      </c>
      <c r="P2494" s="1" t="s">
        <v>191</v>
      </c>
      <c r="Q2494" s="1"/>
      <c r="R2494" s="1" t="s">
        <v>166</v>
      </c>
      <c r="S2494" s="1">
        <v>4</v>
      </c>
      <c r="T2494" s="1">
        <v>207</v>
      </c>
      <c r="U2494" s="1">
        <v>25</v>
      </c>
      <c r="V2494" s="1">
        <v>83</v>
      </c>
      <c r="W2494" s="4">
        <f t="shared" si="214"/>
        <v>3.32</v>
      </c>
      <c r="X2494" s="1">
        <v>4</v>
      </c>
      <c r="Y2494" s="1">
        <v>28</v>
      </c>
      <c r="Z2494" s="4">
        <f t="shared" si="215"/>
        <v>1.1200000000000001</v>
      </c>
      <c r="AA2494" s="5">
        <f t="shared" si="216"/>
        <v>33.734939759036152</v>
      </c>
      <c r="AB2494" s="1">
        <v>0</v>
      </c>
      <c r="AC2494" s="1">
        <f t="shared" si="217"/>
        <v>0</v>
      </c>
      <c r="AD2494" s="1">
        <v>0</v>
      </c>
      <c r="AE2494" s="1">
        <f t="shared" si="218"/>
        <v>0</v>
      </c>
      <c r="AF2494" s="6" t="s">
        <v>177</v>
      </c>
      <c r="AG2494" s="1">
        <f>AF2494*100/U2494</f>
        <v>0</v>
      </c>
      <c r="AI2494" s="1">
        <v>7</v>
      </c>
      <c r="AJ2494" s="1">
        <v>3</v>
      </c>
      <c r="AK2494" s="1">
        <v>1</v>
      </c>
      <c r="AL2494" s="1">
        <v>2</v>
      </c>
      <c r="AM2494" s="1">
        <v>3</v>
      </c>
      <c r="AN2494" s="1">
        <v>4</v>
      </c>
      <c r="AO2494" s="1">
        <v>0</v>
      </c>
      <c r="AQ2494" s="1" t="str">
        <f t="shared" si="209"/>
        <v>D01_484_33</v>
      </c>
    </row>
    <row r="2495" spans="1:43" ht="12.75" x14ac:dyDescent="0.2">
      <c r="A2495" s="2" t="s">
        <v>59</v>
      </c>
      <c r="B2495" s="3">
        <v>484</v>
      </c>
      <c r="C2495" s="5">
        <v>33</v>
      </c>
      <c r="D2495" s="1" t="s">
        <v>10</v>
      </c>
      <c r="E2495" s="1" t="s">
        <v>4</v>
      </c>
      <c r="F2495" s="1" t="s">
        <v>8</v>
      </c>
      <c r="G2495" s="1">
        <v>2009</v>
      </c>
      <c r="H2495" s="5" t="s">
        <v>80</v>
      </c>
      <c r="J2495" s="1">
        <v>57</v>
      </c>
      <c r="K2495" s="1">
        <f>J2495-26</f>
        <v>31</v>
      </c>
      <c r="L2495" s="1">
        <f>J2495-50</f>
        <v>7</v>
      </c>
      <c r="M2495" s="1">
        <f>J2495-66</f>
        <v>-9</v>
      </c>
      <c r="N2495" s="1">
        <f>J2495-82</f>
        <v>-25</v>
      </c>
      <c r="O2495" s="1">
        <v>4</v>
      </c>
      <c r="Q2495" s="1"/>
      <c r="S2495" s="1">
        <v>4</v>
      </c>
      <c r="T2495" s="1">
        <v>202</v>
      </c>
      <c r="U2495" s="1">
        <v>25</v>
      </c>
      <c r="V2495" s="1">
        <v>72</v>
      </c>
      <c r="W2495" s="4">
        <f t="shared" si="214"/>
        <v>2.88</v>
      </c>
      <c r="X2495" s="1">
        <v>4</v>
      </c>
      <c r="Y2495" s="1">
        <v>24</v>
      </c>
      <c r="Z2495" s="4">
        <f t="shared" si="215"/>
        <v>0.96</v>
      </c>
      <c r="AA2495" s="5">
        <f t="shared" si="216"/>
        <v>33.333333333333336</v>
      </c>
      <c r="AB2495" s="1">
        <v>0</v>
      </c>
      <c r="AC2495" s="1">
        <f t="shared" si="217"/>
        <v>0</v>
      </c>
      <c r="AD2495" s="1">
        <v>2</v>
      </c>
      <c r="AE2495" s="1">
        <f t="shared" si="218"/>
        <v>8</v>
      </c>
      <c r="AF2495" s="6" t="s">
        <v>177</v>
      </c>
      <c r="AI2495" s="1">
        <v>7</v>
      </c>
      <c r="AJ2495" s="1">
        <v>3</v>
      </c>
      <c r="AK2495" s="1">
        <v>2</v>
      </c>
      <c r="AL2495" s="1">
        <v>3</v>
      </c>
      <c r="AM2495" s="1">
        <v>3</v>
      </c>
      <c r="AN2495" s="1">
        <v>3</v>
      </c>
      <c r="AO2495" s="1">
        <v>4</v>
      </c>
      <c r="AQ2495" s="1" t="str">
        <f t="shared" si="209"/>
        <v>D01_484_33</v>
      </c>
    </row>
    <row r="2496" spans="1:43" ht="12.75" x14ac:dyDescent="0.2">
      <c r="A2496" s="2" t="s">
        <v>59</v>
      </c>
      <c r="B2496" s="3">
        <v>484</v>
      </c>
      <c r="C2496" s="5">
        <v>33</v>
      </c>
      <c r="D2496" s="1" t="s">
        <v>10</v>
      </c>
      <c r="E2496" s="1" t="s">
        <v>4</v>
      </c>
      <c r="F2496" s="1" t="s">
        <v>8</v>
      </c>
      <c r="G2496" s="1">
        <v>2010</v>
      </c>
      <c r="H2496" s="5" t="s">
        <v>80</v>
      </c>
      <c r="Q2496" s="1"/>
      <c r="Z2496" s="1"/>
      <c r="AQ2496" s="1" t="str">
        <f t="shared" si="209"/>
        <v>D01_484_33</v>
      </c>
    </row>
    <row r="2497" spans="1:43" ht="12.75" x14ac:dyDescent="0.2">
      <c r="A2497" s="2" t="s">
        <v>59</v>
      </c>
      <c r="B2497" s="3">
        <v>484</v>
      </c>
      <c r="C2497" s="5">
        <v>33</v>
      </c>
      <c r="D2497" s="1" t="s">
        <v>10</v>
      </c>
      <c r="E2497" s="1" t="s">
        <v>4</v>
      </c>
      <c r="F2497" s="1" t="s">
        <v>8</v>
      </c>
      <c r="G2497" s="1">
        <v>2011</v>
      </c>
      <c r="H2497" s="5" t="s">
        <v>80</v>
      </c>
      <c r="Q2497" s="1"/>
      <c r="Z2497" s="1"/>
      <c r="AQ2497" s="1" t="str">
        <f t="shared" si="209"/>
        <v>D01_484_33</v>
      </c>
    </row>
    <row r="2498" spans="1:43" ht="12.75" x14ac:dyDescent="0.2">
      <c r="A2498" s="2" t="s">
        <v>59</v>
      </c>
      <c r="B2498" s="3">
        <v>484</v>
      </c>
      <c r="C2498" s="5">
        <v>33</v>
      </c>
      <c r="D2498" s="1" t="s">
        <v>10</v>
      </c>
      <c r="E2498" s="1" t="s">
        <v>4</v>
      </c>
      <c r="F2498" s="1" t="s">
        <v>8</v>
      </c>
      <c r="G2498" s="1">
        <v>2012</v>
      </c>
      <c r="H2498" s="5" t="s">
        <v>80</v>
      </c>
      <c r="Q2498" s="1"/>
      <c r="Z2498" s="1"/>
      <c r="AQ2498" s="1" t="str">
        <f t="shared" si="209"/>
        <v>D01_484_33</v>
      </c>
    </row>
    <row r="2499" spans="1:43" ht="12.75" x14ac:dyDescent="0.2">
      <c r="A2499" s="2" t="s">
        <v>59</v>
      </c>
      <c r="B2499" s="3">
        <v>484</v>
      </c>
      <c r="C2499" s="5">
        <v>33</v>
      </c>
      <c r="D2499" s="1" t="s">
        <v>10</v>
      </c>
      <c r="E2499" s="1" t="s">
        <v>4</v>
      </c>
      <c r="F2499" s="1" t="s">
        <v>8</v>
      </c>
      <c r="G2499" s="1">
        <v>2013</v>
      </c>
      <c r="H2499" s="5" t="s">
        <v>80</v>
      </c>
      <c r="Q2499" s="1"/>
      <c r="S2499" s="1">
        <v>4</v>
      </c>
      <c r="Z2499" s="1"/>
      <c r="AQ2499" s="1" t="str">
        <f t="shared" ref="AQ2499:AQ2562" si="219">CONCATENATE(LEFT(A2499,1),CONCATENATE(RIGHT(A2499,2),"_",CONCATENATE(B2499),"_",CONCATENATE(C2499)))</f>
        <v>D01_484_33</v>
      </c>
    </row>
    <row r="2500" spans="1:43" s="22" customFormat="1" ht="12.75" x14ac:dyDescent="0.2">
      <c r="A2500" s="20" t="s">
        <v>59</v>
      </c>
      <c r="B2500" s="21">
        <v>485</v>
      </c>
      <c r="C2500" s="24">
        <v>33</v>
      </c>
      <c r="D2500" s="22" t="s">
        <v>10</v>
      </c>
      <c r="E2500" s="22" t="s">
        <v>4</v>
      </c>
      <c r="F2500" s="22" t="s">
        <v>8</v>
      </c>
      <c r="G2500" s="22">
        <v>2004</v>
      </c>
      <c r="H2500" s="24" t="s">
        <v>78</v>
      </c>
      <c r="I2500" s="24"/>
      <c r="W2500" s="23"/>
      <c r="AA2500" s="24"/>
      <c r="AQ2500" s="1" t="str">
        <f t="shared" si="219"/>
        <v>D01_485_33</v>
      </c>
    </row>
    <row r="2501" spans="1:43" ht="12.75" x14ac:dyDescent="0.2">
      <c r="A2501" s="2" t="s">
        <v>59</v>
      </c>
      <c r="B2501" s="3">
        <v>485</v>
      </c>
      <c r="C2501" s="5">
        <v>33</v>
      </c>
      <c r="D2501" s="1" t="s">
        <v>10</v>
      </c>
      <c r="E2501" s="1" t="s">
        <v>4</v>
      </c>
      <c r="F2501" s="1" t="s">
        <v>8</v>
      </c>
      <c r="G2501" s="1">
        <v>2005</v>
      </c>
      <c r="H2501" s="5" t="s">
        <v>78</v>
      </c>
      <c r="Q2501" s="1"/>
      <c r="Z2501" s="1"/>
      <c r="AF2501" s="1"/>
      <c r="AQ2501" s="1" t="str">
        <f t="shared" si="219"/>
        <v>D01_485_33</v>
      </c>
    </row>
    <row r="2502" spans="1:43" ht="12.75" x14ac:dyDescent="0.2">
      <c r="A2502" s="2" t="s">
        <v>59</v>
      </c>
      <c r="B2502" s="3">
        <v>485</v>
      </c>
      <c r="C2502" s="5">
        <v>33</v>
      </c>
      <c r="D2502" s="1" t="s">
        <v>10</v>
      </c>
      <c r="E2502" s="1" t="s">
        <v>4</v>
      </c>
      <c r="F2502" s="1" t="s">
        <v>8</v>
      </c>
      <c r="G2502" s="1">
        <v>2006</v>
      </c>
      <c r="H2502" s="5" t="s">
        <v>78</v>
      </c>
      <c r="Q2502" s="1"/>
      <c r="Z2502" s="1"/>
      <c r="AF2502" s="1"/>
      <c r="AQ2502" s="1" t="str">
        <f t="shared" si="219"/>
        <v>D01_485_33</v>
      </c>
    </row>
    <row r="2503" spans="1:43" ht="12.75" x14ac:dyDescent="0.2">
      <c r="A2503" s="2" t="s">
        <v>59</v>
      </c>
      <c r="B2503" s="3">
        <v>485</v>
      </c>
      <c r="C2503" s="5">
        <v>33</v>
      </c>
      <c r="D2503" s="1" t="s">
        <v>10</v>
      </c>
      <c r="E2503" s="1" t="s">
        <v>4</v>
      </c>
      <c r="F2503" s="1" t="s">
        <v>8</v>
      </c>
      <c r="G2503" s="1">
        <v>2007</v>
      </c>
      <c r="H2503" s="5" t="s">
        <v>78</v>
      </c>
      <c r="Q2503" s="1"/>
      <c r="Z2503" s="1"/>
      <c r="AF2503" s="1"/>
      <c r="AQ2503" s="1" t="str">
        <f t="shared" si="219"/>
        <v>D01_485_33</v>
      </c>
    </row>
    <row r="2504" spans="1:43" ht="12.75" x14ac:dyDescent="0.2">
      <c r="A2504" s="2" t="s">
        <v>59</v>
      </c>
      <c r="B2504" s="3">
        <v>485</v>
      </c>
      <c r="C2504" s="5">
        <v>33</v>
      </c>
      <c r="D2504" s="1" t="s">
        <v>10</v>
      </c>
      <c r="E2504" s="1" t="s">
        <v>4</v>
      </c>
      <c r="F2504" s="1" t="s">
        <v>8</v>
      </c>
      <c r="G2504" s="1">
        <v>2008</v>
      </c>
      <c r="H2504" s="5" t="s">
        <v>78</v>
      </c>
      <c r="Q2504" s="1"/>
      <c r="Z2504" s="1"/>
      <c r="AF2504" s="1"/>
      <c r="AQ2504" s="1" t="str">
        <f t="shared" si="219"/>
        <v>D01_485_33</v>
      </c>
    </row>
    <row r="2505" spans="1:43" s="22" customFormat="1" ht="12.75" x14ac:dyDescent="0.2">
      <c r="A2505" s="20" t="s">
        <v>59</v>
      </c>
      <c r="B2505" s="21">
        <v>486</v>
      </c>
      <c r="C2505" s="24">
        <v>33</v>
      </c>
      <c r="D2505" s="22" t="s">
        <v>10</v>
      </c>
      <c r="E2505" s="22" t="s">
        <v>4</v>
      </c>
      <c r="F2505" s="22" t="s">
        <v>8</v>
      </c>
      <c r="G2505" s="22">
        <v>2004</v>
      </c>
      <c r="H2505" s="24" t="s">
        <v>78</v>
      </c>
      <c r="I2505" s="24"/>
      <c r="W2505" s="23"/>
      <c r="AA2505" s="24"/>
      <c r="AQ2505" s="1" t="str">
        <f t="shared" si="219"/>
        <v>D01_486_33</v>
      </c>
    </row>
    <row r="2506" spans="1:43" ht="12.75" x14ac:dyDescent="0.2">
      <c r="A2506" s="2" t="s">
        <v>59</v>
      </c>
      <c r="B2506" s="3">
        <v>486</v>
      </c>
      <c r="C2506" s="5">
        <v>33</v>
      </c>
      <c r="D2506" s="1" t="s">
        <v>10</v>
      </c>
      <c r="E2506" s="1" t="s">
        <v>4</v>
      </c>
      <c r="F2506" s="1" t="s">
        <v>8</v>
      </c>
      <c r="G2506" s="1">
        <v>2005</v>
      </c>
      <c r="H2506" s="5" t="s">
        <v>78</v>
      </c>
      <c r="Q2506" s="1"/>
      <c r="Z2506" s="1"/>
      <c r="AF2506" s="1"/>
      <c r="AQ2506" s="1" t="str">
        <f t="shared" si="219"/>
        <v>D01_486_33</v>
      </c>
    </row>
    <row r="2507" spans="1:43" ht="12.75" x14ac:dyDescent="0.2">
      <c r="A2507" s="2" t="s">
        <v>59</v>
      </c>
      <c r="B2507" s="3">
        <v>486</v>
      </c>
      <c r="C2507" s="5">
        <v>33</v>
      </c>
      <c r="D2507" s="1" t="s">
        <v>10</v>
      </c>
      <c r="E2507" s="1" t="s">
        <v>4</v>
      </c>
      <c r="F2507" s="1" t="s">
        <v>8</v>
      </c>
      <c r="G2507" s="1">
        <v>2006</v>
      </c>
      <c r="H2507" s="5" t="s">
        <v>78</v>
      </c>
      <c r="Q2507" s="1"/>
      <c r="Z2507" s="1"/>
      <c r="AF2507" s="1"/>
      <c r="AQ2507" s="1" t="str">
        <f t="shared" si="219"/>
        <v>D01_486_33</v>
      </c>
    </row>
    <row r="2508" spans="1:43" ht="12.75" x14ac:dyDescent="0.2">
      <c r="A2508" s="2" t="s">
        <v>59</v>
      </c>
      <c r="B2508" s="3">
        <v>486</v>
      </c>
      <c r="C2508" s="5">
        <v>33</v>
      </c>
      <c r="D2508" s="1" t="s">
        <v>10</v>
      </c>
      <c r="E2508" s="1" t="s">
        <v>4</v>
      </c>
      <c r="F2508" s="1" t="s">
        <v>8</v>
      </c>
      <c r="G2508" s="1">
        <v>2007</v>
      </c>
      <c r="H2508" s="5" t="s">
        <v>78</v>
      </c>
      <c r="Q2508" s="1"/>
      <c r="Z2508" s="1"/>
      <c r="AF2508" s="1"/>
      <c r="AQ2508" s="1" t="str">
        <f t="shared" si="219"/>
        <v>D01_486_33</v>
      </c>
    </row>
    <row r="2509" spans="1:43" ht="12.75" x14ac:dyDescent="0.2">
      <c r="A2509" s="2" t="s">
        <v>59</v>
      </c>
      <c r="B2509" s="3">
        <v>486</v>
      </c>
      <c r="C2509" s="5">
        <v>33</v>
      </c>
      <c r="D2509" s="1" t="s">
        <v>10</v>
      </c>
      <c r="E2509" s="1" t="s">
        <v>4</v>
      </c>
      <c r="F2509" s="1" t="s">
        <v>8</v>
      </c>
      <c r="G2509" s="1">
        <v>2008</v>
      </c>
      <c r="H2509" s="5" t="s">
        <v>78</v>
      </c>
      <c r="Q2509" s="1"/>
      <c r="Z2509" s="1"/>
      <c r="AF2509" s="1"/>
      <c r="AQ2509" s="1" t="str">
        <f t="shared" si="219"/>
        <v>D01_486_33</v>
      </c>
    </row>
    <row r="2510" spans="1:43" s="22" customFormat="1" ht="12.75" x14ac:dyDescent="0.2">
      <c r="A2510" s="20" t="s">
        <v>59</v>
      </c>
      <c r="B2510" s="21">
        <v>487</v>
      </c>
      <c r="C2510" s="24">
        <v>33</v>
      </c>
      <c r="D2510" s="22" t="s">
        <v>10</v>
      </c>
      <c r="E2510" s="22" t="s">
        <v>4</v>
      </c>
      <c r="F2510" s="22" t="s">
        <v>8</v>
      </c>
      <c r="G2510" s="22">
        <v>2004</v>
      </c>
      <c r="H2510" s="24" t="s">
        <v>78</v>
      </c>
      <c r="I2510" s="24"/>
      <c r="W2510" s="23"/>
      <c r="AA2510" s="24"/>
      <c r="AQ2510" s="1" t="str">
        <f t="shared" si="219"/>
        <v>D01_487_33</v>
      </c>
    </row>
    <row r="2511" spans="1:43" ht="12.75" x14ac:dyDescent="0.2">
      <c r="A2511" s="2" t="s">
        <v>59</v>
      </c>
      <c r="B2511" s="3">
        <v>487</v>
      </c>
      <c r="C2511" s="5">
        <v>33</v>
      </c>
      <c r="D2511" s="1" t="s">
        <v>10</v>
      </c>
      <c r="E2511" s="1" t="s">
        <v>4</v>
      </c>
      <c r="F2511" s="1" t="s">
        <v>8</v>
      </c>
      <c r="G2511" s="1">
        <v>2005</v>
      </c>
      <c r="H2511" s="5" t="s">
        <v>78</v>
      </c>
      <c r="Q2511" s="1"/>
      <c r="Z2511" s="1"/>
      <c r="AF2511" s="1"/>
      <c r="AQ2511" s="1" t="str">
        <f t="shared" si="219"/>
        <v>D01_487_33</v>
      </c>
    </row>
    <row r="2512" spans="1:43" ht="12.75" x14ac:dyDescent="0.2">
      <c r="A2512" s="2" t="s">
        <v>59</v>
      </c>
      <c r="B2512" s="3">
        <v>487</v>
      </c>
      <c r="C2512" s="5">
        <v>33</v>
      </c>
      <c r="D2512" s="1" t="s">
        <v>10</v>
      </c>
      <c r="E2512" s="1" t="s">
        <v>4</v>
      </c>
      <c r="F2512" s="1" t="s">
        <v>8</v>
      </c>
      <c r="G2512" s="1">
        <v>2006</v>
      </c>
      <c r="H2512" s="5" t="s">
        <v>78</v>
      </c>
      <c r="Q2512" s="1"/>
      <c r="Z2512" s="1"/>
      <c r="AF2512" s="1"/>
      <c r="AQ2512" s="1" t="str">
        <f t="shared" si="219"/>
        <v>D01_487_33</v>
      </c>
    </row>
    <row r="2513" spans="1:43" ht="12.75" x14ac:dyDescent="0.2">
      <c r="A2513" s="2" t="s">
        <v>59</v>
      </c>
      <c r="B2513" s="3">
        <v>487</v>
      </c>
      <c r="C2513" s="5">
        <v>33</v>
      </c>
      <c r="D2513" s="1" t="s">
        <v>10</v>
      </c>
      <c r="E2513" s="1" t="s">
        <v>4</v>
      </c>
      <c r="F2513" s="1" t="s">
        <v>8</v>
      </c>
      <c r="G2513" s="1">
        <v>2007</v>
      </c>
      <c r="H2513" s="5" t="s">
        <v>78</v>
      </c>
      <c r="Q2513" s="1"/>
      <c r="Z2513" s="1"/>
      <c r="AF2513" s="1"/>
      <c r="AQ2513" s="1" t="str">
        <f t="shared" si="219"/>
        <v>D01_487_33</v>
      </c>
    </row>
    <row r="2514" spans="1:43" ht="12.75" x14ac:dyDescent="0.2">
      <c r="A2514" s="2" t="s">
        <v>59</v>
      </c>
      <c r="B2514" s="3">
        <v>487</v>
      </c>
      <c r="C2514" s="5">
        <v>33</v>
      </c>
      <c r="D2514" s="1" t="s">
        <v>10</v>
      </c>
      <c r="E2514" s="1" t="s">
        <v>4</v>
      </c>
      <c r="F2514" s="1" t="s">
        <v>8</v>
      </c>
      <c r="G2514" s="1">
        <v>2008</v>
      </c>
      <c r="H2514" s="5" t="s">
        <v>78</v>
      </c>
      <c r="Q2514" s="1"/>
      <c r="Z2514" s="1"/>
      <c r="AF2514" s="1"/>
      <c r="AQ2514" s="1" t="str">
        <f t="shared" si="219"/>
        <v>D01_487_33</v>
      </c>
    </row>
    <row r="2515" spans="1:43" s="22" customFormat="1" ht="12.75" x14ac:dyDescent="0.2">
      <c r="A2515" s="20" t="s">
        <v>59</v>
      </c>
      <c r="B2515" s="21">
        <v>488</v>
      </c>
      <c r="C2515" s="24">
        <v>33</v>
      </c>
      <c r="D2515" s="22" t="s">
        <v>10</v>
      </c>
      <c r="E2515" s="22" t="s">
        <v>4</v>
      </c>
      <c r="F2515" s="22" t="s">
        <v>8</v>
      </c>
      <c r="G2515" s="22">
        <v>2004</v>
      </c>
      <c r="H2515" s="24" t="s">
        <v>78</v>
      </c>
      <c r="I2515" s="24"/>
      <c r="W2515" s="23"/>
      <c r="AA2515" s="24"/>
      <c r="AQ2515" s="1" t="str">
        <f t="shared" si="219"/>
        <v>D01_488_33</v>
      </c>
    </row>
    <row r="2516" spans="1:43" ht="12.75" x14ac:dyDescent="0.2">
      <c r="A2516" s="2" t="s">
        <v>59</v>
      </c>
      <c r="B2516" s="3">
        <v>488</v>
      </c>
      <c r="C2516" s="5">
        <v>33</v>
      </c>
      <c r="D2516" s="1" t="s">
        <v>10</v>
      </c>
      <c r="E2516" s="1" t="s">
        <v>4</v>
      </c>
      <c r="F2516" s="1" t="s">
        <v>8</v>
      </c>
      <c r="G2516" s="1">
        <v>2005</v>
      </c>
      <c r="H2516" s="5" t="s">
        <v>78</v>
      </c>
      <c r="Q2516" s="1"/>
      <c r="Z2516" s="1"/>
      <c r="AF2516" s="1"/>
      <c r="AQ2516" s="1" t="str">
        <f t="shared" si="219"/>
        <v>D01_488_33</v>
      </c>
    </row>
    <row r="2517" spans="1:43" ht="12.75" x14ac:dyDescent="0.2">
      <c r="A2517" s="2" t="s">
        <v>59</v>
      </c>
      <c r="B2517" s="3">
        <v>488</v>
      </c>
      <c r="C2517" s="5">
        <v>33</v>
      </c>
      <c r="D2517" s="1" t="s">
        <v>10</v>
      </c>
      <c r="E2517" s="1" t="s">
        <v>4</v>
      </c>
      <c r="F2517" s="1" t="s">
        <v>8</v>
      </c>
      <c r="G2517" s="1">
        <v>2006</v>
      </c>
      <c r="H2517" s="5" t="s">
        <v>78</v>
      </c>
      <c r="Q2517" s="1"/>
      <c r="Z2517" s="1"/>
      <c r="AF2517" s="1"/>
      <c r="AQ2517" s="1" t="str">
        <f t="shared" si="219"/>
        <v>D01_488_33</v>
      </c>
    </row>
    <row r="2518" spans="1:43" ht="12.75" x14ac:dyDescent="0.2">
      <c r="A2518" s="2" t="s">
        <v>59</v>
      </c>
      <c r="B2518" s="3">
        <v>488</v>
      </c>
      <c r="C2518" s="5">
        <v>33</v>
      </c>
      <c r="D2518" s="1" t="s">
        <v>10</v>
      </c>
      <c r="E2518" s="1" t="s">
        <v>4</v>
      </c>
      <c r="F2518" s="1" t="s">
        <v>8</v>
      </c>
      <c r="G2518" s="1">
        <v>2007</v>
      </c>
      <c r="H2518" s="5" t="s">
        <v>78</v>
      </c>
      <c r="Q2518" s="1"/>
      <c r="Z2518" s="1"/>
      <c r="AF2518" s="1"/>
      <c r="AQ2518" s="1" t="str">
        <f t="shared" si="219"/>
        <v>D01_488_33</v>
      </c>
    </row>
    <row r="2519" spans="1:43" ht="12.75" x14ac:dyDescent="0.2">
      <c r="A2519" s="2" t="s">
        <v>59</v>
      </c>
      <c r="B2519" s="3">
        <v>488</v>
      </c>
      <c r="C2519" s="5">
        <v>33</v>
      </c>
      <c r="D2519" s="1" t="s">
        <v>10</v>
      </c>
      <c r="E2519" s="1" t="s">
        <v>4</v>
      </c>
      <c r="F2519" s="1" t="s">
        <v>8</v>
      </c>
      <c r="G2519" s="1">
        <v>2008</v>
      </c>
      <c r="H2519" s="5" t="s">
        <v>78</v>
      </c>
      <c r="Q2519" s="1"/>
      <c r="Z2519" s="1"/>
      <c r="AF2519" s="1"/>
      <c r="AQ2519" s="1" t="str">
        <f t="shared" si="219"/>
        <v>D01_488_33</v>
      </c>
    </row>
    <row r="2520" spans="1:43" s="22" customFormat="1" ht="12.75" x14ac:dyDescent="0.2">
      <c r="A2520" s="20" t="s">
        <v>59</v>
      </c>
      <c r="B2520" s="21">
        <v>489</v>
      </c>
      <c r="C2520" s="24">
        <v>33</v>
      </c>
      <c r="D2520" s="22" t="s">
        <v>10</v>
      </c>
      <c r="E2520" s="22" t="s">
        <v>4</v>
      </c>
      <c r="F2520" s="22" t="s">
        <v>8</v>
      </c>
      <c r="G2520" s="22">
        <v>2004</v>
      </c>
      <c r="H2520" s="24" t="s">
        <v>78</v>
      </c>
      <c r="I2520" s="24"/>
      <c r="W2520" s="23"/>
      <c r="AA2520" s="24"/>
      <c r="AQ2520" s="1" t="str">
        <f t="shared" si="219"/>
        <v>D01_489_33</v>
      </c>
    </row>
    <row r="2521" spans="1:43" ht="15" customHeight="1" x14ac:dyDescent="0.2">
      <c r="A2521" s="2" t="s">
        <v>59</v>
      </c>
      <c r="B2521" s="3">
        <v>489</v>
      </c>
      <c r="C2521" s="5">
        <v>33</v>
      </c>
      <c r="D2521" s="1" t="s">
        <v>10</v>
      </c>
      <c r="E2521" s="1" t="s">
        <v>4</v>
      </c>
      <c r="F2521" s="1" t="s">
        <v>8</v>
      </c>
      <c r="G2521" s="1">
        <v>2005</v>
      </c>
      <c r="H2521" s="5" t="s">
        <v>78</v>
      </c>
      <c r="Q2521" s="1"/>
      <c r="Z2521" s="1"/>
      <c r="AF2521" s="1"/>
      <c r="AQ2521" s="1" t="str">
        <f t="shared" si="219"/>
        <v>D01_489_33</v>
      </c>
    </row>
    <row r="2522" spans="1:43" ht="12.75" x14ac:dyDescent="0.2">
      <c r="A2522" s="2" t="s">
        <v>59</v>
      </c>
      <c r="B2522" s="3">
        <v>489</v>
      </c>
      <c r="C2522" s="5">
        <v>33</v>
      </c>
      <c r="D2522" s="1" t="s">
        <v>10</v>
      </c>
      <c r="E2522" s="1" t="s">
        <v>4</v>
      </c>
      <c r="F2522" s="1" t="s">
        <v>8</v>
      </c>
      <c r="G2522" s="1">
        <v>2006</v>
      </c>
      <c r="H2522" s="5" t="s">
        <v>78</v>
      </c>
      <c r="Q2522" s="1"/>
      <c r="Z2522" s="1"/>
      <c r="AF2522" s="1"/>
      <c r="AQ2522" s="1" t="str">
        <f t="shared" si="219"/>
        <v>D01_489_33</v>
      </c>
    </row>
    <row r="2523" spans="1:43" ht="12.75" x14ac:dyDescent="0.2">
      <c r="A2523" s="2" t="s">
        <v>59</v>
      </c>
      <c r="B2523" s="3">
        <v>489</v>
      </c>
      <c r="C2523" s="5">
        <v>33</v>
      </c>
      <c r="D2523" s="1" t="s">
        <v>10</v>
      </c>
      <c r="E2523" s="1" t="s">
        <v>4</v>
      </c>
      <c r="F2523" s="1" t="s">
        <v>8</v>
      </c>
      <c r="G2523" s="1">
        <v>2007</v>
      </c>
      <c r="H2523" s="5" t="s">
        <v>78</v>
      </c>
      <c r="Q2523" s="1"/>
      <c r="Z2523" s="1"/>
      <c r="AF2523" s="1"/>
      <c r="AQ2523" s="1" t="str">
        <f t="shared" si="219"/>
        <v>D01_489_33</v>
      </c>
    </row>
    <row r="2524" spans="1:43" ht="12.75" x14ac:dyDescent="0.2">
      <c r="A2524" s="2" t="s">
        <v>59</v>
      </c>
      <c r="B2524" s="3">
        <v>489</v>
      </c>
      <c r="C2524" s="5">
        <v>33</v>
      </c>
      <c r="D2524" s="1" t="s">
        <v>10</v>
      </c>
      <c r="E2524" s="1" t="s">
        <v>4</v>
      </c>
      <c r="F2524" s="1" t="s">
        <v>8</v>
      </c>
      <c r="G2524" s="1">
        <v>2008</v>
      </c>
      <c r="H2524" s="5" t="s">
        <v>78</v>
      </c>
      <c r="Q2524" s="1"/>
      <c r="Z2524" s="1"/>
      <c r="AF2524" s="1"/>
      <c r="AQ2524" s="1" t="str">
        <f t="shared" si="219"/>
        <v>D01_489_33</v>
      </c>
    </row>
    <row r="2525" spans="1:43" s="22" customFormat="1" ht="12.75" x14ac:dyDescent="0.2">
      <c r="A2525" s="20" t="s">
        <v>59</v>
      </c>
      <c r="B2525" s="21">
        <v>490</v>
      </c>
      <c r="C2525" s="24">
        <v>33</v>
      </c>
      <c r="D2525" s="22" t="s">
        <v>10</v>
      </c>
      <c r="E2525" s="22" t="s">
        <v>4</v>
      </c>
      <c r="F2525" s="22" t="s">
        <v>8</v>
      </c>
      <c r="G2525" s="22">
        <v>2004</v>
      </c>
      <c r="H2525" s="24" t="s">
        <v>78</v>
      </c>
      <c r="I2525" s="24"/>
      <c r="W2525" s="23"/>
      <c r="AA2525" s="24"/>
      <c r="AQ2525" s="1" t="str">
        <f t="shared" si="219"/>
        <v>D01_490_33</v>
      </c>
    </row>
    <row r="2526" spans="1:43" ht="12.75" x14ac:dyDescent="0.2">
      <c r="A2526" s="2" t="s">
        <v>59</v>
      </c>
      <c r="B2526" s="3">
        <v>490</v>
      </c>
      <c r="C2526" s="5">
        <v>33</v>
      </c>
      <c r="D2526" s="1" t="s">
        <v>10</v>
      </c>
      <c r="E2526" s="1" t="s">
        <v>4</v>
      </c>
      <c r="F2526" s="1" t="s">
        <v>8</v>
      </c>
      <c r="G2526" s="1">
        <v>2005</v>
      </c>
      <c r="H2526" s="5" t="s">
        <v>78</v>
      </c>
      <c r="Q2526" s="1"/>
      <c r="Z2526" s="1"/>
      <c r="AF2526" s="1"/>
      <c r="AQ2526" s="1" t="str">
        <f t="shared" si="219"/>
        <v>D01_490_33</v>
      </c>
    </row>
    <row r="2527" spans="1:43" ht="12.75" x14ac:dyDescent="0.2">
      <c r="A2527" s="2" t="s">
        <v>59</v>
      </c>
      <c r="B2527" s="3">
        <v>490</v>
      </c>
      <c r="C2527" s="5">
        <v>33</v>
      </c>
      <c r="D2527" s="1" t="s">
        <v>10</v>
      </c>
      <c r="E2527" s="1" t="s">
        <v>4</v>
      </c>
      <c r="F2527" s="1" t="s">
        <v>8</v>
      </c>
      <c r="G2527" s="1">
        <v>2006</v>
      </c>
      <c r="H2527" s="5" t="s">
        <v>78</v>
      </c>
      <c r="Q2527" s="1"/>
      <c r="Z2527" s="1"/>
      <c r="AF2527" s="1"/>
      <c r="AQ2527" s="1" t="str">
        <f t="shared" si="219"/>
        <v>D01_490_33</v>
      </c>
    </row>
    <row r="2528" spans="1:43" ht="12.75" x14ac:dyDescent="0.2">
      <c r="A2528" s="2" t="s">
        <v>59</v>
      </c>
      <c r="B2528" s="3">
        <v>490</v>
      </c>
      <c r="C2528" s="5">
        <v>33</v>
      </c>
      <c r="D2528" s="1" t="s">
        <v>10</v>
      </c>
      <c r="E2528" s="1" t="s">
        <v>4</v>
      </c>
      <c r="F2528" s="1" t="s">
        <v>8</v>
      </c>
      <c r="G2528" s="1">
        <v>2007</v>
      </c>
      <c r="H2528" s="5" t="s">
        <v>78</v>
      </c>
      <c r="Q2528" s="1"/>
      <c r="Z2528" s="1"/>
      <c r="AF2528" s="1"/>
      <c r="AQ2528" s="1" t="str">
        <f t="shared" si="219"/>
        <v>D01_490_33</v>
      </c>
    </row>
    <row r="2529" spans="1:43" ht="12.75" x14ac:dyDescent="0.2">
      <c r="A2529" s="2" t="s">
        <v>59</v>
      </c>
      <c r="B2529" s="3">
        <v>490</v>
      </c>
      <c r="C2529" s="5">
        <v>33</v>
      </c>
      <c r="D2529" s="1" t="s">
        <v>10</v>
      </c>
      <c r="E2529" s="1" t="s">
        <v>4</v>
      </c>
      <c r="F2529" s="1" t="s">
        <v>8</v>
      </c>
      <c r="G2529" s="1">
        <v>2008</v>
      </c>
      <c r="H2529" s="5" t="s">
        <v>78</v>
      </c>
      <c r="Q2529" s="1"/>
      <c r="Z2529" s="1"/>
      <c r="AF2529" s="1"/>
      <c r="AQ2529" s="1" t="str">
        <f t="shared" si="219"/>
        <v>D01_490_33</v>
      </c>
    </row>
    <row r="2530" spans="1:43" s="22" customFormat="1" ht="12.75" x14ac:dyDescent="0.2">
      <c r="A2530" s="20" t="s">
        <v>59</v>
      </c>
      <c r="B2530" s="21">
        <v>491</v>
      </c>
      <c r="C2530" s="24">
        <v>33</v>
      </c>
      <c r="D2530" s="22" t="s">
        <v>10</v>
      </c>
      <c r="E2530" s="22" t="s">
        <v>4</v>
      </c>
      <c r="F2530" s="22" t="s">
        <v>8</v>
      </c>
      <c r="G2530" s="22">
        <v>2004</v>
      </c>
      <c r="H2530" s="24" t="s">
        <v>78</v>
      </c>
      <c r="I2530" s="24"/>
      <c r="W2530" s="23"/>
      <c r="AA2530" s="24"/>
      <c r="AQ2530" s="1" t="str">
        <f t="shared" si="219"/>
        <v>D01_491_33</v>
      </c>
    </row>
    <row r="2531" spans="1:43" ht="15" customHeight="1" x14ac:dyDescent="0.2">
      <c r="A2531" s="2" t="s">
        <v>59</v>
      </c>
      <c r="B2531" s="3">
        <v>491</v>
      </c>
      <c r="C2531" s="5">
        <v>33</v>
      </c>
      <c r="D2531" s="1" t="s">
        <v>10</v>
      </c>
      <c r="E2531" s="1" t="s">
        <v>4</v>
      </c>
      <c r="F2531" s="1" t="s">
        <v>8</v>
      </c>
      <c r="G2531" s="1">
        <v>2005</v>
      </c>
      <c r="H2531" s="5" t="s">
        <v>78</v>
      </c>
      <c r="Q2531" s="1"/>
      <c r="Z2531" s="1"/>
      <c r="AF2531" s="1"/>
      <c r="AQ2531" s="1" t="str">
        <f t="shared" si="219"/>
        <v>D01_491_33</v>
      </c>
    </row>
    <row r="2532" spans="1:43" ht="12.75" x14ac:dyDescent="0.2">
      <c r="A2532" s="2" t="s">
        <v>59</v>
      </c>
      <c r="B2532" s="3">
        <v>491</v>
      </c>
      <c r="C2532" s="5">
        <v>33</v>
      </c>
      <c r="D2532" s="1" t="s">
        <v>10</v>
      </c>
      <c r="E2532" s="1" t="s">
        <v>4</v>
      </c>
      <c r="F2532" s="1" t="s">
        <v>8</v>
      </c>
      <c r="G2532" s="1">
        <v>2006</v>
      </c>
      <c r="H2532" s="5" t="s">
        <v>78</v>
      </c>
      <c r="Q2532" s="1"/>
      <c r="Z2532" s="1"/>
      <c r="AF2532" s="1"/>
      <c r="AQ2532" s="1" t="str">
        <f t="shared" si="219"/>
        <v>D01_491_33</v>
      </c>
    </row>
    <row r="2533" spans="1:43" ht="12.75" x14ac:dyDescent="0.2">
      <c r="A2533" s="2" t="s">
        <v>59</v>
      </c>
      <c r="B2533" s="3">
        <v>491</v>
      </c>
      <c r="C2533" s="5">
        <v>33</v>
      </c>
      <c r="D2533" s="1" t="s">
        <v>10</v>
      </c>
      <c r="E2533" s="1" t="s">
        <v>4</v>
      </c>
      <c r="F2533" s="1" t="s">
        <v>8</v>
      </c>
      <c r="G2533" s="1">
        <v>2007</v>
      </c>
      <c r="H2533" s="5" t="s">
        <v>78</v>
      </c>
      <c r="Q2533" s="1"/>
      <c r="Z2533" s="1"/>
      <c r="AF2533" s="1"/>
      <c r="AQ2533" s="1" t="str">
        <f t="shared" si="219"/>
        <v>D01_491_33</v>
      </c>
    </row>
    <row r="2534" spans="1:43" ht="12.75" x14ac:dyDescent="0.2">
      <c r="A2534" s="2" t="s">
        <v>59</v>
      </c>
      <c r="B2534" s="3">
        <v>491</v>
      </c>
      <c r="C2534" s="5">
        <v>33</v>
      </c>
      <c r="D2534" s="1" t="s">
        <v>10</v>
      </c>
      <c r="E2534" s="1" t="s">
        <v>4</v>
      </c>
      <c r="F2534" s="1" t="s">
        <v>8</v>
      </c>
      <c r="G2534" s="1">
        <v>2008</v>
      </c>
      <c r="H2534" s="5" t="s">
        <v>78</v>
      </c>
      <c r="Q2534" s="1"/>
      <c r="Z2534" s="1"/>
      <c r="AF2534" s="1"/>
      <c r="AQ2534" s="1" t="str">
        <f t="shared" si="219"/>
        <v>D01_491_33</v>
      </c>
    </row>
    <row r="2535" spans="1:43" s="22" customFormat="1" ht="12.75" x14ac:dyDescent="0.2">
      <c r="A2535" s="20" t="s">
        <v>59</v>
      </c>
      <c r="B2535" s="21">
        <v>492</v>
      </c>
      <c r="C2535" s="24">
        <v>33</v>
      </c>
      <c r="D2535" s="22" t="s">
        <v>10</v>
      </c>
      <c r="E2535" s="22" t="s">
        <v>4</v>
      </c>
      <c r="F2535" s="22" t="s">
        <v>8</v>
      </c>
      <c r="G2535" s="22">
        <v>2004</v>
      </c>
      <c r="H2535" s="24" t="s">
        <v>78</v>
      </c>
      <c r="I2535" s="24"/>
      <c r="W2535" s="23"/>
      <c r="AA2535" s="24"/>
      <c r="AQ2535" s="1" t="str">
        <f t="shared" si="219"/>
        <v>D01_492_33</v>
      </c>
    </row>
    <row r="2536" spans="1:43" ht="12.75" x14ac:dyDescent="0.2">
      <c r="A2536" s="2" t="s">
        <v>59</v>
      </c>
      <c r="B2536" s="3">
        <v>492</v>
      </c>
      <c r="C2536" s="5">
        <v>33</v>
      </c>
      <c r="D2536" s="1" t="s">
        <v>10</v>
      </c>
      <c r="E2536" s="1" t="s">
        <v>4</v>
      </c>
      <c r="F2536" s="1" t="s">
        <v>8</v>
      </c>
      <c r="G2536" s="1">
        <v>2005</v>
      </c>
      <c r="H2536" s="5" t="s">
        <v>78</v>
      </c>
      <c r="Q2536" s="1"/>
      <c r="Z2536" s="1"/>
      <c r="AF2536" s="1"/>
      <c r="AQ2536" s="1" t="str">
        <f t="shared" si="219"/>
        <v>D01_492_33</v>
      </c>
    </row>
    <row r="2537" spans="1:43" ht="12.75" x14ac:dyDescent="0.2">
      <c r="A2537" s="2" t="s">
        <v>59</v>
      </c>
      <c r="B2537" s="3">
        <v>492</v>
      </c>
      <c r="C2537" s="5">
        <v>33</v>
      </c>
      <c r="D2537" s="1" t="s">
        <v>10</v>
      </c>
      <c r="E2537" s="1" t="s">
        <v>4</v>
      </c>
      <c r="F2537" s="1" t="s">
        <v>8</v>
      </c>
      <c r="G2537" s="1">
        <v>2006</v>
      </c>
      <c r="H2537" s="5" t="s">
        <v>78</v>
      </c>
      <c r="Q2537" s="1"/>
      <c r="Z2537" s="1"/>
      <c r="AF2537" s="1"/>
      <c r="AQ2537" s="1" t="str">
        <f t="shared" si="219"/>
        <v>D01_492_33</v>
      </c>
    </row>
    <row r="2538" spans="1:43" ht="12.75" x14ac:dyDescent="0.2">
      <c r="A2538" s="2" t="s">
        <v>59</v>
      </c>
      <c r="B2538" s="3">
        <v>492</v>
      </c>
      <c r="C2538" s="5">
        <v>33</v>
      </c>
      <c r="D2538" s="1" t="s">
        <v>10</v>
      </c>
      <c r="E2538" s="1" t="s">
        <v>4</v>
      </c>
      <c r="F2538" s="1" t="s">
        <v>8</v>
      </c>
      <c r="G2538" s="1">
        <v>2007</v>
      </c>
      <c r="H2538" s="5" t="s">
        <v>78</v>
      </c>
      <c r="Q2538" s="1"/>
      <c r="Z2538" s="1"/>
      <c r="AF2538" s="1"/>
      <c r="AQ2538" s="1" t="str">
        <f t="shared" si="219"/>
        <v>D01_492_33</v>
      </c>
    </row>
    <row r="2539" spans="1:43" ht="12.75" x14ac:dyDescent="0.2">
      <c r="A2539" s="2" t="s">
        <v>59</v>
      </c>
      <c r="B2539" s="3">
        <v>492</v>
      </c>
      <c r="C2539" s="5">
        <v>33</v>
      </c>
      <c r="D2539" s="1" t="s">
        <v>10</v>
      </c>
      <c r="E2539" s="1" t="s">
        <v>4</v>
      </c>
      <c r="F2539" s="1" t="s">
        <v>8</v>
      </c>
      <c r="G2539" s="1">
        <v>2008</v>
      </c>
      <c r="H2539" s="5" t="s">
        <v>78</v>
      </c>
      <c r="Q2539" s="1"/>
      <c r="Z2539" s="1"/>
      <c r="AF2539" s="1"/>
      <c r="AQ2539" s="1" t="str">
        <f t="shared" si="219"/>
        <v>D01_492_33</v>
      </c>
    </row>
    <row r="2540" spans="1:43" s="22" customFormat="1" ht="12.75" x14ac:dyDescent="0.2">
      <c r="A2540" s="20" t="s">
        <v>59</v>
      </c>
      <c r="B2540" s="21">
        <v>493</v>
      </c>
      <c r="C2540" s="24">
        <v>33</v>
      </c>
      <c r="D2540" s="22" t="s">
        <v>10</v>
      </c>
      <c r="E2540" s="22" t="s">
        <v>4</v>
      </c>
      <c r="F2540" s="22" t="s">
        <v>8</v>
      </c>
      <c r="G2540" s="22">
        <v>2004</v>
      </c>
      <c r="H2540" s="24" t="s">
        <v>78</v>
      </c>
      <c r="I2540" s="24"/>
      <c r="J2540" s="22">
        <v>65</v>
      </c>
      <c r="K2540" s="22">
        <f>J2540-22</f>
        <v>43</v>
      </c>
      <c r="L2540" s="22">
        <f>J2540-46</f>
        <v>19</v>
      </c>
      <c r="M2540" s="22">
        <f>J2540-71</f>
        <v>-6</v>
      </c>
      <c r="N2540" s="22">
        <f>J2540-87</f>
        <v>-22</v>
      </c>
      <c r="O2540" s="22">
        <v>3</v>
      </c>
      <c r="S2540" s="22">
        <v>1</v>
      </c>
      <c r="T2540" s="22">
        <v>248</v>
      </c>
      <c r="U2540" s="22">
        <v>25</v>
      </c>
      <c r="V2540" s="22">
        <v>77</v>
      </c>
      <c r="W2540" s="23">
        <f t="shared" ref="W2540" si="220">(V2540+(Z2540*AB2540))/U2540</f>
        <v>3.1773913043478261</v>
      </c>
      <c r="X2540" s="22">
        <v>4</v>
      </c>
      <c r="Y2540" s="22">
        <v>28</v>
      </c>
      <c r="Z2540" s="23">
        <f>Y2540/(U2540-AB2540)</f>
        <v>1.2173913043478262</v>
      </c>
      <c r="AA2540" s="24">
        <f>Z2540*100/W2540</f>
        <v>38.314176245210732</v>
      </c>
      <c r="AB2540" s="22">
        <v>2</v>
      </c>
      <c r="AC2540" s="22">
        <f t="shared" ref="AC2540" si="221">AB2540*100/U2540</f>
        <v>8</v>
      </c>
      <c r="AD2540" s="22">
        <v>0</v>
      </c>
      <c r="AE2540" s="22">
        <f>AD2540*100/U2540</f>
        <v>0</v>
      </c>
      <c r="AF2540" s="22">
        <v>3</v>
      </c>
      <c r="AG2540" s="22">
        <f>AF2540*100/U2540</f>
        <v>12</v>
      </c>
      <c r="AH2540" s="22">
        <v>1</v>
      </c>
      <c r="AI2540" s="22">
        <v>10</v>
      </c>
      <c r="AJ2540" s="22">
        <v>2</v>
      </c>
      <c r="AK2540" s="22">
        <v>1</v>
      </c>
      <c r="AL2540" s="22">
        <v>2</v>
      </c>
      <c r="AM2540" s="22">
        <v>3</v>
      </c>
      <c r="AN2540" s="22">
        <v>3</v>
      </c>
      <c r="AQ2540" s="1" t="str">
        <f t="shared" si="219"/>
        <v>D01_493_33</v>
      </c>
    </row>
    <row r="2541" spans="1:43" ht="12.75" x14ac:dyDescent="0.2">
      <c r="A2541" s="2" t="s">
        <v>59</v>
      </c>
      <c r="B2541" s="3">
        <v>493</v>
      </c>
      <c r="C2541" s="5">
        <v>33</v>
      </c>
      <c r="D2541" s="1" t="s">
        <v>10</v>
      </c>
      <c r="E2541" s="1" t="s">
        <v>4</v>
      </c>
      <c r="F2541" s="1" t="s">
        <v>8</v>
      </c>
      <c r="G2541" s="1">
        <v>2005</v>
      </c>
      <c r="H2541" s="5" t="s">
        <v>78</v>
      </c>
      <c r="Q2541" s="1"/>
      <c r="Z2541" s="1"/>
      <c r="AF2541" s="1"/>
      <c r="AQ2541" s="1" t="str">
        <f t="shared" si="219"/>
        <v>D01_493_33</v>
      </c>
    </row>
    <row r="2542" spans="1:43" ht="12.75" x14ac:dyDescent="0.2">
      <c r="A2542" s="2" t="s">
        <v>59</v>
      </c>
      <c r="B2542" s="3">
        <v>493</v>
      </c>
      <c r="C2542" s="5">
        <v>33</v>
      </c>
      <c r="D2542" s="1" t="s">
        <v>10</v>
      </c>
      <c r="E2542" s="1" t="s">
        <v>4</v>
      </c>
      <c r="F2542" s="1" t="s">
        <v>8</v>
      </c>
      <c r="G2542" s="1">
        <v>2006</v>
      </c>
      <c r="H2542" s="5" t="s">
        <v>78</v>
      </c>
      <c r="Q2542" s="1"/>
      <c r="Z2542" s="1"/>
      <c r="AF2542" s="1"/>
      <c r="AQ2542" s="1" t="str">
        <f t="shared" si="219"/>
        <v>D01_493_33</v>
      </c>
    </row>
    <row r="2543" spans="1:43" ht="12.75" x14ac:dyDescent="0.2">
      <c r="A2543" s="2" t="s">
        <v>59</v>
      </c>
      <c r="B2543" s="3">
        <v>493</v>
      </c>
      <c r="C2543" s="5">
        <v>33</v>
      </c>
      <c r="D2543" s="1" t="s">
        <v>10</v>
      </c>
      <c r="E2543" s="1" t="s">
        <v>4</v>
      </c>
      <c r="F2543" s="1" t="s">
        <v>8</v>
      </c>
      <c r="G2543" s="1">
        <v>2007</v>
      </c>
      <c r="H2543" s="5" t="s">
        <v>78</v>
      </c>
      <c r="Q2543" s="1"/>
      <c r="Z2543" s="1"/>
      <c r="AF2543" s="1"/>
      <c r="AQ2543" s="1" t="str">
        <f t="shared" si="219"/>
        <v>D01_493_33</v>
      </c>
    </row>
    <row r="2544" spans="1:43" ht="12.75" x14ac:dyDescent="0.2">
      <c r="A2544" s="2" t="s">
        <v>59</v>
      </c>
      <c r="B2544" s="3">
        <v>493</v>
      </c>
      <c r="C2544" s="5">
        <v>33</v>
      </c>
      <c r="D2544" s="1" t="s">
        <v>10</v>
      </c>
      <c r="E2544" s="1" t="s">
        <v>4</v>
      </c>
      <c r="F2544" s="1" t="s">
        <v>8</v>
      </c>
      <c r="G2544" s="1">
        <v>2008</v>
      </c>
      <c r="H2544" s="5" t="s">
        <v>78</v>
      </c>
      <c r="Q2544" s="1"/>
      <c r="Z2544" s="1"/>
      <c r="AF2544" s="1"/>
      <c r="AQ2544" s="1" t="str">
        <f t="shared" si="219"/>
        <v>D01_493_33</v>
      </c>
    </row>
    <row r="2545" spans="1:43" s="22" customFormat="1" ht="12.75" x14ac:dyDescent="0.2">
      <c r="A2545" s="20" t="s">
        <v>59</v>
      </c>
      <c r="B2545" s="21">
        <v>494</v>
      </c>
      <c r="C2545" s="24">
        <v>33</v>
      </c>
      <c r="D2545" s="22" t="s">
        <v>10</v>
      </c>
      <c r="E2545" s="22" t="s">
        <v>4</v>
      </c>
      <c r="F2545" s="22" t="s">
        <v>8</v>
      </c>
      <c r="G2545" s="22">
        <v>2004</v>
      </c>
      <c r="H2545" s="24" t="s">
        <v>78</v>
      </c>
      <c r="I2545" s="24"/>
      <c r="W2545" s="23"/>
      <c r="AA2545" s="24"/>
      <c r="AQ2545" s="1" t="str">
        <f t="shared" si="219"/>
        <v>D01_494_33</v>
      </c>
    </row>
    <row r="2546" spans="1:43" ht="12.75" x14ac:dyDescent="0.2">
      <c r="A2546" s="2" t="s">
        <v>59</v>
      </c>
      <c r="B2546" s="3">
        <v>494</v>
      </c>
      <c r="C2546" s="5">
        <v>33</v>
      </c>
      <c r="D2546" s="1" t="s">
        <v>10</v>
      </c>
      <c r="E2546" s="1" t="s">
        <v>4</v>
      </c>
      <c r="F2546" s="1" t="s">
        <v>8</v>
      </c>
      <c r="G2546" s="1">
        <v>2005</v>
      </c>
      <c r="H2546" s="5" t="s">
        <v>78</v>
      </c>
      <c r="Q2546" s="1"/>
      <c r="Z2546" s="1"/>
      <c r="AF2546" s="1"/>
      <c r="AQ2546" s="1" t="str">
        <f t="shared" si="219"/>
        <v>D01_494_33</v>
      </c>
    </row>
    <row r="2547" spans="1:43" ht="12.75" x14ac:dyDescent="0.2">
      <c r="A2547" s="2" t="s">
        <v>59</v>
      </c>
      <c r="B2547" s="3">
        <v>494</v>
      </c>
      <c r="C2547" s="5">
        <v>33</v>
      </c>
      <c r="D2547" s="1" t="s">
        <v>10</v>
      </c>
      <c r="E2547" s="1" t="s">
        <v>4</v>
      </c>
      <c r="F2547" s="1" t="s">
        <v>8</v>
      </c>
      <c r="G2547" s="1">
        <v>2006</v>
      </c>
      <c r="H2547" s="5" t="s">
        <v>78</v>
      </c>
      <c r="Q2547" s="1"/>
      <c r="Z2547" s="1"/>
      <c r="AF2547" s="1"/>
      <c r="AQ2547" s="1" t="str">
        <f t="shared" si="219"/>
        <v>D01_494_33</v>
      </c>
    </row>
    <row r="2548" spans="1:43" ht="12.75" x14ac:dyDescent="0.2">
      <c r="A2548" s="2" t="s">
        <v>59</v>
      </c>
      <c r="B2548" s="3">
        <v>494</v>
      </c>
      <c r="C2548" s="5">
        <v>33</v>
      </c>
      <c r="D2548" s="1" t="s">
        <v>10</v>
      </c>
      <c r="E2548" s="1" t="s">
        <v>4</v>
      </c>
      <c r="F2548" s="1" t="s">
        <v>8</v>
      </c>
      <c r="G2548" s="1">
        <v>2007</v>
      </c>
      <c r="H2548" s="5" t="s">
        <v>78</v>
      </c>
      <c r="Q2548" s="1"/>
      <c r="Z2548" s="1"/>
      <c r="AF2548" s="1"/>
      <c r="AQ2548" s="1" t="str">
        <f t="shared" si="219"/>
        <v>D01_494_33</v>
      </c>
    </row>
    <row r="2549" spans="1:43" ht="12.75" x14ac:dyDescent="0.2">
      <c r="A2549" s="2" t="s">
        <v>59</v>
      </c>
      <c r="B2549" s="3">
        <v>494</v>
      </c>
      <c r="C2549" s="5">
        <v>33</v>
      </c>
      <c r="D2549" s="1" t="s">
        <v>10</v>
      </c>
      <c r="E2549" s="1" t="s">
        <v>4</v>
      </c>
      <c r="F2549" s="1" t="s">
        <v>8</v>
      </c>
      <c r="G2549" s="1">
        <v>2008</v>
      </c>
      <c r="H2549" s="5" t="s">
        <v>78</v>
      </c>
      <c r="Q2549" s="1"/>
      <c r="Z2549" s="1"/>
      <c r="AF2549" s="1"/>
      <c r="AQ2549" s="1" t="str">
        <f t="shared" si="219"/>
        <v>D01_494_33</v>
      </c>
    </row>
    <row r="2550" spans="1:43" s="22" customFormat="1" ht="12.75" x14ac:dyDescent="0.2">
      <c r="A2550" s="20" t="s">
        <v>59</v>
      </c>
      <c r="B2550" s="21">
        <v>495</v>
      </c>
      <c r="C2550" s="24">
        <v>33</v>
      </c>
      <c r="D2550" s="22" t="s">
        <v>10</v>
      </c>
      <c r="E2550" s="22" t="s">
        <v>4</v>
      </c>
      <c r="F2550" s="22" t="s">
        <v>8</v>
      </c>
      <c r="G2550" s="22">
        <v>2004</v>
      </c>
      <c r="H2550" s="24" t="s">
        <v>78</v>
      </c>
      <c r="I2550" s="24"/>
      <c r="W2550" s="23"/>
      <c r="AA2550" s="24"/>
      <c r="AQ2550" s="1" t="str">
        <f t="shared" si="219"/>
        <v>D01_495_33</v>
      </c>
    </row>
    <row r="2551" spans="1:43" ht="12.75" x14ac:dyDescent="0.2">
      <c r="A2551" s="2" t="s">
        <v>59</v>
      </c>
      <c r="B2551" s="3">
        <v>495</v>
      </c>
      <c r="C2551" s="5">
        <v>33</v>
      </c>
      <c r="D2551" s="1" t="s">
        <v>10</v>
      </c>
      <c r="E2551" s="1" t="s">
        <v>4</v>
      </c>
      <c r="F2551" s="1" t="s">
        <v>8</v>
      </c>
      <c r="G2551" s="1">
        <v>2005</v>
      </c>
      <c r="H2551" s="5" t="s">
        <v>78</v>
      </c>
      <c r="Q2551" s="1"/>
      <c r="Z2551" s="1"/>
      <c r="AF2551" s="1"/>
      <c r="AQ2551" s="1" t="str">
        <f t="shared" si="219"/>
        <v>D01_495_33</v>
      </c>
    </row>
    <row r="2552" spans="1:43" ht="12.75" x14ac:dyDescent="0.2">
      <c r="A2552" s="2" t="s">
        <v>59</v>
      </c>
      <c r="B2552" s="3">
        <v>495</v>
      </c>
      <c r="C2552" s="5">
        <v>33</v>
      </c>
      <c r="D2552" s="1" t="s">
        <v>10</v>
      </c>
      <c r="E2552" s="1" t="s">
        <v>4</v>
      </c>
      <c r="F2552" s="1" t="s">
        <v>8</v>
      </c>
      <c r="G2552" s="1">
        <v>2006</v>
      </c>
      <c r="H2552" s="5" t="s">
        <v>78</v>
      </c>
      <c r="Q2552" s="1"/>
      <c r="Z2552" s="1"/>
      <c r="AF2552" s="1"/>
      <c r="AQ2552" s="1" t="str">
        <f t="shared" si="219"/>
        <v>D01_495_33</v>
      </c>
    </row>
    <row r="2553" spans="1:43" ht="12.75" x14ac:dyDescent="0.2">
      <c r="A2553" s="2" t="s">
        <v>59</v>
      </c>
      <c r="B2553" s="3">
        <v>495</v>
      </c>
      <c r="C2553" s="5">
        <v>33</v>
      </c>
      <c r="D2553" s="1" t="s">
        <v>10</v>
      </c>
      <c r="E2553" s="1" t="s">
        <v>4</v>
      </c>
      <c r="F2553" s="1" t="s">
        <v>8</v>
      </c>
      <c r="G2553" s="1">
        <v>2007</v>
      </c>
      <c r="H2553" s="5" t="s">
        <v>78</v>
      </c>
      <c r="Q2553" s="1"/>
      <c r="Z2553" s="1"/>
      <c r="AF2553" s="1"/>
      <c r="AQ2553" s="1" t="str">
        <f t="shared" si="219"/>
        <v>D01_495_33</v>
      </c>
    </row>
    <row r="2554" spans="1:43" ht="12.75" x14ac:dyDescent="0.2">
      <c r="A2554" s="2" t="s">
        <v>59</v>
      </c>
      <c r="B2554" s="3">
        <v>495</v>
      </c>
      <c r="C2554" s="5">
        <v>33</v>
      </c>
      <c r="D2554" s="1" t="s">
        <v>10</v>
      </c>
      <c r="E2554" s="1" t="s">
        <v>4</v>
      </c>
      <c r="F2554" s="1" t="s">
        <v>8</v>
      </c>
      <c r="G2554" s="1">
        <v>2008</v>
      </c>
      <c r="H2554" s="5" t="s">
        <v>78</v>
      </c>
      <c r="Q2554" s="1"/>
      <c r="Z2554" s="1"/>
      <c r="AF2554" s="1"/>
      <c r="AQ2554" s="1" t="str">
        <f t="shared" si="219"/>
        <v>D01_495_33</v>
      </c>
    </row>
    <row r="2555" spans="1:43" s="22" customFormat="1" ht="12.75" x14ac:dyDescent="0.2">
      <c r="A2555" s="20" t="s">
        <v>59</v>
      </c>
      <c r="B2555" s="21">
        <v>496</v>
      </c>
      <c r="C2555" s="24">
        <v>33</v>
      </c>
      <c r="D2555" s="22" t="s">
        <v>10</v>
      </c>
      <c r="E2555" s="22" t="s">
        <v>4</v>
      </c>
      <c r="F2555" s="22" t="s">
        <v>8</v>
      </c>
      <c r="G2555" s="22">
        <v>2004</v>
      </c>
      <c r="H2555" s="24" t="s">
        <v>78</v>
      </c>
      <c r="I2555" s="24"/>
      <c r="W2555" s="23"/>
      <c r="AA2555" s="24"/>
      <c r="AQ2555" s="1" t="str">
        <f t="shared" si="219"/>
        <v>D01_496_33</v>
      </c>
    </row>
    <row r="2556" spans="1:43" ht="12.75" x14ac:dyDescent="0.2">
      <c r="A2556" s="2" t="s">
        <v>59</v>
      </c>
      <c r="B2556" s="3">
        <v>496</v>
      </c>
      <c r="C2556" s="5">
        <v>33</v>
      </c>
      <c r="D2556" s="1" t="s">
        <v>10</v>
      </c>
      <c r="E2556" s="1" t="s">
        <v>4</v>
      </c>
      <c r="F2556" s="1" t="s">
        <v>8</v>
      </c>
      <c r="G2556" s="1">
        <v>2005</v>
      </c>
      <c r="H2556" s="5" t="s">
        <v>78</v>
      </c>
      <c r="Q2556" s="1"/>
      <c r="Z2556" s="1"/>
      <c r="AF2556" s="1"/>
      <c r="AQ2556" s="1" t="str">
        <f t="shared" si="219"/>
        <v>D01_496_33</v>
      </c>
    </row>
    <row r="2557" spans="1:43" ht="12.75" x14ac:dyDescent="0.2">
      <c r="A2557" s="2" t="s">
        <v>59</v>
      </c>
      <c r="B2557" s="3">
        <v>496</v>
      </c>
      <c r="C2557" s="5">
        <v>33</v>
      </c>
      <c r="D2557" s="1" t="s">
        <v>10</v>
      </c>
      <c r="E2557" s="1" t="s">
        <v>4</v>
      </c>
      <c r="F2557" s="1" t="s">
        <v>8</v>
      </c>
      <c r="G2557" s="1">
        <v>2006</v>
      </c>
      <c r="H2557" s="5" t="s">
        <v>78</v>
      </c>
      <c r="Q2557" s="1"/>
      <c r="Z2557" s="1"/>
      <c r="AF2557" s="1"/>
      <c r="AQ2557" s="1" t="str">
        <f t="shared" si="219"/>
        <v>D01_496_33</v>
      </c>
    </row>
    <row r="2558" spans="1:43" ht="12.75" x14ac:dyDescent="0.2">
      <c r="A2558" s="2" t="s">
        <v>59</v>
      </c>
      <c r="B2558" s="3">
        <v>496</v>
      </c>
      <c r="C2558" s="5">
        <v>33</v>
      </c>
      <c r="D2558" s="1" t="s">
        <v>10</v>
      </c>
      <c r="E2558" s="1" t="s">
        <v>4</v>
      </c>
      <c r="F2558" s="1" t="s">
        <v>8</v>
      </c>
      <c r="G2558" s="1">
        <v>2007</v>
      </c>
      <c r="H2558" s="5" t="s">
        <v>78</v>
      </c>
      <c r="Q2558" s="1"/>
      <c r="Z2558" s="1"/>
      <c r="AF2558" s="1"/>
      <c r="AQ2558" s="1" t="str">
        <f t="shared" si="219"/>
        <v>D01_496_33</v>
      </c>
    </row>
    <row r="2559" spans="1:43" ht="12.75" x14ac:dyDescent="0.2">
      <c r="A2559" s="2" t="s">
        <v>59</v>
      </c>
      <c r="B2559" s="3">
        <v>496</v>
      </c>
      <c r="C2559" s="5">
        <v>33</v>
      </c>
      <c r="D2559" s="1" t="s">
        <v>10</v>
      </c>
      <c r="E2559" s="1" t="s">
        <v>4</v>
      </c>
      <c r="F2559" s="1" t="s">
        <v>8</v>
      </c>
      <c r="G2559" s="1">
        <v>2008</v>
      </c>
      <c r="H2559" s="5" t="s">
        <v>78</v>
      </c>
      <c r="Q2559" s="1"/>
      <c r="Z2559" s="1"/>
      <c r="AF2559" s="1"/>
      <c r="AQ2559" s="1" t="str">
        <f t="shared" si="219"/>
        <v>D01_496_33</v>
      </c>
    </row>
    <row r="2560" spans="1:43" s="22" customFormat="1" ht="12.75" x14ac:dyDescent="0.2">
      <c r="A2560" s="20" t="s">
        <v>59</v>
      </c>
      <c r="B2560" s="21">
        <v>497</v>
      </c>
      <c r="C2560" s="24">
        <v>33</v>
      </c>
      <c r="D2560" s="22" t="s">
        <v>10</v>
      </c>
      <c r="E2560" s="22" t="s">
        <v>4</v>
      </c>
      <c r="F2560" s="22" t="s">
        <v>8</v>
      </c>
      <c r="G2560" s="22">
        <v>2004</v>
      </c>
      <c r="H2560" s="24" t="s">
        <v>78</v>
      </c>
      <c r="I2560" s="24"/>
      <c r="W2560" s="23"/>
      <c r="AA2560" s="24"/>
      <c r="AQ2560" s="1" t="str">
        <f t="shared" si="219"/>
        <v>D01_497_33</v>
      </c>
    </row>
    <row r="2561" spans="1:43" ht="12.75" x14ac:dyDescent="0.2">
      <c r="A2561" s="2" t="s">
        <v>59</v>
      </c>
      <c r="B2561" s="3">
        <v>497</v>
      </c>
      <c r="C2561" s="5">
        <v>33</v>
      </c>
      <c r="D2561" s="1" t="s">
        <v>10</v>
      </c>
      <c r="E2561" s="1" t="s">
        <v>4</v>
      </c>
      <c r="F2561" s="1" t="s">
        <v>8</v>
      </c>
      <c r="G2561" s="1">
        <v>2005</v>
      </c>
      <c r="H2561" s="5" t="s">
        <v>78</v>
      </c>
      <c r="Q2561" s="1"/>
      <c r="Z2561" s="1"/>
      <c r="AF2561" s="1"/>
      <c r="AQ2561" s="1" t="str">
        <f t="shared" si="219"/>
        <v>D01_497_33</v>
      </c>
    </row>
    <row r="2562" spans="1:43" ht="12.75" x14ac:dyDescent="0.2">
      <c r="A2562" s="2" t="s">
        <v>59</v>
      </c>
      <c r="B2562" s="3">
        <v>497</v>
      </c>
      <c r="C2562" s="5">
        <v>33</v>
      </c>
      <c r="D2562" s="1" t="s">
        <v>10</v>
      </c>
      <c r="E2562" s="1" t="s">
        <v>4</v>
      </c>
      <c r="F2562" s="1" t="s">
        <v>8</v>
      </c>
      <c r="G2562" s="1">
        <v>2006</v>
      </c>
      <c r="H2562" s="5" t="s">
        <v>78</v>
      </c>
      <c r="Q2562" s="1"/>
      <c r="Z2562" s="1"/>
      <c r="AF2562" s="1"/>
      <c r="AQ2562" s="1" t="str">
        <f t="shared" si="219"/>
        <v>D01_497_33</v>
      </c>
    </row>
    <row r="2563" spans="1:43" ht="12.75" x14ac:dyDescent="0.2">
      <c r="A2563" s="2" t="s">
        <v>59</v>
      </c>
      <c r="B2563" s="3">
        <v>497</v>
      </c>
      <c r="C2563" s="5">
        <v>33</v>
      </c>
      <c r="D2563" s="1" t="s">
        <v>10</v>
      </c>
      <c r="E2563" s="1" t="s">
        <v>4</v>
      </c>
      <c r="F2563" s="1" t="s">
        <v>8</v>
      </c>
      <c r="G2563" s="1">
        <v>2007</v>
      </c>
      <c r="H2563" s="5" t="s">
        <v>78</v>
      </c>
      <c r="Q2563" s="1"/>
      <c r="Z2563" s="1"/>
      <c r="AF2563" s="1"/>
      <c r="AQ2563" s="1" t="str">
        <f t="shared" ref="AQ2563:AQ2626" si="222">CONCATENATE(LEFT(A2563,1),CONCATENATE(RIGHT(A2563,2),"_",CONCATENATE(B2563),"_",CONCATENATE(C2563)))</f>
        <v>D01_497_33</v>
      </c>
    </row>
    <row r="2564" spans="1:43" ht="12.75" x14ac:dyDescent="0.2">
      <c r="A2564" s="2" t="s">
        <v>59</v>
      </c>
      <c r="B2564" s="3">
        <v>497</v>
      </c>
      <c r="C2564" s="5">
        <v>33</v>
      </c>
      <c r="D2564" s="1" t="s">
        <v>10</v>
      </c>
      <c r="E2564" s="1" t="s">
        <v>4</v>
      </c>
      <c r="F2564" s="1" t="s">
        <v>8</v>
      </c>
      <c r="G2564" s="1">
        <v>2008</v>
      </c>
      <c r="H2564" s="5" t="s">
        <v>78</v>
      </c>
      <c r="Q2564" s="1"/>
      <c r="Z2564" s="1"/>
      <c r="AF2564" s="1"/>
      <c r="AQ2564" s="1" t="str">
        <f t="shared" si="222"/>
        <v>D01_497_33</v>
      </c>
    </row>
    <row r="2565" spans="1:43" s="22" customFormat="1" ht="12.75" x14ac:dyDescent="0.2">
      <c r="A2565" s="20" t="s">
        <v>59</v>
      </c>
      <c r="B2565" s="21">
        <v>498</v>
      </c>
      <c r="C2565" s="24">
        <v>33</v>
      </c>
      <c r="D2565" s="22" t="s">
        <v>10</v>
      </c>
      <c r="E2565" s="22" t="s">
        <v>4</v>
      </c>
      <c r="F2565" s="22" t="s">
        <v>8</v>
      </c>
      <c r="G2565" s="22">
        <v>2004</v>
      </c>
      <c r="H2565" s="24" t="s">
        <v>78</v>
      </c>
      <c r="I2565" s="24"/>
      <c r="W2565" s="23"/>
      <c r="AA2565" s="24"/>
      <c r="AQ2565" s="1" t="str">
        <f t="shared" si="222"/>
        <v>D01_498_33</v>
      </c>
    </row>
    <row r="2566" spans="1:43" ht="12.75" x14ac:dyDescent="0.2">
      <c r="A2566" s="2" t="s">
        <v>59</v>
      </c>
      <c r="B2566" s="3">
        <v>498</v>
      </c>
      <c r="C2566" s="5">
        <v>33</v>
      </c>
      <c r="D2566" s="1" t="s">
        <v>10</v>
      </c>
      <c r="E2566" s="1" t="s">
        <v>4</v>
      </c>
      <c r="F2566" s="1" t="s">
        <v>8</v>
      </c>
      <c r="G2566" s="1">
        <v>2005</v>
      </c>
      <c r="H2566" s="5" t="s">
        <v>78</v>
      </c>
      <c r="Q2566" s="1"/>
      <c r="Z2566" s="1"/>
      <c r="AF2566" s="1"/>
      <c r="AQ2566" s="1" t="str">
        <f t="shared" si="222"/>
        <v>D01_498_33</v>
      </c>
    </row>
    <row r="2567" spans="1:43" ht="12.75" x14ac:dyDescent="0.2">
      <c r="A2567" s="2" t="s">
        <v>59</v>
      </c>
      <c r="B2567" s="3">
        <v>498</v>
      </c>
      <c r="C2567" s="5">
        <v>33</v>
      </c>
      <c r="D2567" s="1" t="s">
        <v>10</v>
      </c>
      <c r="E2567" s="1" t="s">
        <v>4</v>
      </c>
      <c r="F2567" s="1" t="s">
        <v>8</v>
      </c>
      <c r="G2567" s="1">
        <v>2006</v>
      </c>
      <c r="H2567" s="5" t="s">
        <v>78</v>
      </c>
      <c r="Q2567" s="1"/>
      <c r="Z2567" s="1"/>
      <c r="AF2567" s="1"/>
      <c r="AQ2567" s="1" t="str">
        <f t="shared" si="222"/>
        <v>D01_498_33</v>
      </c>
    </row>
    <row r="2568" spans="1:43" ht="12.75" x14ac:dyDescent="0.2">
      <c r="A2568" s="2" t="s">
        <v>59</v>
      </c>
      <c r="B2568" s="3">
        <v>498</v>
      </c>
      <c r="C2568" s="5">
        <v>33</v>
      </c>
      <c r="D2568" s="1" t="s">
        <v>10</v>
      </c>
      <c r="E2568" s="1" t="s">
        <v>4</v>
      </c>
      <c r="F2568" s="1" t="s">
        <v>8</v>
      </c>
      <c r="G2568" s="1">
        <v>2007</v>
      </c>
      <c r="H2568" s="5" t="s">
        <v>78</v>
      </c>
      <c r="Q2568" s="1"/>
      <c r="Z2568" s="1"/>
      <c r="AF2568" s="1"/>
      <c r="AQ2568" s="1" t="str">
        <f t="shared" si="222"/>
        <v>D01_498_33</v>
      </c>
    </row>
    <row r="2569" spans="1:43" ht="12.75" x14ac:dyDescent="0.2">
      <c r="A2569" s="2" t="s">
        <v>59</v>
      </c>
      <c r="B2569" s="3">
        <v>498</v>
      </c>
      <c r="C2569" s="5">
        <v>33</v>
      </c>
      <c r="D2569" s="1" t="s">
        <v>10</v>
      </c>
      <c r="E2569" s="1" t="s">
        <v>4</v>
      </c>
      <c r="F2569" s="1" t="s">
        <v>8</v>
      </c>
      <c r="G2569" s="1">
        <v>2008</v>
      </c>
      <c r="H2569" s="5" t="s">
        <v>78</v>
      </c>
      <c r="Q2569" s="1"/>
      <c r="Z2569" s="1"/>
      <c r="AF2569" s="1"/>
      <c r="AQ2569" s="1" t="str">
        <f t="shared" si="222"/>
        <v>D01_498_33</v>
      </c>
    </row>
    <row r="2570" spans="1:43" s="22" customFormat="1" ht="12.75" x14ac:dyDescent="0.2">
      <c r="A2570" s="20" t="s">
        <v>59</v>
      </c>
      <c r="B2570" s="21">
        <v>499</v>
      </c>
      <c r="C2570" s="24">
        <v>33</v>
      </c>
      <c r="D2570" s="22" t="s">
        <v>10</v>
      </c>
      <c r="E2570" s="22" t="s">
        <v>4</v>
      </c>
      <c r="F2570" s="22" t="s">
        <v>8</v>
      </c>
      <c r="G2570" s="22">
        <v>2004</v>
      </c>
      <c r="H2570" s="24" t="s">
        <v>78</v>
      </c>
      <c r="I2570" s="24"/>
      <c r="W2570" s="23"/>
      <c r="AA2570" s="24"/>
      <c r="AQ2570" s="1" t="str">
        <f t="shared" si="222"/>
        <v>D01_499_33</v>
      </c>
    </row>
    <row r="2571" spans="1:43" ht="12.75" x14ac:dyDescent="0.2">
      <c r="A2571" s="2" t="s">
        <v>59</v>
      </c>
      <c r="B2571" s="3">
        <v>499</v>
      </c>
      <c r="C2571" s="5">
        <v>33</v>
      </c>
      <c r="D2571" s="1" t="s">
        <v>10</v>
      </c>
      <c r="E2571" s="1" t="s">
        <v>4</v>
      </c>
      <c r="F2571" s="1" t="s">
        <v>8</v>
      </c>
      <c r="G2571" s="1">
        <v>2005</v>
      </c>
      <c r="H2571" s="5" t="s">
        <v>78</v>
      </c>
      <c r="Q2571" s="1"/>
      <c r="Z2571" s="1"/>
      <c r="AF2571" s="1"/>
      <c r="AQ2571" s="1" t="str">
        <f t="shared" si="222"/>
        <v>D01_499_33</v>
      </c>
    </row>
    <row r="2572" spans="1:43" ht="12.75" x14ac:dyDescent="0.2">
      <c r="A2572" s="2" t="s">
        <v>59</v>
      </c>
      <c r="B2572" s="3">
        <v>499</v>
      </c>
      <c r="C2572" s="5">
        <v>33</v>
      </c>
      <c r="D2572" s="1" t="s">
        <v>10</v>
      </c>
      <c r="E2572" s="1" t="s">
        <v>4</v>
      </c>
      <c r="F2572" s="1" t="s">
        <v>8</v>
      </c>
      <c r="G2572" s="1">
        <v>2006</v>
      </c>
      <c r="H2572" s="5" t="s">
        <v>78</v>
      </c>
      <c r="Q2572" s="1"/>
      <c r="Z2572" s="1"/>
      <c r="AF2572" s="1"/>
      <c r="AQ2572" s="1" t="str">
        <f t="shared" si="222"/>
        <v>D01_499_33</v>
      </c>
    </row>
    <row r="2573" spans="1:43" ht="12.75" x14ac:dyDescent="0.2">
      <c r="A2573" s="2" t="s">
        <v>59</v>
      </c>
      <c r="B2573" s="3">
        <v>499</v>
      </c>
      <c r="C2573" s="5">
        <v>33</v>
      </c>
      <c r="D2573" s="1" t="s">
        <v>10</v>
      </c>
      <c r="E2573" s="1" t="s">
        <v>4</v>
      </c>
      <c r="F2573" s="1" t="s">
        <v>8</v>
      </c>
      <c r="G2573" s="1">
        <v>2007</v>
      </c>
      <c r="H2573" s="5" t="s">
        <v>78</v>
      </c>
      <c r="Q2573" s="1"/>
      <c r="Z2573" s="1"/>
      <c r="AF2573" s="1"/>
      <c r="AQ2573" s="1" t="str">
        <f t="shared" si="222"/>
        <v>D01_499_33</v>
      </c>
    </row>
    <row r="2574" spans="1:43" ht="12.75" x14ac:dyDescent="0.2">
      <c r="A2574" s="2" t="s">
        <v>59</v>
      </c>
      <c r="B2574" s="3">
        <v>499</v>
      </c>
      <c r="C2574" s="5">
        <v>33</v>
      </c>
      <c r="D2574" s="1" t="s">
        <v>10</v>
      </c>
      <c r="E2574" s="1" t="s">
        <v>4</v>
      </c>
      <c r="F2574" s="1" t="s">
        <v>8</v>
      </c>
      <c r="G2574" s="1">
        <v>2008</v>
      </c>
      <c r="H2574" s="5" t="s">
        <v>78</v>
      </c>
      <c r="Q2574" s="1"/>
      <c r="Z2574" s="1"/>
      <c r="AF2574" s="1"/>
      <c r="AQ2574" s="1" t="str">
        <f t="shared" si="222"/>
        <v>D01_499_33</v>
      </c>
    </row>
    <row r="2575" spans="1:43" s="22" customFormat="1" ht="12.75" x14ac:dyDescent="0.2">
      <c r="A2575" s="20" t="s">
        <v>59</v>
      </c>
      <c r="B2575" s="21">
        <v>500</v>
      </c>
      <c r="C2575" s="24">
        <v>33</v>
      </c>
      <c r="D2575" s="22" t="s">
        <v>10</v>
      </c>
      <c r="E2575" s="22" t="s">
        <v>4</v>
      </c>
      <c r="F2575" s="22" t="s">
        <v>8</v>
      </c>
      <c r="G2575" s="22">
        <v>2004</v>
      </c>
      <c r="H2575" s="24" t="s">
        <v>78</v>
      </c>
      <c r="I2575" s="24"/>
      <c r="J2575" s="22">
        <v>68</v>
      </c>
      <c r="K2575" s="22">
        <f>J2575-22</f>
        <v>46</v>
      </c>
      <c r="L2575" s="22">
        <f>J2575-46</f>
        <v>22</v>
      </c>
      <c r="M2575" s="22">
        <f>J2575-71</f>
        <v>-3</v>
      </c>
      <c r="N2575" s="22">
        <f>J2575-87</f>
        <v>-19</v>
      </c>
      <c r="O2575" s="22">
        <v>3</v>
      </c>
      <c r="S2575" s="22">
        <v>2</v>
      </c>
      <c r="T2575" s="22">
        <v>240</v>
      </c>
      <c r="U2575" s="22">
        <v>26</v>
      </c>
      <c r="V2575" s="22">
        <v>65</v>
      </c>
      <c r="W2575" s="23">
        <f t="shared" ref="W2575:W2577" si="223">(V2575+(Z2575*AB2575))/U2575</f>
        <v>2.5</v>
      </c>
      <c r="X2575" s="22">
        <v>3</v>
      </c>
      <c r="Y2575" s="22">
        <v>26</v>
      </c>
      <c r="Z2575" s="23">
        <f>Y2575/(U2575-AB2575)</f>
        <v>1</v>
      </c>
      <c r="AA2575" s="24">
        <f t="shared" ref="AA2575:AA2577" si="224">Z2575*100/W2575</f>
        <v>40</v>
      </c>
      <c r="AB2575" s="22">
        <v>0</v>
      </c>
      <c r="AC2575" s="22">
        <f t="shared" ref="AC2575:AC2577" si="225">AB2575*100/U2575</f>
        <v>0</v>
      </c>
      <c r="AD2575" s="22">
        <v>1</v>
      </c>
      <c r="AE2575" s="22">
        <f t="shared" ref="AE2575:AE2577" si="226">AD2575*100/U2575</f>
        <v>3.8461538461538463</v>
      </c>
      <c r="AF2575" s="22">
        <v>5</v>
      </c>
      <c r="AG2575" s="24">
        <f>AF2575*100/U2575</f>
        <v>19.23076923076923</v>
      </c>
      <c r="AH2575" s="22">
        <v>8</v>
      </c>
      <c r="AI2575" s="22">
        <v>10</v>
      </c>
      <c r="AJ2575" s="22">
        <v>2</v>
      </c>
      <c r="AK2575" s="22">
        <v>2</v>
      </c>
      <c r="AL2575" s="22">
        <v>2</v>
      </c>
      <c r="AM2575" s="22">
        <v>3</v>
      </c>
      <c r="AN2575" s="22">
        <v>2</v>
      </c>
      <c r="AQ2575" s="1" t="str">
        <f t="shared" si="222"/>
        <v>D01_500_33</v>
      </c>
    </row>
    <row r="2576" spans="1:43" ht="12.75" x14ac:dyDescent="0.2">
      <c r="A2576" s="2" t="s">
        <v>59</v>
      </c>
      <c r="B2576" s="3">
        <v>500</v>
      </c>
      <c r="C2576" s="5">
        <v>33</v>
      </c>
      <c r="D2576" s="1" t="s">
        <v>10</v>
      </c>
      <c r="E2576" s="1" t="s">
        <v>4</v>
      </c>
      <c r="F2576" s="1" t="s">
        <v>8</v>
      </c>
      <c r="G2576" s="1">
        <v>2005</v>
      </c>
      <c r="H2576" s="5" t="s">
        <v>78</v>
      </c>
      <c r="J2576" s="1">
        <v>78</v>
      </c>
      <c r="K2576" s="1">
        <f>J2576-30</f>
        <v>48</v>
      </c>
      <c r="L2576" s="1">
        <f>J2576-60</f>
        <v>18</v>
      </c>
      <c r="M2576" s="1">
        <f>J2576-82</f>
        <v>-4</v>
      </c>
      <c r="N2576" s="1">
        <f>J2576-91</f>
        <v>-13</v>
      </c>
      <c r="O2576" s="1">
        <v>3</v>
      </c>
      <c r="P2576" s="1" t="s">
        <v>111</v>
      </c>
      <c r="Q2576" s="1" t="s">
        <v>79</v>
      </c>
      <c r="S2576" s="1">
        <v>4</v>
      </c>
      <c r="T2576" s="1">
        <v>226</v>
      </c>
      <c r="U2576" s="1">
        <v>25</v>
      </c>
      <c r="V2576" s="1">
        <v>62</v>
      </c>
      <c r="W2576" s="4">
        <f t="shared" si="223"/>
        <v>2.48</v>
      </c>
      <c r="X2576" s="1">
        <v>4</v>
      </c>
      <c r="Y2576" s="1">
        <v>26</v>
      </c>
      <c r="Z2576" s="4">
        <f>Y2576/(U2576-AB2576)</f>
        <v>1.04</v>
      </c>
      <c r="AA2576" s="5">
        <f t="shared" si="224"/>
        <v>41.935483870967744</v>
      </c>
      <c r="AB2576" s="1">
        <v>0</v>
      </c>
      <c r="AC2576" s="1">
        <f t="shared" si="225"/>
        <v>0</v>
      </c>
      <c r="AD2576" s="1">
        <v>3</v>
      </c>
      <c r="AE2576" s="1">
        <f t="shared" si="226"/>
        <v>12</v>
      </c>
      <c r="AF2576" s="1">
        <v>0</v>
      </c>
      <c r="AG2576" s="1">
        <f>AF2576*100/U2576</f>
        <v>0</v>
      </c>
      <c r="AH2576" s="1">
        <v>0</v>
      </c>
      <c r="AI2576" s="1">
        <v>4</v>
      </c>
      <c r="AJ2576" s="1">
        <v>3</v>
      </c>
      <c r="AK2576" s="1">
        <v>2</v>
      </c>
      <c r="AL2576" s="1">
        <v>3</v>
      </c>
      <c r="AM2576" s="1">
        <v>3</v>
      </c>
      <c r="AN2576" s="1">
        <v>3</v>
      </c>
      <c r="AQ2576" s="1" t="str">
        <f t="shared" si="222"/>
        <v>D01_500_33</v>
      </c>
    </row>
    <row r="2577" spans="1:43" ht="12.75" x14ac:dyDescent="0.2">
      <c r="A2577" s="2" t="s">
        <v>59</v>
      </c>
      <c r="B2577" s="3">
        <v>500</v>
      </c>
      <c r="C2577" s="5">
        <v>33</v>
      </c>
      <c r="D2577" s="1" t="s">
        <v>10</v>
      </c>
      <c r="E2577" s="1" t="s">
        <v>4</v>
      </c>
      <c r="F2577" s="1" t="s">
        <v>8</v>
      </c>
      <c r="G2577" s="1">
        <v>2006</v>
      </c>
      <c r="H2577" s="5" t="s">
        <v>78</v>
      </c>
      <c r="I2577" s="5">
        <v>66</v>
      </c>
      <c r="J2577" s="1">
        <v>68</v>
      </c>
      <c r="K2577" s="1">
        <f>J2577-34</f>
        <v>34</v>
      </c>
      <c r="L2577" s="1">
        <f>J2577-61</f>
        <v>7</v>
      </c>
      <c r="M2577" s="1">
        <f>J2577-72</f>
        <v>-4</v>
      </c>
      <c r="N2577" s="1">
        <f>J2577-82</f>
        <v>-14</v>
      </c>
      <c r="O2577" s="1">
        <v>2</v>
      </c>
      <c r="P2577" s="1" t="s">
        <v>128</v>
      </c>
      <c r="Q2577" s="1"/>
      <c r="S2577" s="1">
        <v>3</v>
      </c>
      <c r="T2577" s="1">
        <v>227</v>
      </c>
      <c r="U2577" s="1">
        <v>25</v>
      </c>
      <c r="V2577" s="1">
        <v>62</v>
      </c>
      <c r="W2577" s="4">
        <f t="shared" si="223"/>
        <v>2.48</v>
      </c>
      <c r="X2577" s="1">
        <v>3</v>
      </c>
      <c r="Y2577" s="1">
        <v>31</v>
      </c>
      <c r="Z2577" s="4">
        <f>Y2577/(U2577-AB2577)</f>
        <v>1.24</v>
      </c>
      <c r="AA2577" s="5">
        <f t="shared" si="224"/>
        <v>50</v>
      </c>
      <c r="AB2577" s="1">
        <v>0</v>
      </c>
      <c r="AC2577" s="1">
        <f t="shared" si="225"/>
        <v>0</v>
      </c>
      <c r="AD2577" s="1">
        <v>8</v>
      </c>
      <c r="AE2577" s="1">
        <f t="shared" si="226"/>
        <v>32</v>
      </c>
      <c r="AF2577" s="1" t="s">
        <v>142</v>
      </c>
      <c r="AI2577" s="1">
        <v>4</v>
      </c>
      <c r="AJ2577" s="1">
        <v>3</v>
      </c>
      <c r="AK2577" s="1">
        <v>1</v>
      </c>
      <c r="AL2577" s="1">
        <v>3</v>
      </c>
      <c r="AM2577" s="1">
        <v>3</v>
      </c>
      <c r="AN2577" s="1">
        <v>3</v>
      </c>
      <c r="AQ2577" s="1" t="str">
        <f t="shared" si="222"/>
        <v>D01_500_33</v>
      </c>
    </row>
    <row r="2578" spans="1:43" ht="12.75" x14ac:dyDescent="0.2">
      <c r="A2578" s="2" t="s">
        <v>59</v>
      </c>
      <c r="B2578" s="3">
        <v>500</v>
      </c>
      <c r="C2578" s="5">
        <v>33</v>
      </c>
      <c r="D2578" s="1" t="s">
        <v>10</v>
      </c>
      <c r="E2578" s="1" t="s">
        <v>4</v>
      </c>
      <c r="F2578" s="1" t="s">
        <v>8</v>
      </c>
      <c r="G2578" s="1">
        <v>2007</v>
      </c>
      <c r="H2578" s="5" t="s">
        <v>78</v>
      </c>
      <c r="Q2578" s="1"/>
      <c r="Z2578" s="1"/>
      <c r="AF2578" s="1"/>
      <c r="AQ2578" s="1" t="str">
        <f t="shared" si="222"/>
        <v>D01_500_33</v>
      </c>
    </row>
    <row r="2579" spans="1:43" ht="12.75" x14ac:dyDescent="0.2">
      <c r="A2579" s="2" t="s">
        <v>59</v>
      </c>
      <c r="B2579" s="3">
        <v>500</v>
      </c>
      <c r="C2579" s="5">
        <v>33</v>
      </c>
      <c r="D2579" s="1" t="s">
        <v>10</v>
      </c>
      <c r="E2579" s="1" t="s">
        <v>4</v>
      </c>
      <c r="F2579" s="1" t="s">
        <v>8</v>
      </c>
      <c r="G2579" s="1">
        <v>2008</v>
      </c>
      <c r="H2579" s="5" t="s">
        <v>78</v>
      </c>
      <c r="Q2579" s="1"/>
      <c r="Z2579" s="1"/>
      <c r="AF2579" s="1"/>
      <c r="AQ2579" s="1" t="str">
        <f t="shared" si="222"/>
        <v>D01_500_33</v>
      </c>
    </row>
    <row r="2580" spans="1:43" s="22" customFormat="1" ht="12.75" x14ac:dyDescent="0.2">
      <c r="A2580" s="20" t="s">
        <v>59</v>
      </c>
      <c r="B2580" s="21">
        <v>501</v>
      </c>
      <c r="C2580" s="24">
        <v>33</v>
      </c>
      <c r="D2580" s="22" t="s">
        <v>10</v>
      </c>
      <c r="E2580" s="22" t="s">
        <v>4</v>
      </c>
      <c r="F2580" s="22" t="s">
        <v>8</v>
      </c>
      <c r="G2580" s="22">
        <v>2004</v>
      </c>
      <c r="H2580" s="24" t="s">
        <v>78</v>
      </c>
      <c r="I2580" s="24"/>
      <c r="W2580" s="23"/>
      <c r="AA2580" s="24"/>
      <c r="AQ2580" s="1" t="str">
        <f t="shared" si="222"/>
        <v>D01_501_33</v>
      </c>
    </row>
    <row r="2581" spans="1:43" ht="12.75" x14ac:dyDescent="0.2">
      <c r="A2581" s="2" t="s">
        <v>59</v>
      </c>
      <c r="B2581" s="3">
        <v>501</v>
      </c>
      <c r="C2581" s="5">
        <v>33</v>
      </c>
      <c r="D2581" s="1" t="s">
        <v>10</v>
      </c>
      <c r="E2581" s="1" t="s">
        <v>4</v>
      </c>
      <c r="F2581" s="1" t="s">
        <v>8</v>
      </c>
      <c r="G2581" s="1">
        <v>2005</v>
      </c>
      <c r="H2581" s="5" t="s">
        <v>78</v>
      </c>
      <c r="Q2581" s="1"/>
      <c r="Z2581" s="1"/>
      <c r="AF2581" s="1"/>
      <c r="AQ2581" s="1" t="str">
        <f t="shared" si="222"/>
        <v>D01_501_33</v>
      </c>
    </row>
    <row r="2582" spans="1:43" ht="12.75" x14ac:dyDescent="0.2">
      <c r="A2582" s="2" t="s">
        <v>59</v>
      </c>
      <c r="B2582" s="3">
        <v>501</v>
      </c>
      <c r="C2582" s="5">
        <v>33</v>
      </c>
      <c r="D2582" s="1" t="s">
        <v>10</v>
      </c>
      <c r="E2582" s="1" t="s">
        <v>4</v>
      </c>
      <c r="F2582" s="1" t="s">
        <v>8</v>
      </c>
      <c r="G2582" s="1">
        <v>2006</v>
      </c>
      <c r="H2582" s="5" t="s">
        <v>78</v>
      </c>
      <c r="Q2582" s="1"/>
      <c r="Z2582" s="1"/>
      <c r="AF2582" s="1"/>
      <c r="AQ2582" s="1" t="str">
        <f t="shared" si="222"/>
        <v>D01_501_33</v>
      </c>
    </row>
    <row r="2583" spans="1:43" ht="12.75" x14ac:dyDescent="0.2">
      <c r="A2583" s="2" t="s">
        <v>59</v>
      </c>
      <c r="B2583" s="3">
        <v>501</v>
      </c>
      <c r="C2583" s="5">
        <v>33</v>
      </c>
      <c r="D2583" s="1" t="s">
        <v>10</v>
      </c>
      <c r="E2583" s="1" t="s">
        <v>4</v>
      </c>
      <c r="F2583" s="1" t="s">
        <v>8</v>
      </c>
      <c r="G2583" s="1">
        <v>2007</v>
      </c>
      <c r="H2583" s="5" t="s">
        <v>78</v>
      </c>
      <c r="Q2583" s="1"/>
      <c r="Z2583" s="1"/>
      <c r="AF2583" s="1"/>
      <c r="AQ2583" s="1" t="str">
        <f t="shared" si="222"/>
        <v>D01_501_33</v>
      </c>
    </row>
    <row r="2584" spans="1:43" ht="12.75" x14ac:dyDescent="0.2">
      <c r="A2584" s="2" t="s">
        <v>59</v>
      </c>
      <c r="B2584" s="3">
        <v>501</v>
      </c>
      <c r="C2584" s="5">
        <v>33</v>
      </c>
      <c r="D2584" s="1" t="s">
        <v>10</v>
      </c>
      <c r="E2584" s="1" t="s">
        <v>4</v>
      </c>
      <c r="F2584" s="1" t="s">
        <v>8</v>
      </c>
      <c r="G2584" s="1">
        <v>2008</v>
      </c>
      <c r="H2584" s="5" t="s">
        <v>78</v>
      </c>
      <c r="Q2584" s="1"/>
      <c r="Z2584" s="1"/>
      <c r="AF2584" s="1"/>
      <c r="AQ2584" s="1" t="str">
        <f t="shared" si="222"/>
        <v>D01_501_33</v>
      </c>
    </row>
    <row r="2585" spans="1:43" s="22" customFormat="1" ht="12.75" x14ac:dyDescent="0.2">
      <c r="A2585" s="20" t="s">
        <v>59</v>
      </c>
      <c r="B2585" s="21">
        <v>502</v>
      </c>
      <c r="C2585" s="24">
        <v>33</v>
      </c>
      <c r="D2585" s="22" t="s">
        <v>10</v>
      </c>
      <c r="E2585" s="22" t="s">
        <v>4</v>
      </c>
      <c r="F2585" s="22" t="s">
        <v>8</v>
      </c>
      <c r="G2585" s="22">
        <v>2004</v>
      </c>
      <c r="H2585" s="24" t="s">
        <v>78</v>
      </c>
      <c r="I2585" s="24"/>
      <c r="J2585" s="22">
        <v>68</v>
      </c>
      <c r="K2585" s="22">
        <f>J2585-22</f>
        <v>46</v>
      </c>
      <c r="L2585" s="22">
        <f>J2585-46</f>
        <v>22</v>
      </c>
      <c r="M2585" s="22">
        <f>J2585-71</f>
        <v>-3</v>
      </c>
      <c r="N2585" s="22">
        <f>J2585-87</f>
        <v>-19</v>
      </c>
      <c r="O2585" s="22">
        <v>3</v>
      </c>
      <c r="S2585" s="22">
        <v>2</v>
      </c>
      <c r="T2585" s="22">
        <v>227</v>
      </c>
      <c r="U2585" s="22">
        <v>25</v>
      </c>
      <c r="V2585" s="22">
        <v>74</v>
      </c>
      <c r="W2585" s="23">
        <f t="shared" ref="W2585:W2587" si="227">(V2585+(Z2585*AB2585))/U2585</f>
        <v>2.96</v>
      </c>
      <c r="X2585" s="22">
        <v>3</v>
      </c>
      <c r="Y2585" s="22">
        <v>30</v>
      </c>
      <c r="Z2585" s="23">
        <f>Y2585/(U2585-AB2585)</f>
        <v>1.2</v>
      </c>
      <c r="AA2585" s="24">
        <f t="shared" ref="AA2585:AA2587" si="228">Z2585*100/W2585</f>
        <v>40.54054054054054</v>
      </c>
      <c r="AB2585" s="22">
        <v>0</v>
      </c>
      <c r="AC2585" s="22">
        <f t="shared" ref="AC2585:AC2587" si="229">AB2585*100/U2585</f>
        <v>0</v>
      </c>
      <c r="AD2585" s="22">
        <v>2</v>
      </c>
      <c r="AE2585" s="22">
        <f t="shared" ref="AE2585:AE2587" si="230">AD2585*100/U2585</f>
        <v>8</v>
      </c>
      <c r="AF2585" s="22">
        <v>2</v>
      </c>
      <c r="AG2585" s="22">
        <f>AF2585*100/U2585</f>
        <v>8</v>
      </c>
      <c r="AH2585" s="22" t="s">
        <v>65</v>
      </c>
      <c r="AI2585" s="22">
        <v>7</v>
      </c>
      <c r="AJ2585" s="22">
        <v>3</v>
      </c>
      <c r="AK2585" s="22">
        <v>2</v>
      </c>
      <c r="AL2585" s="22">
        <v>2</v>
      </c>
      <c r="AM2585" s="22">
        <v>3</v>
      </c>
      <c r="AN2585" s="22">
        <v>3</v>
      </c>
      <c r="AQ2585" s="1" t="str">
        <f t="shared" si="222"/>
        <v>D01_502_33</v>
      </c>
    </row>
    <row r="2586" spans="1:43" ht="12.75" x14ac:dyDescent="0.2">
      <c r="A2586" s="2" t="s">
        <v>59</v>
      </c>
      <c r="B2586" s="3">
        <v>502</v>
      </c>
      <c r="C2586" s="5">
        <v>33</v>
      </c>
      <c r="D2586" s="1" t="s">
        <v>10</v>
      </c>
      <c r="E2586" s="1" t="s">
        <v>4</v>
      </c>
      <c r="F2586" s="1" t="s">
        <v>8</v>
      </c>
      <c r="G2586" s="1">
        <v>2005</v>
      </c>
      <c r="H2586" s="5" t="s">
        <v>78</v>
      </c>
      <c r="J2586" s="1">
        <v>78</v>
      </c>
      <c r="K2586" s="1">
        <f>J2586-30</f>
        <v>48</v>
      </c>
      <c r="L2586" s="1">
        <f>J2586-60</f>
        <v>18</v>
      </c>
      <c r="M2586" s="1">
        <f>J2586-82</f>
        <v>-4</v>
      </c>
      <c r="N2586" s="1">
        <f>J2586-91</f>
        <v>-13</v>
      </c>
      <c r="O2586" s="1">
        <v>3</v>
      </c>
      <c r="P2586" s="1" t="s">
        <v>112</v>
      </c>
      <c r="Q2586" s="1" t="s">
        <v>98</v>
      </c>
      <c r="S2586" s="1">
        <v>4</v>
      </c>
      <c r="T2586" s="1">
        <v>235</v>
      </c>
      <c r="U2586" s="1">
        <v>25</v>
      </c>
      <c r="V2586" s="1">
        <v>74</v>
      </c>
      <c r="W2586" s="4">
        <f t="shared" si="227"/>
        <v>3.0116666666666667</v>
      </c>
      <c r="X2586" s="1">
        <v>4</v>
      </c>
      <c r="Y2586" s="1">
        <v>31</v>
      </c>
      <c r="Z2586" s="4">
        <f>Y2586/(U2586-AB2586)</f>
        <v>1.2916666666666667</v>
      </c>
      <c r="AA2586" s="5">
        <f t="shared" si="228"/>
        <v>42.888765910348653</v>
      </c>
      <c r="AB2586" s="1">
        <v>1</v>
      </c>
      <c r="AC2586" s="1">
        <f t="shared" si="229"/>
        <v>4</v>
      </c>
      <c r="AD2586" s="1">
        <v>8</v>
      </c>
      <c r="AE2586" s="1">
        <f t="shared" si="230"/>
        <v>32</v>
      </c>
      <c r="AF2586" s="1">
        <v>1</v>
      </c>
      <c r="AG2586" s="1">
        <f>AF2586*100/U2586</f>
        <v>4</v>
      </c>
      <c r="AH2586" s="1">
        <v>1</v>
      </c>
      <c r="AI2586" s="1">
        <v>7</v>
      </c>
      <c r="AJ2586" s="1">
        <v>3</v>
      </c>
      <c r="AK2586" s="1">
        <v>2</v>
      </c>
      <c r="AL2586" s="1">
        <v>2</v>
      </c>
      <c r="AM2586" s="1">
        <v>3</v>
      </c>
      <c r="AN2586" s="1">
        <v>3</v>
      </c>
      <c r="AQ2586" s="1" t="str">
        <f t="shared" si="222"/>
        <v>D01_502_33</v>
      </c>
    </row>
    <row r="2587" spans="1:43" ht="12.75" x14ac:dyDescent="0.2">
      <c r="A2587" s="2" t="s">
        <v>59</v>
      </c>
      <c r="B2587" s="3">
        <v>502</v>
      </c>
      <c r="C2587" s="5">
        <v>33</v>
      </c>
      <c r="D2587" s="1" t="s">
        <v>10</v>
      </c>
      <c r="E2587" s="1" t="s">
        <v>4</v>
      </c>
      <c r="F2587" s="1" t="s">
        <v>8</v>
      </c>
      <c r="G2587" s="1">
        <v>2006</v>
      </c>
      <c r="H2587" s="5" t="s">
        <v>78</v>
      </c>
      <c r="I2587" s="5">
        <v>66</v>
      </c>
      <c r="J2587" s="1">
        <v>68</v>
      </c>
      <c r="K2587" s="1">
        <f>J2587-34</f>
        <v>34</v>
      </c>
      <c r="L2587" s="1">
        <f>J2587-61</f>
        <v>7</v>
      </c>
      <c r="M2587" s="1">
        <f>J2587-72</f>
        <v>-4</v>
      </c>
      <c r="N2587" s="1">
        <f>J2587-82</f>
        <v>-14</v>
      </c>
      <c r="O2587" s="1">
        <v>2</v>
      </c>
      <c r="P2587" s="1" t="s">
        <v>129</v>
      </c>
      <c r="Q2587" s="1"/>
      <c r="S2587" s="1">
        <v>3</v>
      </c>
      <c r="T2587" s="1">
        <v>227</v>
      </c>
      <c r="U2587" s="1">
        <v>25</v>
      </c>
      <c r="V2587" s="1">
        <v>65</v>
      </c>
      <c r="W2587" s="4">
        <f t="shared" si="227"/>
        <v>2.6333333333333333</v>
      </c>
      <c r="X2587" s="1">
        <v>4</v>
      </c>
      <c r="Y2587" s="1">
        <v>20</v>
      </c>
      <c r="Z2587" s="4">
        <f>Y2587/(U2587-AB2587)</f>
        <v>0.83333333333333337</v>
      </c>
      <c r="AA2587" s="5">
        <f t="shared" si="228"/>
        <v>31.64556962025317</v>
      </c>
      <c r="AB2587" s="1">
        <v>1</v>
      </c>
      <c r="AC2587" s="1">
        <f t="shared" si="229"/>
        <v>4</v>
      </c>
      <c r="AD2587" s="1">
        <v>2</v>
      </c>
      <c r="AE2587" s="1">
        <f t="shared" si="230"/>
        <v>8</v>
      </c>
      <c r="AF2587" s="1" t="s">
        <v>140</v>
      </c>
      <c r="AI2587" s="1">
        <v>7</v>
      </c>
      <c r="AJ2587" s="1">
        <v>3</v>
      </c>
      <c r="AK2587" s="1">
        <v>1</v>
      </c>
      <c r="AL2587" s="1">
        <v>2</v>
      </c>
      <c r="AM2587" s="1">
        <v>3</v>
      </c>
      <c r="AN2587" s="1">
        <v>3</v>
      </c>
      <c r="AQ2587" s="1" t="str">
        <f t="shared" si="222"/>
        <v>D01_502_33</v>
      </c>
    </row>
    <row r="2588" spans="1:43" ht="12.75" x14ac:dyDescent="0.2">
      <c r="A2588" s="2" t="s">
        <v>59</v>
      </c>
      <c r="B2588" s="3">
        <v>502</v>
      </c>
      <c r="C2588" s="5">
        <v>33</v>
      </c>
      <c r="D2588" s="1" t="s">
        <v>10</v>
      </c>
      <c r="E2588" s="1" t="s">
        <v>4</v>
      </c>
      <c r="F2588" s="1" t="s">
        <v>8</v>
      </c>
      <c r="G2588" s="1">
        <v>2007</v>
      </c>
      <c r="H2588" s="5" t="s">
        <v>78</v>
      </c>
      <c r="Q2588" s="1"/>
      <c r="Z2588" s="1"/>
      <c r="AF2588" s="1"/>
      <c r="AQ2588" s="1" t="str">
        <f t="shared" si="222"/>
        <v>D01_502_33</v>
      </c>
    </row>
    <row r="2589" spans="1:43" ht="12.75" x14ac:dyDescent="0.2">
      <c r="A2589" s="2" t="s">
        <v>59</v>
      </c>
      <c r="B2589" s="3">
        <v>502</v>
      </c>
      <c r="C2589" s="5">
        <v>33</v>
      </c>
      <c r="D2589" s="1" t="s">
        <v>10</v>
      </c>
      <c r="E2589" s="1" t="s">
        <v>4</v>
      </c>
      <c r="F2589" s="1" t="s">
        <v>8</v>
      </c>
      <c r="G2589" s="1">
        <v>2008</v>
      </c>
      <c r="H2589" s="5" t="s">
        <v>78</v>
      </c>
      <c r="Q2589" s="1"/>
      <c r="Z2589" s="1"/>
      <c r="AF2589" s="1"/>
      <c r="AQ2589" s="1" t="str">
        <f t="shared" si="222"/>
        <v>D01_502_33</v>
      </c>
    </row>
    <row r="2590" spans="1:43" s="22" customFormat="1" ht="12.75" x14ac:dyDescent="0.2">
      <c r="A2590" s="20" t="s">
        <v>59</v>
      </c>
      <c r="B2590" s="21">
        <v>503</v>
      </c>
      <c r="C2590" s="24">
        <v>33</v>
      </c>
      <c r="D2590" s="22" t="s">
        <v>10</v>
      </c>
      <c r="E2590" s="22" t="s">
        <v>4</v>
      </c>
      <c r="F2590" s="22" t="s">
        <v>8</v>
      </c>
      <c r="G2590" s="22">
        <v>2004</v>
      </c>
      <c r="H2590" s="24" t="s">
        <v>78</v>
      </c>
      <c r="I2590" s="24"/>
      <c r="W2590" s="23"/>
      <c r="AA2590" s="24"/>
      <c r="AQ2590" s="1" t="str">
        <f t="shared" si="222"/>
        <v>D01_503_33</v>
      </c>
    </row>
    <row r="2591" spans="1:43" ht="12.75" x14ac:dyDescent="0.2">
      <c r="A2591" s="2" t="s">
        <v>59</v>
      </c>
      <c r="B2591" s="3">
        <v>503</v>
      </c>
      <c r="C2591" s="5">
        <v>33</v>
      </c>
      <c r="D2591" s="1" t="s">
        <v>10</v>
      </c>
      <c r="E2591" s="1" t="s">
        <v>4</v>
      </c>
      <c r="F2591" s="1" t="s">
        <v>8</v>
      </c>
      <c r="G2591" s="1">
        <v>2005</v>
      </c>
      <c r="H2591" s="5" t="s">
        <v>78</v>
      </c>
      <c r="Q2591" s="1"/>
      <c r="Z2591" s="1"/>
      <c r="AF2591" s="1"/>
      <c r="AQ2591" s="1" t="str">
        <f t="shared" si="222"/>
        <v>D01_503_33</v>
      </c>
    </row>
    <row r="2592" spans="1:43" ht="12.75" x14ac:dyDescent="0.2">
      <c r="A2592" s="2" t="s">
        <v>59</v>
      </c>
      <c r="B2592" s="3">
        <v>503</v>
      </c>
      <c r="C2592" s="5">
        <v>33</v>
      </c>
      <c r="D2592" s="1" t="s">
        <v>10</v>
      </c>
      <c r="E2592" s="1" t="s">
        <v>4</v>
      </c>
      <c r="F2592" s="1" t="s">
        <v>8</v>
      </c>
      <c r="G2592" s="1">
        <v>2006</v>
      </c>
      <c r="H2592" s="5" t="s">
        <v>78</v>
      </c>
      <c r="Q2592" s="1"/>
      <c r="Z2592" s="1"/>
      <c r="AF2592" s="1"/>
      <c r="AQ2592" s="1" t="str">
        <f t="shared" si="222"/>
        <v>D01_503_33</v>
      </c>
    </row>
    <row r="2593" spans="1:43" ht="12.75" x14ac:dyDescent="0.2">
      <c r="A2593" s="2" t="s">
        <v>59</v>
      </c>
      <c r="B2593" s="3">
        <v>503</v>
      </c>
      <c r="C2593" s="5">
        <v>33</v>
      </c>
      <c r="D2593" s="1" t="s">
        <v>10</v>
      </c>
      <c r="E2593" s="1" t="s">
        <v>4</v>
      </c>
      <c r="F2593" s="1" t="s">
        <v>8</v>
      </c>
      <c r="G2593" s="1">
        <v>2007</v>
      </c>
      <c r="H2593" s="5" t="s">
        <v>78</v>
      </c>
      <c r="Q2593" s="1"/>
      <c r="Z2593" s="1"/>
      <c r="AF2593" s="1"/>
      <c r="AQ2593" s="1" t="str">
        <f t="shared" si="222"/>
        <v>D01_503_33</v>
      </c>
    </row>
    <row r="2594" spans="1:43" ht="12.75" x14ac:dyDescent="0.2">
      <c r="A2594" s="2" t="s">
        <v>59</v>
      </c>
      <c r="B2594" s="3">
        <v>503</v>
      </c>
      <c r="C2594" s="5">
        <v>33</v>
      </c>
      <c r="D2594" s="1" t="s">
        <v>10</v>
      </c>
      <c r="E2594" s="1" t="s">
        <v>4</v>
      </c>
      <c r="F2594" s="1" t="s">
        <v>8</v>
      </c>
      <c r="G2594" s="1">
        <v>2008</v>
      </c>
      <c r="H2594" s="5" t="s">
        <v>78</v>
      </c>
      <c r="Q2594" s="1"/>
      <c r="Z2594" s="1"/>
      <c r="AF2594" s="1"/>
      <c r="AQ2594" s="1" t="str">
        <f t="shared" si="222"/>
        <v>D01_503_33</v>
      </c>
    </row>
    <row r="2595" spans="1:43" s="22" customFormat="1" ht="12.75" x14ac:dyDescent="0.2">
      <c r="A2595" s="20" t="s">
        <v>59</v>
      </c>
      <c r="B2595" s="21">
        <v>504</v>
      </c>
      <c r="C2595" s="24">
        <v>33</v>
      </c>
      <c r="D2595" s="22" t="s">
        <v>10</v>
      </c>
      <c r="E2595" s="22" t="s">
        <v>4</v>
      </c>
      <c r="F2595" s="22" t="s">
        <v>8</v>
      </c>
      <c r="G2595" s="22">
        <v>2004</v>
      </c>
      <c r="H2595" s="24" t="s">
        <v>78</v>
      </c>
      <c r="I2595" s="24"/>
      <c r="W2595" s="23"/>
      <c r="AA2595" s="24"/>
      <c r="AQ2595" s="1" t="str">
        <f t="shared" si="222"/>
        <v>D01_504_33</v>
      </c>
    </row>
    <row r="2596" spans="1:43" ht="12.75" x14ac:dyDescent="0.2">
      <c r="A2596" s="2" t="s">
        <v>59</v>
      </c>
      <c r="B2596" s="3">
        <v>504</v>
      </c>
      <c r="C2596" s="5">
        <v>33</v>
      </c>
      <c r="D2596" s="1" t="s">
        <v>10</v>
      </c>
      <c r="E2596" s="1" t="s">
        <v>4</v>
      </c>
      <c r="F2596" s="1" t="s">
        <v>8</v>
      </c>
      <c r="G2596" s="1">
        <v>2005</v>
      </c>
      <c r="H2596" s="5" t="s">
        <v>78</v>
      </c>
      <c r="Q2596" s="1"/>
      <c r="Z2596" s="1"/>
      <c r="AF2596" s="1"/>
      <c r="AQ2596" s="1" t="str">
        <f t="shared" si="222"/>
        <v>D01_504_33</v>
      </c>
    </row>
    <row r="2597" spans="1:43" ht="12.75" x14ac:dyDescent="0.2">
      <c r="A2597" s="2" t="s">
        <v>59</v>
      </c>
      <c r="B2597" s="3">
        <v>504</v>
      </c>
      <c r="C2597" s="5">
        <v>33</v>
      </c>
      <c r="D2597" s="1" t="s">
        <v>10</v>
      </c>
      <c r="E2597" s="1" t="s">
        <v>4</v>
      </c>
      <c r="F2597" s="1" t="s">
        <v>8</v>
      </c>
      <c r="G2597" s="1">
        <v>2006</v>
      </c>
      <c r="H2597" s="5" t="s">
        <v>78</v>
      </c>
      <c r="Q2597" s="1"/>
      <c r="Z2597" s="1"/>
      <c r="AF2597" s="1"/>
      <c r="AQ2597" s="1" t="str">
        <f t="shared" si="222"/>
        <v>D01_504_33</v>
      </c>
    </row>
    <row r="2598" spans="1:43" ht="12.75" x14ac:dyDescent="0.2">
      <c r="A2598" s="2" t="s">
        <v>59</v>
      </c>
      <c r="B2598" s="3">
        <v>504</v>
      </c>
      <c r="C2598" s="5">
        <v>33</v>
      </c>
      <c r="D2598" s="1" t="s">
        <v>10</v>
      </c>
      <c r="E2598" s="1" t="s">
        <v>4</v>
      </c>
      <c r="F2598" s="1" t="s">
        <v>8</v>
      </c>
      <c r="G2598" s="1">
        <v>2007</v>
      </c>
      <c r="H2598" s="5" t="s">
        <v>78</v>
      </c>
      <c r="Q2598" s="1"/>
      <c r="Z2598" s="1"/>
      <c r="AF2598" s="1"/>
      <c r="AQ2598" s="1" t="str">
        <f t="shared" si="222"/>
        <v>D01_504_33</v>
      </c>
    </row>
    <row r="2599" spans="1:43" ht="12.75" x14ac:dyDescent="0.2">
      <c r="A2599" s="2" t="s">
        <v>59</v>
      </c>
      <c r="B2599" s="3">
        <v>504</v>
      </c>
      <c r="C2599" s="5">
        <v>33</v>
      </c>
      <c r="D2599" s="1" t="s">
        <v>10</v>
      </c>
      <c r="E2599" s="1" t="s">
        <v>4</v>
      </c>
      <c r="F2599" s="1" t="s">
        <v>8</v>
      </c>
      <c r="G2599" s="1">
        <v>2008</v>
      </c>
      <c r="H2599" s="5" t="s">
        <v>78</v>
      </c>
      <c r="Q2599" s="1"/>
      <c r="Z2599" s="1"/>
      <c r="AF2599" s="1"/>
      <c r="AQ2599" s="1" t="str">
        <f t="shared" si="222"/>
        <v>D01_504_33</v>
      </c>
    </row>
    <row r="2600" spans="1:43" s="22" customFormat="1" ht="12.75" x14ac:dyDescent="0.2">
      <c r="A2600" s="20" t="s">
        <v>59</v>
      </c>
      <c r="B2600" s="21">
        <v>505</v>
      </c>
      <c r="C2600" s="24">
        <v>33</v>
      </c>
      <c r="D2600" s="22" t="s">
        <v>10</v>
      </c>
      <c r="E2600" s="22" t="s">
        <v>4</v>
      </c>
      <c r="F2600" s="22" t="s">
        <v>8</v>
      </c>
      <c r="G2600" s="22">
        <v>2004</v>
      </c>
      <c r="H2600" s="24" t="s">
        <v>78</v>
      </c>
      <c r="I2600" s="24"/>
      <c r="W2600" s="23"/>
      <c r="AA2600" s="24"/>
      <c r="AQ2600" s="1" t="str">
        <f t="shared" si="222"/>
        <v>D01_505_33</v>
      </c>
    </row>
    <row r="2601" spans="1:43" ht="12.75" x14ac:dyDescent="0.2">
      <c r="A2601" s="2" t="s">
        <v>59</v>
      </c>
      <c r="B2601" s="3">
        <v>505</v>
      </c>
      <c r="C2601" s="5">
        <v>33</v>
      </c>
      <c r="D2601" s="1" t="s">
        <v>10</v>
      </c>
      <c r="E2601" s="1" t="s">
        <v>4</v>
      </c>
      <c r="F2601" s="1" t="s">
        <v>8</v>
      </c>
      <c r="G2601" s="1">
        <v>2005</v>
      </c>
      <c r="H2601" s="5" t="s">
        <v>78</v>
      </c>
      <c r="Q2601" s="1"/>
      <c r="Z2601" s="1"/>
      <c r="AF2601" s="1"/>
      <c r="AQ2601" s="1" t="str">
        <f t="shared" si="222"/>
        <v>D01_505_33</v>
      </c>
    </row>
    <row r="2602" spans="1:43" ht="12.75" x14ac:dyDescent="0.2">
      <c r="A2602" s="2" t="s">
        <v>59</v>
      </c>
      <c r="B2602" s="3">
        <v>505</v>
      </c>
      <c r="C2602" s="5">
        <v>33</v>
      </c>
      <c r="D2602" s="1" t="s">
        <v>10</v>
      </c>
      <c r="E2602" s="1" t="s">
        <v>4</v>
      </c>
      <c r="F2602" s="1" t="s">
        <v>8</v>
      </c>
      <c r="G2602" s="1">
        <v>2006</v>
      </c>
      <c r="H2602" s="5" t="s">
        <v>78</v>
      </c>
      <c r="Q2602" s="1"/>
      <c r="Z2602" s="1"/>
      <c r="AF2602" s="1"/>
      <c r="AQ2602" s="1" t="str">
        <f t="shared" si="222"/>
        <v>D01_505_33</v>
      </c>
    </row>
    <row r="2603" spans="1:43" ht="12.75" x14ac:dyDescent="0.2">
      <c r="A2603" s="2" t="s">
        <v>59</v>
      </c>
      <c r="B2603" s="3">
        <v>505</v>
      </c>
      <c r="C2603" s="5">
        <v>33</v>
      </c>
      <c r="D2603" s="1" t="s">
        <v>10</v>
      </c>
      <c r="E2603" s="1" t="s">
        <v>4</v>
      </c>
      <c r="F2603" s="1" t="s">
        <v>8</v>
      </c>
      <c r="G2603" s="1">
        <v>2007</v>
      </c>
      <c r="H2603" s="5" t="s">
        <v>78</v>
      </c>
      <c r="Q2603" s="1"/>
      <c r="Z2603" s="1"/>
      <c r="AF2603" s="1"/>
      <c r="AQ2603" s="1" t="str">
        <f t="shared" si="222"/>
        <v>D01_505_33</v>
      </c>
    </row>
    <row r="2604" spans="1:43" ht="12.75" x14ac:dyDescent="0.2">
      <c r="A2604" s="2" t="s">
        <v>59</v>
      </c>
      <c r="B2604" s="3">
        <v>505</v>
      </c>
      <c r="C2604" s="5">
        <v>33</v>
      </c>
      <c r="D2604" s="1" t="s">
        <v>10</v>
      </c>
      <c r="E2604" s="1" t="s">
        <v>4</v>
      </c>
      <c r="F2604" s="1" t="s">
        <v>8</v>
      </c>
      <c r="G2604" s="1">
        <v>2008</v>
      </c>
      <c r="H2604" s="5" t="s">
        <v>78</v>
      </c>
      <c r="Q2604" s="1"/>
      <c r="Z2604" s="1"/>
      <c r="AF2604" s="1"/>
      <c r="AQ2604" s="1" t="str">
        <f t="shared" si="222"/>
        <v>D01_505_33</v>
      </c>
    </row>
    <row r="2605" spans="1:43" s="22" customFormat="1" ht="12.75" x14ac:dyDescent="0.2">
      <c r="A2605" s="20" t="s">
        <v>59</v>
      </c>
      <c r="B2605" s="21">
        <v>506</v>
      </c>
      <c r="C2605" s="24">
        <v>33</v>
      </c>
      <c r="D2605" s="22" t="s">
        <v>10</v>
      </c>
      <c r="E2605" s="22" t="s">
        <v>4</v>
      </c>
      <c r="F2605" s="22" t="s">
        <v>8</v>
      </c>
      <c r="G2605" s="22">
        <v>2004</v>
      </c>
      <c r="H2605" s="24" t="s">
        <v>78</v>
      </c>
      <c r="I2605" s="24"/>
      <c r="W2605" s="23"/>
      <c r="AA2605" s="24"/>
      <c r="AQ2605" s="1" t="str">
        <f t="shared" si="222"/>
        <v>D01_506_33</v>
      </c>
    </row>
    <row r="2606" spans="1:43" ht="12.75" x14ac:dyDescent="0.2">
      <c r="A2606" s="2" t="s">
        <v>59</v>
      </c>
      <c r="B2606" s="3">
        <v>506</v>
      </c>
      <c r="C2606" s="5">
        <v>33</v>
      </c>
      <c r="D2606" s="1" t="s">
        <v>10</v>
      </c>
      <c r="E2606" s="1" t="s">
        <v>4</v>
      </c>
      <c r="F2606" s="1" t="s">
        <v>8</v>
      </c>
      <c r="G2606" s="1">
        <v>2005</v>
      </c>
      <c r="H2606" s="5" t="s">
        <v>78</v>
      </c>
      <c r="Q2606" s="1"/>
      <c r="Z2606" s="1"/>
      <c r="AF2606" s="1"/>
      <c r="AQ2606" s="1" t="str">
        <f t="shared" si="222"/>
        <v>D01_506_33</v>
      </c>
    </row>
    <row r="2607" spans="1:43" ht="12.75" x14ac:dyDescent="0.2">
      <c r="A2607" s="2" t="s">
        <v>59</v>
      </c>
      <c r="B2607" s="3">
        <v>506</v>
      </c>
      <c r="C2607" s="5">
        <v>33</v>
      </c>
      <c r="D2607" s="1" t="s">
        <v>10</v>
      </c>
      <c r="E2607" s="1" t="s">
        <v>4</v>
      </c>
      <c r="F2607" s="1" t="s">
        <v>8</v>
      </c>
      <c r="G2607" s="1">
        <v>2006</v>
      </c>
      <c r="H2607" s="5" t="s">
        <v>78</v>
      </c>
      <c r="Q2607" s="1"/>
      <c r="Z2607" s="1"/>
      <c r="AF2607" s="1"/>
      <c r="AQ2607" s="1" t="str">
        <f t="shared" si="222"/>
        <v>D01_506_33</v>
      </c>
    </row>
    <row r="2608" spans="1:43" ht="12.75" x14ac:dyDescent="0.2">
      <c r="A2608" s="2" t="s">
        <v>59</v>
      </c>
      <c r="B2608" s="3">
        <v>506</v>
      </c>
      <c r="C2608" s="5">
        <v>33</v>
      </c>
      <c r="D2608" s="1" t="s">
        <v>10</v>
      </c>
      <c r="E2608" s="1" t="s">
        <v>4</v>
      </c>
      <c r="F2608" s="1" t="s">
        <v>8</v>
      </c>
      <c r="G2608" s="1">
        <v>2007</v>
      </c>
      <c r="H2608" s="5" t="s">
        <v>78</v>
      </c>
      <c r="Q2608" s="1"/>
      <c r="Z2608" s="1"/>
      <c r="AF2608" s="1"/>
      <c r="AQ2608" s="1" t="str">
        <f t="shared" si="222"/>
        <v>D01_506_33</v>
      </c>
    </row>
    <row r="2609" spans="1:43" ht="12.75" x14ac:dyDescent="0.2">
      <c r="A2609" s="2" t="s">
        <v>59</v>
      </c>
      <c r="B2609" s="3">
        <v>506</v>
      </c>
      <c r="C2609" s="5">
        <v>33</v>
      </c>
      <c r="D2609" s="1" t="s">
        <v>10</v>
      </c>
      <c r="E2609" s="1" t="s">
        <v>4</v>
      </c>
      <c r="F2609" s="1" t="s">
        <v>8</v>
      </c>
      <c r="G2609" s="1">
        <v>2008</v>
      </c>
      <c r="H2609" s="5" t="s">
        <v>78</v>
      </c>
      <c r="Q2609" s="1"/>
      <c r="Z2609" s="1"/>
      <c r="AF2609" s="1"/>
      <c r="AQ2609" s="1" t="str">
        <f t="shared" si="222"/>
        <v>D01_506_33</v>
      </c>
    </row>
    <row r="2610" spans="1:43" s="22" customFormat="1" ht="12.75" x14ac:dyDescent="0.2">
      <c r="A2610" s="20" t="s">
        <v>59</v>
      </c>
      <c r="B2610" s="21">
        <v>507</v>
      </c>
      <c r="C2610" s="24">
        <v>33</v>
      </c>
      <c r="D2610" s="22" t="s">
        <v>10</v>
      </c>
      <c r="E2610" s="22" t="s">
        <v>4</v>
      </c>
      <c r="F2610" s="22" t="s">
        <v>8</v>
      </c>
      <c r="G2610" s="22">
        <v>2004</v>
      </c>
      <c r="H2610" s="24" t="s">
        <v>78</v>
      </c>
      <c r="I2610" s="24"/>
      <c r="W2610" s="23"/>
      <c r="AA2610" s="24"/>
      <c r="AQ2610" s="1" t="str">
        <f t="shared" si="222"/>
        <v>D01_507_33</v>
      </c>
    </row>
    <row r="2611" spans="1:43" ht="12.75" x14ac:dyDescent="0.2">
      <c r="A2611" s="2" t="s">
        <v>59</v>
      </c>
      <c r="B2611" s="3">
        <v>507</v>
      </c>
      <c r="C2611" s="5">
        <v>33</v>
      </c>
      <c r="D2611" s="1" t="s">
        <v>10</v>
      </c>
      <c r="E2611" s="1" t="s">
        <v>4</v>
      </c>
      <c r="F2611" s="1" t="s">
        <v>8</v>
      </c>
      <c r="G2611" s="1">
        <v>2005</v>
      </c>
      <c r="H2611" s="5" t="s">
        <v>78</v>
      </c>
      <c r="Q2611" s="1"/>
      <c r="Z2611" s="1"/>
      <c r="AF2611" s="1"/>
      <c r="AQ2611" s="1" t="str">
        <f t="shared" si="222"/>
        <v>D01_507_33</v>
      </c>
    </row>
    <row r="2612" spans="1:43" ht="12.75" x14ac:dyDescent="0.2">
      <c r="A2612" s="2" t="s">
        <v>59</v>
      </c>
      <c r="B2612" s="3">
        <v>507</v>
      </c>
      <c r="C2612" s="5">
        <v>33</v>
      </c>
      <c r="D2612" s="1" t="s">
        <v>10</v>
      </c>
      <c r="E2612" s="1" t="s">
        <v>4</v>
      </c>
      <c r="F2612" s="1" t="s">
        <v>8</v>
      </c>
      <c r="G2612" s="1">
        <v>2006</v>
      </c>
      <c r="H2612" s="5" t="s">
        <v>78</v>
      </c>
      <c r="Q2612" s="1"/>
      <c r="Z2612" s="1"/>
      <c r="AF2612" s="1"/>
      <c r="AQ2612" s="1" t="str">
        <f t="shared" si="222"/>
        <v>D01_507_33</v>
      </c>
    </row>
    <row r="2613" spans="1:43" ht="12.75" x14ac:dyDescent="0.2">
      <c r="A2613" s="2" t="s">
        <v>59</v>
      </c>
      <c r="B2613" s="3">
        <v>507</v>
      </c>
      <c r="C2613" s="5">
        <v>33</v>
      </c>
      <c r="D2613" s="1" t="s">
        <v>10</v>
      </c>
      <c r="E2613" s="1" t="s">
        <v>4</v>
      </c>
      <c r="F2613" s="1" t="s">
        <v>8</v>
      </c>
      <c r="G2613" s="1">
        <v>2007</v>
      </c>
      <c r="H2613" s="5" t="s">
        <v>78</v>
      </c>
      <c r="Q2613" s="1"/>
      <c r="Z2613" s="1"/>
      <c r="AF2613" s="1"/>
      <c r="AQ2613" s="1" t="str">
        <f t="shared" si="222"/>
        <v>D01_507_33</v>
      </c>
    </row>
    <row r="2614" spans="1:43" ht="12.75" x14ac:dyDescent="0.2">
      <c r="A2614" s="2" t="s">
        <v>59</v>
      </c>
      <c r="B2614" s="3">
        <v>507</v>
      </c>
      <c r="C2614" s="5">
        <v>33</v>
      </c>
      <c r="D2614" s="1" t="s">
        <v>10</v>
      </c>
      <c r="E2614" s="1" t="s">
        <v>4</v>
      </c>
      <c r="F2614" s="1" t="s">
        <v>8</v>
      </c>
      <c r="G2614" s="1">
        <v>2008</v>
      </c>
      <c r="H2614" s="5" t="s">
        <v>78</v>
      </c>
      <c r="Q2614" s="1"/>
      <c r="Z2614" s="1"/>
      <c r="AF2614" s="1"/>
      <c r="AQ2614" s="1" t="str">
        <f t="shared" si="222"/>
        <v>D01_507_33</v>
      </c>
    </row>
    <row r="2615" spans="1:43" s="22" customFormat="1" ht="12.75" x14ac:dyDescent="0.2">
      <c r="A2615" s="20" t="s">
        <v>59</v>
      </c>
      <c r="B2615" s="21">
        <v>508</v>
      </c>
      <c r="C2615" s="24">
        <v>33</v>
      </c>
      <c r="D2615" s="22" t="s">
        <v>10</v>
      </c>
      <c r="E2615" s="22" t="s">
        <v>4</v>
      </c>
      <c r="F2615" s="22" t="s">
        <v>8</v>
      </c>
      <c r="G2615" s="22">
        <v>2004</v>
      </c>
      <c r="H2615" s="24" t="s">
        <v>78</v>
      </c>
      <c r="I2615" s="24"/>
      <c r="W2615" s="23"/>
      <c r="AA2615" s="24"/>
      <c r="AQ2615" s="1" t="str">
        <f t="shared" si="222"/>
        <v>D01_508_33</v>
      </c>
    </row>
    <row r="2616" spans="1:43" ht="12.75" x14ac:dyDescent="0.2">
      <c r="A2616" s="2" t="s">
        <v>59</v>
      </c>
      <c r="B2616" s="3">
        <v>508</v>
      </c>
      <c r="C2616" s="5">
        <v>33</v>
      </c>
      <c r="D2616" s="1" t="s">
        <v>10</v>
      </c>
      <c r="E2616" s="1" t="s">
        <v>4</v>
      </c>
      <c r="F2616" s="1" t="s">
        <v>8</v>
      </c>
      <c r="G2616" s="1">
        <v>2005</v>
      </c>
      <c r="H2616" s="5" t="s">
        <v>78</v>
      </c>
      <c r="Q2616" s="1"/>
      <c r="Z2616" s="1"/>
      <c r="AF2616" s="1"/>
      <c r="AQ2616" s="1" t="str">
        <f t="shared" si="222"/>
        <v>D01_508_33</v>
      </c>
    </row>
    <row r="2617" spans="1:43" ht="12.75" x14ac:dyDescent="0.2">
      <c r="A2617" s="2" t="s">
        <v>59</v>
      </c>
      <c r="B2617" s="3">
        <v>508</v>
      </c>
      <c r="C2617" s="5">
        <v>33</v>
      </c>
      <c r="D2617" s="1" t="s">
        <v>10</v>
      </c>
      <c r="E2617" s="1" t="s">
        <v>4</v>
      </c>
      <c r="F2617" s="1" t="s">
        <v>8</v>
      </c>
      <c r="G2617" s="1">
        <v>2006</v>
      </c>
      <c r="H2617" s="5" t="s">
        <v>78</v>
      </c>
      <c r="Q2617" s="1"/>
      <c r="Z2617" s="1"/>
      <c r="AF2617" s="1"/>
      <c r="AQ2617" s="1" t="str">
        <f t="shared" si="222"/>
        <v>D01_508_33</v>
      </c>
    </row>
    <row r="2618" spans="1:43" ht="12.75" x14ac:dyDescent="0.2">
      <c r="A2618" s="2" t="s">
        <v>59</v>
      </c>
      <c r="B2618" s="3">
        <v>508</v>
      </c>
      <c r="C2618" s="5">
        <v>33</v>
      </c>
      <c r="D2618" s="1" t="s">
        <v>10</v>
      </c>
      <c r="E2618" s="1" t="s">
        <v>4</v>
      </c>
      <c r="F2618" s="1" t="s">
        <v>8</v>
      </c>
      <c r="G2618" s="1">
        <v>2007</v>
      </c>
      <c r="H2618" s="5" t="s">
        <v>78</v>
      </c>
      <c r="Q2618" s="1"/>
      <c r="Z2618" s="1"/>
      <c r="AF2618" s="1"/>
      <c r="AQ2618" s="1" t="str">
        <f t="shared" si="222"/>
        <v>D01_508_33</v>
      </c>
    </row>
    <row r="2619" spans="1:43" ht="12.75" x14ac:dyDescent="0.2">
      <c r="A2619" s="2" t="s">
        <v>59</v>
      </c>
      <c r="B2619" s="3">
        <v>508</v>
      </c>
      <c r="C2619" s="5">
        <v>33</v>
      </c>
      <c r="D2619" s="1" t="s">
        <v>10</v>
      </c>
      <c r="E2619" s="1" t="s">
        <v>4</v>
      </c>
      <c r="F2619" s="1" t="s">
        <v>8</v>
      </c>
      <c r="G2619" s="1">
        <v>2008</v>
      </c>
      <c r="H2619" s="5" t="s">
        <v>78</v>
      </c>
      <c r="Q2619" s="1"/>
      <c r="Z2619" s="1"/>
      <c r="AF2619" s="1"/>
      <c r="AQ2619" s="1" t="str">
        <f t="shared" si="222"/>
        <v>D01_508_33</v>
      </c>
    </row>
    <row r="2620" spans="1:43" s="22" customFormat="1" ht="12.75" x14ac:dyDescent="0.2">
      <c r="A2620" s="20" t="s">
        <v>59</v>
      </c>
      <c r="B2620" s="21">
        <v>509</v>
      </c>
      <c r="C2620" s="24">
        <v>33</v>
      </c>
      <c r="D2620" s="22" t="s">
        <v>10</v>
      </c>
      <c r="E2620" s="22" t="s">
        <v>4</v>
      </c>
      <c r="F2620" s="22" t="s">
        <v>8</v>
      </c>
      <c r="G2620" s="22">
        <v>2004</v>
      </c>
      <c r="H2620" s="24" t="s">
        <v>78</v>
      </c>
      <c r="I2620" s="24"/>
      <c r="W2620" s="23"/>
      <c r="AA2620" s="24"/>
      <c r="AQ2620" s="1" t="str">
        <f t="shared" si="222"/>
        <v>D01_509_33</v>
      </c>
    </row>
    <row r="2621" spans="1:43" ht="12.75" x14ac:dyDescent="0.2">
      <c r="A2621" s="2" t="s">
        <v>59</v>
      </c>
      <c r="B2621" s="3">
        <v>509</v>
      </c>
      <c r="C2621" s="5">
        <v>33</v>
      </c>
      <c r="D2621" s="1" t="s">
        <v>10</v>
      </c>
      <c r="E2621" s="1" t="s">
        <v>4</v>
      </c>
      <c r="F2621" s="1" t="s">
        <v>8</v>
      </c>
      <c r="G2621" s="1">
        <v>2005</v>
      </c>
      <c r="H2621" s="5" t="s">
        <v>78</v>
      </c>
      <c r="Q2621" s="1"/>
      <c r="Z2621" s="1"/>
      <c r="AF2621" s="1"/>
      <c r="AQ2621" s="1" t="str">
        <f t="shared" si="222"/>
        <v>D01_509_33</v>
      </c>
    </row>
    <row r="2622" spans="1:43" ht="12.75" x14ac:dyDescent="0.2">
      <c r="A2622" s="2" t="s">
        <v>59</v>
      </c>
      <c r="B2622" s="3">
        <v>509</v>
      </c>
      <c r="C2622" s="5">
        <v>33</v>
      </c>
      <c r="D2622" s="1" t="s">
        <v>10</v>
      </c>
      <c r="E2622" s="1" t="s">
        <v>4</v>
      </c>
      <c r="F2622" s="1" t="s">
        <v>8</v>
      </c>
      <c r="G2622" s="1">
        <v>2006</v>
      </c>
      <c r="H2622" s="5" t="s">
        <v>78</v>
      </c>
      <c r="Q2622" s="1"/>
      <c r="Z2622" s="1"/>
      <c r="AF2622" s="1"/>
      <c r="AQ2622" s="1" t="str">
        <f t="shared" si="222"/>
        <v>D01_509_33</v>
      </c>
    </row>
    <row r="2623" spans="1:43" ht="12.75" x14ac:dyDescent="0.2">
      <c r="A2623" s="2" t="s">
        <v>59</v>
      </c>
      <c r="B2623" s="3">
        <v>509</v>
      </c>
      <c r="C2623" s="5">
        <v>33</v>
      </c>
      <c r="D2623" s="1" t="s">
        <v>10</v>
      </c>
      <c r="E2623" s="1" t="s">
        <v>4</v>
      </c>
      <c r="F2623" s="1" t="s">
        <v>8</v>
      </c>
      <c r="G2623" s="1">
        <v>2007</v>
      </c>
      <c r="H2623" s="5" t="s">
        <v>78</v>
      </c>
      <c r="Q2623" s="1"/>
      <c r="Z2623" s="1"/>
      <c r="AF2623" s="1"/>
      <c r="AQ2623" s="1" t="str">
        <f t="shared" si="222"/>
        <v>D01_509_33</v>
      </c>
    </row>
    <row r="2624" spans="1:43" ht="12.75" x14ac:dyDescent="0.2">
      <c r="A2624" s="2" t="s">
        <v>59</v>
      </c>
      <c r="B2624" s="3">
        <v>509</v>
      </c>
      <c r="C2624" s="5">
        <v>33</v>
      </c>
      <c r="D2624" s="1" t="s">
        <v>10</v>
      </c>
      <c r="E2624" s="1" t="s">
        <v>4</v>
      </c>
      <c r="F2624" s="1" t="s">
        <v>8</v>
      </c>
      <c r="G2624" s="1">
        <v>2008</v>
      </c>
      <c r="H2624" s="5" t="s">
        <v>78</v>
      </c>
      <c r="Q2624" s="1"/>
      <c r="Z2624" s="1"/>
      <c r="AF2624" s="1"/>
      <c r="AQ2624" s="1" t="str">
        <f t="shared" si="222"/>
        <v>D01_509_33</v>
      </c>
    </row>
    <row r="2625" spans="1:43" s="22" customFormat="1" ht="12.75" x14ac:dyDescent="0.2">
      <c r="A2625" s="20" t="s">
        <v>59</v>
      </c>
      <c r="B2625" s="21">
        <v>510</v>
      </c>
      <c r="C2625" s="24">
        <v>33</v>
      </c>
      <c r="D2625" s="22" t="s">
        <v>10</v>
      </c>
      <c r="E2625" s="22" t="s">
        <v>4</v>
      </c>
      <c r="F2625" s="22" t="s">
        <v>8</v>
      </c>
      <c r="G2625" s="22">
        <v>2004</v>
      </c>
      <c r="H2625" s="24" t="s">
        <v>78</v>
      </c>
      <c r="I2625" s="24"/>
      <c r="W2625" s="23"/>
      <c r="AA2625" s="24"/>
      <c r="AQ2625" s="1" t="str">
        <f t="shared" si="222"/>
        <v>D01_510_33</v>
      </c>
    </row>
    <row r="2626" spans="1:43" ht="12.75" x14ac:dyDescent="0.2">
      <c r="A2626" s="2" t="s">
        <v>59</v>
      </c>
      <c r="B2626" s="3">
        <v>510</v>
      </c>
      <c r="C2626" s="5">
        <v>33</v>
      </c>
      <c r="D2626" s="1" t="s">
        <v>10</v>
      </c>
      <c r="E2626" s="1" t="s">
        <v>4</v>
      </c>
      <c r="F2626" s="1" t="s">
        <v>8</v>
      </c>
      <c r="G2626" s="1">
        <v>2005</v>
      </c>
      <c r="H2626" s="5" t="s">
        <v>78</v>
      </c>
      <c r="Q2626" s="1"/>
      <c r="Z2626" s="1"/>
      <c r="AF2626" s="1"/>
      <c r="AQ2626" s="1" t="str">
        <f t="shared" si="222"/>
        <v>D01_510_33</v>
      </c>
    </row>
    <row r="2627" spans="1:43" ht="12.75" x14ac:dyDescent="0.2">
      <c r="A2627" s="2" t="s">
        <v>59</v>
      </c>
      <c r="B2627" s="3">
        <v>510</v>
      </c>
      <c r="C2627" s="5">
        <v>33</v>
      </c>
      <c r="D2627" s="1" t="s">
        <v>10</v>
      </c>
      <c r="E2627" s="1" t="s">
        <v>4</v>
      </c>
      <c r="F2627" s="1" t="s">
        <v>8</v>
      </c>
      <c r="G2627" s="1">
        <v>2006</v>
      </c>
      <c r="H2627" s="5" t="s">
        <v>78</v>
      </c>
      <c r="Q2627" s="1"/>
      <c r="Z2627" s="1"/>
      <c r="AF2627" s="1"/>
      <c r="AQ2627" s="1" t="str">
        <f t="shared" ref="AQ2627:AQ2690" si="231">CONCATENATE(LEFT(A2627,1),CONCATENATE(RIGHT(A2627,2),"_",CONCATENATE(B2627),"_",CONCATENATE(C2627)))</f>
        <v>D01_510_33</v>
      </c>
    </row>
    <row r="2628" spans="1:43" ht="12.75" x14ac:dyDescent="0.2">
      <c r="A2628" s="2" t="s">
        <v>59</v>
      </c>
      <c r="B2628" s="3">
        <v>510</v>
      </c>
      <c r="C2628" s="5">
        <v>33</v>
      </c>
      <c r="D2628" s="1" t="s">
        <v>10</v>
      </c>
      <c r="E2628" s="1" t="s">
        <v>4</v>
      </c>
      <c r="F2628" s="1" t="s">
        <v>8</v>
      </c>
      <c r="G2628" s="1">
        <v>2007</v>
      </c>
      <c r="H2628" s="5" t="s">
        <v>78</v>
      </c>
      <c r="Q2628" s="1"/>
      <c r="Z2628" s="1"/>
      <c r="AF2628" s="1"/>
      <c r="AQ2628" s="1" t="str">
        <f t="shared" si="231"/>
        <v>D01_510_33</v>
      </c>
    </row>
    <row r="2629" spans="1:43" ht="12.75" x14ac:dyDescent="0.2">
      <c r="A2629" s="2" t="s">
        <v>59</v>
      </c>
      <c r="B2629" s="3">
        <v>510</v>
      </c>
      <c r="C2629" s="5">
        <v>33</v>
      </c>
      <c r="D2629" s="1" t="s">
        <v>10</v>
      </c>
      <c r="E2629" s="1" t="s">
        <v>4</v>
      </c>
      <c r="F2629" s="1" t="s">
        <v>8</v>
      </c>
      <c r="G2629" s="1">
        <v>2008</v>
      </c>
      <c r="H2629" s="5" t="s">
        <v>78</v>
      </c>
      <c r="Q2629" s="1"/>
      <c r="Z2629" s="1"/>
      <c r="AF2629" s="1"/>
      <c r="AQ2629" s="1" t="str">
        <f t="shared" si="231"/>
        <v>D01_510_33</v>
      </c>
    </row>
    <row r="2630" spans="1:43" s="22" customFormat="1" ht="12.75" x14ac:dyDescent="0.2">
      <c r="A2630" s="20" t="s">
        <v>59</v>
      </c>
      <c r="B2630" s="21">
        <v>511</v>
      </c>
      <c r="C2630" s="24">
        <v>33</v>
      </c>
      <c r="D2630" s="22" t="s">
        <v>10</v>
      </c>
      <c r="E2630" s="22" t="s">
        <v>4</v>
      </c>
      <c r="F2630" s="22" t="s">
        <v>8</v>
      </c>
      <c r="G2630" s="22">
        <v>2004</v>
      </c>
      <c r="H2630" s="24" t="s">
        <v>78</v>
      </c>
      <c r="I2630" s="24"/>
      <c r="W2630" s="23"/>
      <c r="AA2630" s="24"/>
      <c r="AQ2630" s="1" t="str">
        <f t="shared" si="231"/>
        <v>D01_511_33</v>
      </c>
    </row>
    <row r="2631" spans="1:43" ht="12.75" x14ac:dyDescent="0.2">
      <c r="A2631" s="2" t="s">
        <v>59</v>
      </c>
      <c r="B2631" s="3">
        <v>511</v>
      </c>
      <c r="C2631" s="5">
        <v>33</v>
      </c>
      <c r="D2631" s="1" t="s">
        <v>10</v>
      </c>
      <c r="E2631" s="1" t="s">
        <v>4</v>
      </c>
      <c r="F2631" s="1" t="s">
        <v>8</v>
      </c>
      <c r="G2631" s="1">
        <v>2005</v>
      </c>
      <c r="H2631" s="5" t="s">
        <v>78</v>
      </c>
      <c r="Q2631" s="1"/>
      <c r="Z2631" s="1"/>
      <c r="AF2631" s="1"/>
      <c r="AQ2631" s="1" t="str">
        <f t="shared" si="231"/>
        <v>D01_511_33</v>
      </c>
    </row>
    <row r="2632" spans="1:43" ht="12.75" x14ac:dyDescent="0.2">
      <c r="A2632" s="2" t="s">
        <v>59</v>
      </c>
      <c r="B2632" s="3">
        <v>511</v>
      </c>
      <c r="C2632" s="5">
        <v>33</v>
      </c>
      <c r="D2632" s="1" t="s">
        <v>10</v>
      </c>
      <c r="E2632" s="1" t="s">
        <v>4</v>
      </c>
      <c r="F2632" s="1" t="s">
        <v>8</v>
      </c>
      <c r="G2632" s="1">
        <v>2006</v>
      </c>
      <c r="H2632" s="5" t="s">
        <v>78</v>
      </c>
      <c r="Q2632" s="1"/>
      <c r="Z2632" s="1"/>
      <c r="AF2632" s="1"/>
      <c r="AQ2632" s="1" t="str">
        <f t="shared" si="231"/>
        <v>D01_511_33</v>
      </c>
    </row>
    <row r="2633" spans="1:43" ht="12.75" x14ac:dyDescent="0.2">
      <c r="A2633" s="2" t="s">
        <v>59</v>
      </c>
      <c r="B2633" s="3">
        <v>511</v>
      </c>
      <c r="C2633" s="5">
        <v>33</v>
      </c>
      <c r="D2633" s="1" t="s">
        <v>10</v>
      </c>
      <c r="E2633" s="1" t="s">
        <v>4</v>
      </c>
      <c r="F2633" s="1" t="s">
        <v>8</v>
      </c>
      <c r="G2633" s="1">
        <v>2007</v>
      </c>
      <c r="H2633" s="5" t="s">
        <v>78</v>
      </c>
      <c r="Q2633" s="1"/>
      <c r="Z2633" s="1"/>
      <c r="AF2633" s="1"/>
      <c r="AQ2633" s="1" t="str">
        <f t="shared" si="231"/>
        <v>D01_511_33</v>
      </c>
    </row>
    <row r="2634" spans="1:43" ht="12.75" x14ac:dyDescent="0.2">
      <c r="A2634" s="2" t="s">
        <v>59</v>
      </c>
      <c r="B2634" s="3">
        <v>511</v>
      </c>
      <c r="C2634" s="5">
        <v>33</v>
      </c>
      <c r="D2634" s="1" t="s">
        <v>10</v>
      </c>
      <c r="E2634" s="1" t="s">
        <v>4</v>
      </c>
      <c r="F2634" s="1" t="s">
        <v>8</v>
      </c>
      <c r="G2634" s="1">
        <v>2008</v>
      </c>
      <c r="H2634" s="5" t="s">
        <v>78</v>
      </c>
      <c r="Q2634" s="1"/>
      <c r="Z2634" s="1"/>
      <c r="AF2634" s="1"/>
      <c r="AQ2634" s="1" t="str">
        <f t="shared" si="231"/>
        <v>D01_511_33</v>
      </c>
    </row>
    <row r="2635" spans="1:43" s="22" customFormat="1" ht="12.75" x14ac:dyDescent="0.2">
      <c r="A2635" s="20" t="s">
        <v>59</v>
      </c>
      <c r="B2635" s="21">
        <v>512</v>
      </c>
      <c r="C2635" s="24">
        <v>33</v>
      </c>
      <c r="D2635" s="22" t="s">
        <v>10</v>
      </c>
      <c r="E2635" s="22" t="s">
        <v>4</v>
      </c>
      <c r="F2635" s="22" t="s">
        <v>8</v>
      </c>
      <c r="G2635" s="22">
        <v>2004</v>
      </c>
      <c r="H2635" s="24" t="s">
        <v>78</v>
      </c>
      <c r="I2635" s="24"/>
      <c r="W2635" s="23"/>
      <c r="AA2635" s="24"/>
      <c r="AQ2635" s="1" t="str">
        <f t="shared" si="231"/>
        <v>D01_512_33</v>
      </c>
    </row>
    <row r="2636" spans="1:43" ht="12.75" x14ac:dyDescent="0.2">
      <c r="A2636" s="2" t="s">
        <v>59</v>
      </c>
      <c r="B2636" s="3">
        <v>512</v>
      </c>
      <c r="C2636" s="5">
        <v>33</v>
      </c>
      <c r="D2636" s="1" t="s">
        <v>10</v>
      </c>
      <c r="E2636" s="1" t="s">
        <v>4</v>
      </c>
      <c r="F2636" s="1" t="s">
        <v>8</v>
      </c>
      <c r="G2636" s="1">
        <v>2005</v>
      </c>
      <c r="H2636" s="5" t="s">
        <v>78</v>
      </c>
      <c r="Q2636" s="1"/>
      <c r="Z2636" s="1"/>
      <c r="AF2636" s="1"/>
      <c r="AQ2636" s="1" t="str">
        <f t="shared" si="231"/>
        <v>D01_512_33</v>
      </c>
    </row>
    <row r="2637" spans="1:43" ht="12.75" x14ac:dyDescent="0.2">
      <c r="A2637" s="2" t="s">
        <v>59</v>
      </c>
      <c r="B2637" s="3">
        <v>512</v>
      </c>
      <c r="C2637" s="5">
        <v>33</v>
      </c>
      <c r="D2637" s="1" t="s">
        <v>10</v>
      </c>
      <c r="E2637" s="1" t="s">
        <v>4</v>
      </c>
      <c r="F2637" s="1" t="s">
        <v>8</v>
      </c>
      <c r="G2637" s="1">
        <v>2006</v>
      </c>
      <c r="H2637" s="5" t="s">
        <v>78</v>
      </c>
      <c r="Q2637" s="1"/>
      <c r="Z2637" s="1"/>
      <c r="AF2637" s="1"/>
      <c r="AQ2637" s="1" t="str">
        <f t="shared" si="231"/>
        <v>D01_512_33</v>
      </c>
    </row>
    <row r="2638" spans="1:43" ht="12.75" x14ac:dyDescent="0.2">
      <c r="A2638" s="2" t="s">
        <v>59</v>
      </c>
      <c r="B2638" s="3">
        <v>512</v>
      </c>
      <c r="C2638" s="5">
        <v>33</v>
      </c>
      <c r="D2638" s="1" t="s">
        <v>10</v>
      </c>
      <c r="E2638" s="1" t="s">
        <v>4</v>
      </c>
      <c r="F2638" s="1" t="s">
        <v>8</v>
      </c>
      <c r="G2638" s="1">
        <v>2007</v>
      </c>
      <c r="H2638" s="5" t="s">
        <v>78</v>
      </c>
      <c r="Q2638" s="1"/>
      <c r="Z2638" s="1"/>
      <c r="AF2638" s="1"/>
      <c r="AQ2638" s="1" t="str">
        <f t="shared" si="231"/>
        <v>D01_512_33</v>
      </c>
    </row>
    <row r="2639" spans="1:43" ht="12.75" x14ac:dyDescent="0.2">
      <c r="A2639" s="2" t="s">
        <v>59</v>
      </c>
      <c r="B2639" s="3">
        <v>512</v>
      </c>
      <c r="C2639" s="5">
        <v>33</v>
      </c>
      <c r="D2639" s="1" t="s">
        <v>10</v>
      </c>
      <c r="E2639" s="1" t="s">
        <v>4</v>
      </c>
      <c r="F2639" s="1" t="s">
        <v>8</v>
      </c>
      <c r="G2639" s="1">
        <v>2008</v>
      </c>
      <c r="H2639" s="5" t="s">
        <v>78</v>
      </c>
      <c r="Q2639" s="1"/>
      <c r="Z2639" s="1"/>
      <c r="AF2639" s="1"/>
      <c r="AQ2639" s="1" t="str">
        <f t="shared" si="231"/>
        <v>D01_512_33</v>
      </c>
    </row>
    <row r="2640" spans="1:43" s="22" customFormat="1" ht="12.75" x14ac:dyDescent="0.2">
      <c r="A2640" s="20" t="s">
        <v>59</v>
      </c>
      <c r="B2640" s="21">
        <v>513</v>
      </c>
      <c r="C2640" s="24">
        <v>33</v>
      </c>
      <c r="D2640" s="22" t="s">
        <v>10</v>
      </c>
      <c r="E2640" s="22" t="s">
        <v>4</v>
      </c>
      <c r="F2640" s="22" t="s">
        <v>8</v>
      </c>
      <c r="G2640" s="22">
        <v>2004</v>
      </c>
      <c r="H2640" s="24" t="s">
        <v>78</v>
      </c>
      <c r="I2640" s="24"/>
      <c r="W2640" s="23"/>
      <c r="AA2640" s="24"/>
      <c r="AQ2640" s="1" t="str">
        <f t="shared" si="231"/>
        <v>D01_513_33</v>
      </c>
    </row>
    <row r="2641" spans="1:43" ht="12.75" x14ac:dyDescent="0.2">
      <c r="A2641" s="2" t="s">
        <v>59</v>
      </c>
      <c r="B2641" s="3">
        <v>513</v>
      </c>
      <c r="C2641" s="5">
        <v>33</v>
      </c>
      <c r="D2641" s="1" t="s">
        <v>10</v>
      </c>
      <c r="E2641" s="1" t="s">
        <v>4</v>
      </c>
      <c r="F2641" s="1" t="s">
        <v>8</v>
      </c>
      <c r="G2641" s="1">
        <v>2005</v>
      </c>
      <c r="H2641" s="5" t="s">
        <v>78</v>
      </c>
      <c r="Q2641" s="1"/>
      <c r="Z2641" s="1"/>
      <c r="AF2641" s="1"/>
      <c r="AQ2641" s="1" t="str">
        <f t="shared" si="231"/>
        <v>D01_513_33</v>
      </c>
    </row>
    <row r="2642" spans="1:43" ht="12.75" x14ac:dyDescent="0.2">
      <c r="A2642" s="2" t="s">
        <v>59</v>
      </c>
      <c r="B2642" s="3">
        <v>513</v>
      </c>
      <c r="C2642" s="5">
        <v>33</v>
      </c>
      <c r="D2642" s="1" t="s">
        <v>10</v>
      </c>
      <c r="E2642" s="1" t="s">
        <v>4</v>
      </c>
      <c r="F2642" s="1" t="s">
        <v>8</v>
      </c>
      <c r="G2642" s="1">
        <v>2006</v>
      </c>
      <c r="H2642" s="5" t="s">
        <v>78</v>
      </c>
      <c r="Q2642" s="1"/>
      <c r="Z2642" s="1"/>
      <c r="AF2642" s="1"/>
      <c r="AQ2642" s="1" t="str">
        <f t="shared" si="231"/>
        <v>D01_513_33</v>
      </c>
    </row>
    <row r="2643" spans="1:43" ht="12.75" x14ac:dyDescent="0.2">
      <c r="A2643" s="2" t="s">
        <v>59</v>
      </c>
      <c r="B2643" s="3">
        <v>513</v>
      </c>
      <c r="C2643" s="5">
        <v>33</v>
      </c>
      <c r="D2643" s="1" t="s">
        <v>10</v>
      </c>
      <c r="E2643" s="1" t="s">
        <v>4</v>
      </c>
      <c r="F2643" s="1" t="s">
        <v>8</v>
      </c>
      <c r="G2643" s="1">
        <v>2007</v>
      </c>
      <c r="H2643" s="5" t="s">
        <v>78</v>
      </c>
      <c r="Q2643" s="1"/>
      <c r="Z2643" s="1"/>
      <c r="AF2643" s="1"/>
      <c r="AQ2643" s="1" t="str">
        <f t="shared" si="231"/>
        <v>D01_513_33</v>
      </c>
    </row>
    <row r="2644" spans="1:43" ht="12.75" x14ac:dyDescent="0.2">
      <c r="A2644" s="2" t="s">
        <v>59</v>
      </c>
      <c r="B2644" s="3">
        <v>513</v>
      </c>
      <c r="C2644" s="5">
        <v>33</v>
      </c>
      <c r="D2644" s="1" t="s">
        <v>10</v>
      </c>
      <c r="E2644" s="1" t="s">
        <v>4</v>
      </c>
      <c r="F2644" s="1" t="s">
        <v>8</v>
      </c>
      <c r="G2644" s="1">
        <v>2008</v>
      </c>
      <c r="H2644" s="5" t="s">
        <v>78</v>
      </c>
      <c r="Q2644" s="1"/>
      <c r="Z2644" s="1"/>
      <c r="AF2644" s="1"/>
      <c r="AQ2644" s="1" t="str">
        <f t="shared" si="231"/>
        <v>D01_513_33</v>
      </c>
    </row>
    <row r="2645" spans="1:43" s="22" customFormat="1" ht="12.75" x14ac:dyDescent="0.2">
      <c r="A2645" s="20" t="s">
        <v>59</v>
      </c>
      <c r="B2645" s="21">
        <v>514</v>
      </c>
      <c r="C2645" s="24">
        <v>33</v>
      </c>
      <c r="D2645" s="22" t="s">
        <v>10</v>
      </c>
      <c r="E2645" s="22" t="s">
        <v>4</v>
      </c>
      <c r="F2645" s="22" t="s">
        <v>8</v>
      </c>
      <c r="G2645" s="22">
        <v>2004</v>
      </c>
      <c r="H2645" s="24" t="s">
        <v>78</v>
      </c>
      <c r="I2645" s="24"/>
      <c r="W2645" s="23"/>
      <c r="AA2645" s="24"/>
      <c r="AQ2645" s="1" t="str">
        <f t="shared" si="231"/>
        <v>D01_514_33</v>
      </c>
    </row>
    <row r="2646" spans="1:43" ht="12.75" x14ac:dyDescent="0.2">
      <c r="A2646" s="2" t="s">
        <v>59</v>
      </c>
      <c r="B2646" s="3">
        <v>514</v>
      </c>
      <c r="C2646" s="5">
        <v>33</v>
      </c>
      <c r="D2646" s="1" t="s">
        <v>10</v>
      </c>
      <c r="E2646" s="1" t="s">
        <v>4</v>
      </c>
      <c r="F2646" s="1" t="s">
        <v>8</v>
      </c>
      <c r="G2646" s="1">
        <v>2005</v>
      </c>
      <c r="H2646" s="5" t="s">
        <v>78</v>
      </c>
      <c r="Q2646" s="1"/>
      <c r="Z2646" s="1"/>
      <c r="AF2646" s="1"/>
      <c r="AQ2646" s="1" t="str">
        <f t="shared" si="231"/>
        <v>D01_514_33</v>
      </c>
    </row>
    <row r="2647" spans="1:43" ht="12.75" x14ac:dyDescent="0.2">
      <c r="A2647" s="2" t="s">
        <v>59</v>
      </c>
      <c r="B2647" s="3">
        <v>514</v>
      </c>
      <c r="C2647" s="5">
        <v>33</v>
      </c>
      <c r="D2647" s="1" t="s">
        <v>10</v>
      </c>
      <c r="E2647" s="1" t="s">
        <v>4</v>
      </c>
      <c r="F2647" s="1" t="s">
        <v>8</v>
      </c>
      <c r="G2647" s="1">
        <v>2006</v>
      </c>
      <c r="H2647" s="5" t="s">
        <v>78</v>
      </c>
      <c r="Q2647" s="1"/>
      <c r="Z2647" s="1"/>
      <c r="AF2647" s="1"/>
      <c r="AQ2647" s="1" t="str">
        <f t="shared" si="231"/>
        <v>D01_514_33</v>
      </c>
    </row>
    <row r="2648" spans="1:43" ht="12.75" x14ac:dyDescent="0.2">
      <c r="A2648" s="2" t="s">
        <v>59</v>
      </c>
      <c r="B2648" s="3">
        <v>514</v>
      </c>
      <c r="C2648" s="5">
        <v>33</v>
      </c>
      <c r="D2648" s="1" t="s">
        <v>10</v>
      </c>
      <c r="E2648" s="1" t="s">
        <v>4</v>
      </c>
      <c r="F2648" s="1" t="s">
        <v>8</v>
      </c>
      <c r="G2648" s="1">
        <v>2007</v>
      </c>
      <c r="H2648" s="5" t="s">
        <v>78</v>
      </c>
      <c r="Q2648" s="1"/>
      <c r="Z2648" s="1"/>
      <c r="AF2648" s="1"/>
      <c r="AQ2648" s="1" t="str">
        <f t="shared" si="231"/>
        <v>D01_514_33</v>
      </c>
    </row>
    <row r="2649" spans="1:43" ht="12.75" x14ac:dyDescent="0.2">
      <c r="A2649" s="2" t="s">
        <v>59</v>
      </c>
      <c r="B2649" s="3">
        <v>514</v>
      </c>
      <c r="C2649" s="5">
        <v>33</v>
      </c>
      <c r="D2649" s="1" t="s">
        <v>10</v>
      </c>
      <c r="E2649" s="1" t="s">
        <v>4</v>
      </c>
      <c r="F2649" s="1" t="s">
        <v>8</v>
      </c>
      <c r="G2649" s="1">
        <v>2008</v>
      </c>
      <c r="H2649" s="5" t="s">
        <v>78</v>
      </c>
      <c r="Q2649" s="1"/>
      <c r="Z2649" s="1"/>
      <c r="AF2649" s="1"/>
      <c r="AQ2649" s="1" t="str">
        <f t="shared" si="231"/>
        <v>D01_514_33</v>
      </c>
    </row>
    <row r="2650" spans="1:43" s="22" customFormat="1" ht="12.75" x14ac:dyDescent="0.2">
      <c r="A2650" s="20" t="s">
        <v>59</v>
      </c>
      <c r="B2650" s="21">
        <v>515</v>
      </c>
      <c r="C2650" s="24">
        <v>33</v>
      </c>
      <c r="D2650" s="22" t="s">
        <v>10</v>
      </c>
      <c r="E2650" s="22" t="s">
        <v>4</v>
      </c>
      <c r="F2650" s="22" t="s">
        <v>8</v>
      </c>
      <c r="G2650" s="22">
        <v>2004</v>
      </c>
      <c r="H2650" s="24" t="s">
        <v>78</v>
      </c>
      <c r="I2650" s="24"/>
      <c r="W2650" s="23"/>
      <c r="AA2650" s="24"/>
      <c r="AQ2650" s="1" t="str">
        <f t="shared" si="231"/>
        <v>D01_515_33</v>
      </c>
    </row>
    <row r="2651" spans="1:43" ht="12.75" x14ac:dyDescent="0.2">
      <c r="A2651" s="2" t="s">
        <v>59</v>
      </c>
      <c r="B2651" s="3">
        <v>515</v>
      </c>
      <c r="C2651" s="5">
        <v>33</v>
      </c>
      <c r="D2651" s="1" t="s">
        <v>10</v>
      </c>
      <c r="E2651" s="1" t="s">
        <v>4</v>
      </c>
      <c r="F2651" s="1" t="s">
        <v>8</v>
      </c>
      <c r="G2651" s="1">
        <v>2005</v>
      </c>
      <c r="H2651" s="5" t="s">
        <v>78</v>
      </c>
      <c r="Q2651" s="1"/>
      <c r="Z2651" s="1"/>
      <c r="AF2651" s="1"/>
      <c r="AQ2651" s="1" t="str">
        <f t="shared" si="231"/>
        <v>D01_515_33</v>
      </c>
    </row>
    <row r="2652" spans="1:43" ht="12.75" x14ac:dyDescent="0.2">
      <c r="A2652" s="2" t="s">
        <v>59</v>
      </c>
      <c r="B2652" s="3">
        <v>515</v>
      </c>
      <c r="C2652" s="5">
        <v>33</v>
      </c>
      <c r="D2652" s="1" t="s">
        <v>10</v>
      </c>
      <c r="E2652" s="1" t="s">
        <v>4</v>
      </c>
      <c r="F2652" s="1" t="s">
        <v>8</v>
      </c>
      <c r="G2652" s="1">
        <v>2006</v>
      </c>
      <c r="H2652" s="5" t="s">
        <v>78</v>
      </c>
      <c r="Q2652" s="1"/>
      <c r="Z2652" s="1"/>
      <c r="AF2652" s="1"/>
      <c r="AQ2652" s="1" t="str">
        <f t="shared" si="231"/>
        <v>D01_515_33</v>
      </c>
    </row>
    <row r="2653" spans="1:43" ht="12.75" x14ac:dyDescent="0.2">
      <c r="A2653" s="2" t="s">
        <v>59</v>
      </c>
      <c r="B2653" s="3">
        <v>515</v>
      </c>
      <c r="C2653" s="5">
        <v>33</v>
      </c>
      <c r="D2653" s="1" t="s">
        <v>10</v>
      </c>
      <c r="E2653" s="1" t="s">
        <v>4</v>
      </c>
      <c r="F2653" s="1" t="s">
        <v>8</v>
      </c>
      <c r="G2653" s="1">
        <v>2007</v>
      </c>
      <c r="H2653" s="5" t="s">
        <v>78</v>
      </c>
      <c r="Q2653" s="1"/>
      <c r="Z2653" s="1"/>
      <c r="AF2653" s="1"/>
      <c r="AQ2653" s="1" t="str">
        <f t="shared" si="231"/>
        <v>D01_515_33</v>
      </c>
    </row>
    <row r="2654" spans="1:43" ht="12.75" x14ac:dyDescent="0.2">
      <c r="A2654" s="2" t="s">
        <v>59</v>
      </c>
      <c r="B2654" s="3">
        <v>515</v>
      </c>
      <c r="C2654" s="5">
        <v>33</v>
      </c>
      <c r="D2654" s="1" t="s">
        <v>10</v>
      </c>
      <c r="E2654" s="1" t="s">
        <v>4</v>
      </c>
      <c r="F2654" s="1" t="s">
        <v>8</v>
      </c>
      <c r="G2654" s="1">
        <v>2008</v>
      </c>
      <c r="H2654" s="5" t="s">
        <v>78</v>
      </c>
      <c r="Q2654" s="1"/>
      <c r="Z2654" s="1"/>
      <c r="AF2654" s="1"/>
      <c r="AQ2654" s="1" t="str">
        <f t="shared" si="231"/>
        <v>D01_515_33</v>
      </c>
    </row>
    <row r="2655" spans="1:43" s="22" customFormat="1" ht="12.75" x14ac:dyDescent="0.2">
      <c r="A2655" s="20" t="s">
        <v>59</v>
      </c>
      <c r="B2655" s="21">
        <v>516</v>
      </c>
      <c r="C2655" s="24">
        <v>33</v>
      </c>
      <c r="D2655" s="22" t="s">
        <v>10</v>
      </c>
      <c r="E2655" s="22" t="s">
        <v>4</v>
      </c>
      <c r="F2655" s="22" t="s">
        <v>8</v>
      </c>
      <c r="G2655" s="22">
        <v>2004</v>
      </c>
      <c r="H2655" s="24" t="s">
        <v>78</v>
      </c>
      <c r="I2655" s="24"/>
      <c r="W2655" s="23"/>
      <c r="AA2655" s="24"/>
      <c r="AQ2655" s="1" t="str">
        <f t="shared" si="231"/>
        <v>D01_516_33</v>
      </c>
    </row>
    <row r="2656" spans="1:43" ht="12.75" x14ac:dyDescent="0.2">
      <c r="A2656" s="2" t="s">
        <v>59</v>
      </c>
      <c r="B2656" s="3">
        <v>516</v>
      </c>
      <c r="C2656" s="5">
        <v>33</v>
      </c>
      <c r="D2656" s="1" t="s">
        <v>10</v>
      </c>
      <c r="E2656" s="1" t="s">
        <v>4</v>
      </c>
      <c r="F2656" s="1" t="s">
        <v>8</v>
      </c>
      <c r="G2656" s="1">
        <v>2005</v>
      </c>
      <c r="H2656" s="5" t="s">
        <v>78</v>
      </c>
      <c r="Q2656" s="1"/>
      <c r="Z2656" s="1"/>
      <c r="AF2656" s="1"/>
      <c r="AQ2656" s="1" t="str">
        <f t="shared" si="231"/>
        <v>D01_516_33</v>
      </c>
    </row>
    <row r="2657" spans="1:43" ht="12.75" x14ac:dyDescent="0.2">
      <c r="A2657" s="2" t="s">
        <v>59</v>
      </c>
      <c r="B2657" s="3">
        <v>516</v>
      </c>
      <c r="C2657" s="5">
        <v>33</v>
      </c>
      <c r="D2657" s="1" t="s">
        <v>10</v>
      </c>
      <c r="E2657" s="1" t="s">
        <v>4</v>
      </c>
      <c r="F2657" s="1" t="s">
        <v>8</v>
      </c>
      <c r="G2657" s="1">
        <v>2006</v>
      </c>
      <c r="H2657" s="5" t="s">
        <v>78</v>
      </c>
      <c r="Q2657" s="1"/>
      <c r="Z2657" s="1"/>
      <c r="AF2657" s="1"/>
      <c r="AQ2657" s="1" t="str">
        <f t="shared" si="231"/>
        <v>D01_516_33</v>
      </c>
    </row>
    <row r="2658" spans="1:43" ht="12.75" x14ac:dyDescent="0.2">
      <c r="A2658" s="2" t="s">
        <v>59</v>
      </c>
      <c r="B2658" s="3">
        <v>516</v>
      </c>
      <c r="C2658" s="5">
        <v>33</v>
      </c>
      <c r="D2658" s="1" t="s">
        <v>10</v>
      </c>
      <c r="E2658" s="1" t="s">
        <v>4</v>
      </c>
      <c r="F2658" s="1" t="s">
        <v>8</v>
      </c>
      <c r="G2658" s="1">
        <v>2007</v>
      </c>
      <c r="H2658" s="5" t="s">
        <v>78</v>
      </c>
      <c r="Q2658" s="1"/>
      <c r="Z2658" s="1"/>
      <c r="AF2658" s="1"/>
      <c r="AQ2658" s="1" t="str">
        <f t="shared" si="231"/>
        <v>D01_516_33</v>
      </c>
    </row>
    <row r="2659" spans="1:43" ht="12.75" x14ac:dyDescent="0.2">
      <c r="A2659" s="2" t="s">
        <v>59</v>
      </c>
      <c r="B2659" s="3">
        <v>516</v>
      </c>
      <c r="C2659" s="5">
        <v>33</v>
      </c>
      <c r="D2659" s="1" t="s">
        <v>10</v>
      </c>
      <c r="E2659" s="1" t="s">
        <v>4</v>
      </c>
      <c r="F2659" s="1" t="s">
        <v>8</v>
      </c>
      <c r="G2659" s="1">
        <v>2008</v>
      </c>
      <c r="H2659" s="5" t="s">
        <v>78</v>
      </c>
      <c r="Q2659" s="1"/>
      <c r="Z2659" s="1"/>
      <c r="AF2659" s="1"/>
      <c r="AQ2659" s="1" t="str">
        <f t="shared" si="231"/>
        <v>D01_516_33</v>
      </c>
    </row>
    <row r="2660" spans="1:43" s="22" customFormat="1" ht="12.75" x14ac:dyDescent="0.2">
      <c r="A2660" s="20" t="s">
        <v>59</v>
      </c>
      <c r="B2660" s="21">
        <v>517</v>
      </c>
      <c r="C2660" s="24">
        <v>33</v>
      </c>
      <c r="D2660" s="22" t="s">
        <v>10</v>
      </c>
      <c r="E2660" s="22" t="s">
        <v>4</v>
      </c>
      <c r="F2660" s="22" t="s">
        <v>8</v>
      </c>
      <c r="G2660" s="22">
        <v>2004</v>
      </c>
      <c r="H2660" s="24" t="s">
        <v>78</v>
      </c>
      <c r="I2660" s="24"/>
      <c r="W2660" s="23"/>
      <c r="AA2660" s="24"/>
      <c r="AQ2660" s="1" t="str">
        <f t="shared" si="231"/>
        <v>D01_517_33</v>
      </c>
    </row>
    <row r="2661" spans="1:43" ht="12.75" x14ac:dyDescent="0.2">
      <c r="A2661" s="2" t="s">
        <v>59</v>
      </c>
      <c r="B2661" s="3">
        <v>517</v>
      </c>
      <c r="C2661" s="5">
        <v>33</v>
      </c>
      <c r="D2661" s="1" t="s">
        <v>10</v>
      </c>
      <c r="E2661" s="1" t="s">
        <v>4</v>
      </c>
      <c r="F2661" s="1" t="s">
        <v>8</v>
      </c>
      <c r="G2661" s="1">
        <v>2005</v>
      </c>
      <c r="H2661" s="5" t="s">
        <v>78</v>
      </c>
      <c r="Q2661" s="1"/>
      <c r="Z2661" s="1"/>
      <c r="AF2661" s="1"/>
      <c r="AQ2661" s="1" t="str">
        <f t="shared" si="231"/>
        <v>D01_517_33</v>
      </c>
    </row>
    <row r="2662" spans="1:43" ht="12.75" x14ac:dyDescent="0.2">
      <c r="A2662" s="2" t="s">
        <v>59</v>
      </c>
      <c r="B2662" s="3">
        <v>517</v>
      </c>
      <c r="C2662" s="5">
        <v>33</v>
      </c>
      <c r="D2662" s="1" t="s">
        <v>10</v>
      </c>
      <c r="E2662" s="1" t="s">
        <v>4</v>
      </c>
      <c r="F2662" s="1" t="s">
        <v>8</v>
      </c>
      <c r="G2662" s="1">
        <v>2006</v>
      </c>
      <c r="H2662" s="5" t="s">
        <v>78</v>
      </c>
      <c r="Q2662" s="1"/>
      <c r="Z2662" s="1"/>
      <c r="AF2662" s="1"/>
      <c r="AQ2662" s="1" t="str">
        <f t="shared" si="231"/>
        <v>D01_517_33</v>
      </c>
    </row>
    <row r="2663" spans="1:43" ht="12.75" x14ac:dyDescent="0.2">
      <c r="A2663" s="2" t="s">
        <v>59</v>
      </c>
      <c r="B2663" s="3">
        <v>517</v>
      </c>
      <c r="C2663" s="5">
        <v>33</v>
      </c>
      <c r="D2663" s="1" t="s">
        <v>10</v>
      </c>
      <c r="E2663" s="1" t="s">
        <v>4</v>
      </c>
      <c r="F2663" s="1" t="s">
        <v>8</v>
      </c>
      <c r="G2663" s="1">
        <v>2007</v>
      </c>
      <c r="H2663" s="5" t="s">
        <v>78</v>
      </c>
      <c r="Q2663" s="1"/>
      <c r="Z2663" s="1"/>
      <c r="AF2663" s="1"/>
      <c r="AQ2663" s="1" t="str">
        <f t="shared" si="231"/>
        <v>D01_517_33</v>
      </c>
    </row>
    <row r="2664" spans="1:43" ht="12.75" x14ac:dyDescent="0.2">
      <c r="A2664" s="2" t="s">
        <v>59</v>
      </c>
      <c r="B2664" s="3">
        <v>517</v>
      </c>
      <c r="C2664" s="5">
        <v>33</v>
      </c>
      <c r="D2664" s="1" t="s">
        <v>10</v>
      </c>
      <c r="E2664" s="1" t="s">
        <v>4</v>
      </c>
      <c r="F2664" s="1" t="s">
        <v>8</v>
      </c>
      <c r="G2664" s="1">
        <v>2008</v>
      </c>
      <c r="H2664" s="5" t="s">
        <v>78</v>
      </c>
      <c r="Q2664" s="1"/>
      <c r="Z2664" s="1"/>
      <c r="AF2664" s="1"/>
      <c r="AQ2664" s="1" t="str">
        <f t="shared" si="231"/>
        <v>D01_517_33</v>
      </c>
    </row>
    <row r="2665" spans="1:43" s="22" customFormat="1" ht="12.75" x14ac:dyDescent="0.2">
      <c r="A2665" s="20" t="s">
        <v>59</v>
      </c>
      <c r="B2665" s="21">
        <v>518</v>
      </c>
      <c r="C2665" s="24">
        <v>33</v>
      </c>
      <c r="D2665" s="22" t="s">
        <v>10</v>
      </c>
      <c r="E2665" s="22" t="s">
        <v>4</v>
      </c>
      <c r="F2665" s="22" t="s">
        <v>8</v>
      </c>
      <c r="G2665" s="22">
        <v>2004</v>
      </c>
      <c r="H2665" s="24" t="s">
        <v>78</v>
      </c>
      <c r="I2665" s="24"/>
      <c r="W2665" s="23"/>
      <c r="AA2665" s="24"/>
      <c r="AQ2665" s="1" t="str">
        <f t="shared" si="231"/>
        <v>D01_518_33</v>
      </c>
    </row>
    <row r="2666" spans="1:43" ht="12.75" x14ac:dyDescent="0.2">
      <c r="A2666" s="2" t="s">
        <v>59</v>
      </c>
      <c r="B2666" s="3">
        <v>518</v>
      </c>
      <c r="C2666" s="5">
        <v>33</v>
      </c>
      <c r="D2666" s="1" t="s">
        <v>10</v>
      </c>
      <c r="E2666" s="1" t="s">
        <v>4</v>
      </c>
      <c r="F2666" s="1" t="s">
        <v>8</v>
      </c>
      <c r="G2666" s="1">
        <v>2005</v>
      </c>
      <c r="H2666" s="5" t="s">
        <v>78</v>
      </c>
      <c r="Q2666" s="1"/>
      <c r="Z2666" s="1"/>
      <c r="AF2666" s="1"/>
      <c r="AQ2666" s="1" t="str">
        <f t="shared" si="231"/>
        <v>D01_518_33</v>
      </c>
    </row>
    <row r="2667" spans="1:43" ht="12.75" x14ac:dyDescent="0.2">
      <c r="A2667" s="2" t="s">
        <v>59</v>
      </c>
      <c r="B2667" s="3">
        <v>518</v>
      </c>
      <c r="C2667" s="5">
        <v>33</v>
      </c>
      <c r="D2667" s="1" t="s">
        <v>10</v>
      </c>
      <c r="E2667" s="1" t="s">
        <v>4</v>
      </c>
      <c r="F2667" s="1" t="s">
        <v>8</v>
      </c>
      <c r="G2667" s="1">
        <v>2006</v>
      </c>
      <c r="H2667" s="5" t="s">
        <v>78</v>
      </c>
      <c r="Q2667" s="1"/>
      <c r="Z2667" s="1"/>
      <c r="AF2667" s="1"/>
      <c r="AQ2667" s="1" t="str">
        <f t="shared" si="231"/>
        <v>D01_518_33</v>
      </c>
    </row>
    <row r="2668" spans="1:43" ht="12.75" x14ac:dyDescent="0.2">
      <c r="A2668" s="2" t="s">
        <v>59</v>
      </c>
      <c r="B2668" s="3">
        <v>518</v>
      </c>
      <c r="C2668" s="5">
        <v>33</v>
      </c>
      <c r="D2668" s="1" t="s">
        <v>10</v>
      </c>
      <c r="E2668" s="1" t="s">
        <v>4</v>
      </c>
      <c r="F2668" s="1" t="s">
        <v>8</v>
      </c>
      <c r="G2668" s="1">
        <v>2007</v>
      </c>
      <c r="H2668" s="5" t="s">
        <v>78</v>
      </c>
      <c r="Q2668" s="1"/>
      <c r="Z2668" s="1"/>
      <c r="AF2668" s="1"/>
      <c r="AQ2668" s="1" t="str">
        <f t="shared" si="231"/>
        <v>D01_518_33</v>
      </c>
    </row>
    <row r="2669" spans="1:43" ht="12.75" x14ac:dyDescent="0.2">
      <c r="A2669" s="2" t="s">
        <v>59</v>
      </c>
      <c r="B2669" s="3">
        <v>518</v>
      </c>
      <c r="C2669" s="5">
        <v>33</v>
      </c>
      <c r="D2669" s="1" t="s">
        <v>10</v>
      </c>
      <c r="E2669" s="1" t="s">
        <v>4</v>
      </c>
      <c r="F2669" s="1" t="s">
        <v>8</v>
      </c>
      <c r="G2669" s="1">
        <v>2008</v>
      </c>
      <c r="H2669" s="5" t="s">
        <v>78</v>
      </c>
      <c r="Q2669" s="1"/>
      <c r="Z2669" s="1"/>
      <c r="AF2669" s="1"/>
      <c r="AQ2669" s="1" t="str">
        <f t="shared" si="231"/>
        <v>D01_518_33</v>
      </c>
    </row>
    <row r="2670" spans="1:43" s="22" customFormat="1" ht="12.75" x14ac:dyDescent="0.2">
      <c r="A2670" s="20" t="s">
        <v>59</v>
      </c>
      <c r="B2670" s="21">
        <v>519</v>
      </c>
      <c r="C2670" s="24">
        <v>33</v>
      </c>
      <c r="D2670" s="22" t="s">
        <v>10</v>
      </c>
      <c r="E2670" s="22" t="s">
        <v>4</v>
      </c>
      <c r="F2670" s="22" t="s">
        <v>8</v>
      </c>
      <c r="G2670" s="22">
        <v>2004</v>
      </c>
      <c r="H2670" s="24" t="s">
        <v>78</v>
      </c>
      <c r="I2670" s="24"/>
      <c r="W2670" s="23"/>
      <c r="AA2670" s="24"/>
      <c r="AQ2670" s="1" t="str">
        <f t="shared" si="231"/>
        <v>D01_519_33</v>
      </c>
    </row>
    <row r="2671" spans="1:43" ht="12.75" x14ac:dyDescent="0.2">
      <c r="A2671" s="2" t="s">
        <v>59</v>
      </c>
      <c r="B2671" s="3">
        <v>519</v>
      </c>
      <c r="C2671" s="5">
        <v>33</v>
      </c>
      <c r="D2671" s="1" t="s">
        <v>10</v>
      </c>
      <c r="E2671" s="1" t="s">
        <v>4</v>
      </c>
      <c r="F2671" s="1" t="s">
        <v>8</v>
      </c>
      <c r="G2671" s="1">
        <v>2005</v>
      </c>
      <c r="H2671" s="5" t="s">
        <v>78</v>
      </c>
      <c r="Q2671" s="1"/>
      <c r="Z2671" s="1"/>
      <c r="AF2671" s="1"/>
      <c r="AQ2671" s="1" t="str">
        <f t="shared" si="231"/>
        <v>D01_519_33</v>
      </c>
    </row>
    <row r="2672" spans="1:43" ht="12.75" x14ac:dyDescent="0.2">
      <c r="A2672" s="2" t="s">
        <v>59</v>
      </c>
      <c r="B2672" s="3">
        <v>519</v>
      </c>
      <c r="C2672" s="5">
        <v>33</v>
      </c>
      <c r="D2672" s="1" t="s">
        <v>10</v>
      </c>
      <c r="E2672" s="1" t="s">
        <v>4</v>
      </c>
      <c r="F2672" s="1" t="s">
        <v>8</v>
      </c>
      <c r="G2672" s="1">
        <v>2006</v>
      </c>
      <c r="H2672" s="5" t="s">
        <v>78</v>
      </c>
      <c r="Q2672" s="1"/>
      <c r="Z2672" s="1"/>
      <c r="AF2672" s="1"/>
      <c r="AQ2672" s="1" t="str">
        <f t="shared" si="231"/>
        <v>D01_519_33</v>
      </c>
    </row>
    <row r="2673" spans="1:43" ht="12.75" x14ac:dyDescent="0.2">
      <c r="A2673" s="2" t="s">
        <v>59</v>
      </c>
      <c r="B2673" s="3">
        <v>519</v>
      </c>
      <c r="C2673" s="5">
        <v>33</v>
      </c>
      <c r="D2673" s="1" t="s">
        <v>10</v>
      </c>
      <c r="E2673" s="1" t="s">
        <v>4</v>
      </c>
      <c r="F2673" s="1" t="s">
        <v>8</v>
      </c>
      <c r="G2673" s="1">
        <v>2007</v>
      </c>
      <c r="H2673" s="5" t="s">
        <v>78</v>
      </c>
      <c r="Q2673" s="1"/>
      <c r="Z2673" s="1"/>
      <c r="AF2673" s="1"/>
      <c r="AQ2673" s="1" t="str">
        <f t="shared" si="231"/>
        <v>D01_519_33</v>
      </c>
    </row>
    <row r="2674" spans="1:43" ht="12.75" x14ac:dyDescent="0.2">
      <c r="A2674" s="2" t="s">
        <v>59</v>
      </c>
      <c r="B2674" s="3">
        <v>519</v>
      </c>
      <c r="C2674" s="5">
        <v>33</v>
      </c>
      <c r="D2674" s="1" t="s">
        <v>10</v>
      </c>
      <c r="E2674" s="1" t="s">
        <v>4</v>
      </c>
      <c r="F2674" s="1" t="s">
        <v>8</v>
      </c>
      <c r="G2674" s="1">
        <v>2008</v>
      </c>
      <c r="H2674" s="5" t="s">
        <v>78</v>
      </c>
      <c r="Q2674" s="1"/>
      <c r="Z2674" s="1"/>
      <c r="AF2674" s="1"/>
      <c r="AQ2674" s="1" t="str">
        <f t="shared" si="231"/>
        <v>D01_519_33</v>
      </c>
    </row>
    <row r="2675" spans="1:43" s="22" customFormat="1" ht="12.75" x14ac:dyDescent="0.2">
      <c r="A2675" s="20" t="s">
        <v>59</v>
      </c>
      <c r="B2675" s="21">
        <v>520</v>
      </c>
      <c r="C2675" s="24">
        <v>33</v>
      </c>
      <c r="D2675" s="22" t="s">
        <v>10</v>
      </c>
      <c r="E2675" s="22" t="s">
        <v>4</v>
      </c>
      <c r="F2675" s="22" t="s">
        <v>8</v>
      </c>
      <c r="G2675" s="22">
        <v>2004</v>
      </c>
      <c r="H2675" s="24" t="s">
        <v>78</v>
      </c>
      <c r="I2675" s="24"/>
      <c r="W2675" s="23"/>
      <c r="AA2675" s="24"/>
      <c r="AQ2675" s="1" t="str">
        <f t="shared" si="231"/>
        <v>D01_520_33</v>
      </c>
    </row>
    <row r="2676" spans="1:43" ht="12.75" x14ac:dyDescent="0.2">
      <c r="A2676" s="2" t="s">
        <v>59</v>
      </c>
      <c r="B2676" s="3">
        <v>520</v>
      </c>
      <c r="C2676" s="5">
        <v>33</v>
      </c>
      <c r="D2676" s="1" t="s">
        <v>10</v>
      </c>
      <c r="E2676" s="1" t="s">
        <v>4</v>
      </c>
      <c r="F2676" s="1" t="s">
        <v>8</v>
      </c>
      <c r="G2676" s="1">
        <v>2005</v>
      </c>
      <c r="H2676" s="5" t="s">
        <v>78</v>
      </c>
      <c r="Q2676" s="1"/>
      <c r="Z2676" s="1"/>
      <c r="AF2676" s="1"/>
      <c r="AQ2676" s="1" t="str">
        <f t="shared" si="231"/>
        <v>D01_520_33</v>
      </c>
    </row>
    <row r="2677" spans="1:43" ht="12.75" x14ac:dyDescent="0.2">
      <c r="A2677" s="2" t="s">
        <v>59</v>
      </c>
      <c r="B2677" s="3">
        <v>520</v>
      </c>
      <c r="C2677" s="5">
        <v>33</v>
      </c>
      <c r="D2677" s="1" t="s">
        <v>10</v>
      </c>
      <c r="E2677" s="1" t="s">
        <v>4</v>
      </c>
      <c r="F2677" s="1" t="s">
        <v>8</v>
      </c>
      <c r="G2677" s="1">
        <v>2006</v>
      </c>
      <c r="H2677" s="5" t="s">
        <v>78</v>
      </c>
      <c r="Q2677" s="1"/>
      <c r="Z2677" s="1"/>
      <c r="AF2677" s="1"/>
      <c r="AQ2677" s="1" t="str">
        <f t="shared" si="231"/>
        <v>D01_520_33</v>
      </c>
    </row>
    <row r="2678" spans="1:43" ht="12.75" x14ac:dyDescent="0.2">
      <c r="A2678" s="2" t="s">
        <v>59</v>
      </c>
      <c r="B2678" s="3">
        <v>520</v>
      </c>
      <c r="C2678" s="5">
        <v>33</v>
      </c>
      <c r="D2678" s="1" t="s">
        <v>10</v>
      </c>
      <c r="E2678" s="1" t="s">
        <v>4</v>
      </c>
      <c r="F2678" s="1" t="s">
        <v>8</v>
      </c>
      <c r="G2678" s="1">
        <v>2007</v>
      </c>
      <c r="H2678" s="5" t="s">
        <v>78</v>
      </c>
      <c r="Q2678" s="1"/>
      <c r="Z2678" s="1"/>
      <c r="AF2678" s="1"/>
      <c r="AQ2678" s="1" t="str">
        <f t="shared" si="231"/>
        <v>D01_520_33</v>
      </c>
    </row>
    <row r="2679" spans="1:43" ht="12.75" x14ac:dyDescent="0.2">
      <c r="A2679" s="2" t="s">
        <v>59</v>
      </c>
      <c r="B2679" s="3">
        <v>520</v>
      </c>
      <c r="C2679" s="5">
        <v>33</v>
      </c>
      <c r="D2679" s="1" t="s">
        <v>10</v>
      </c>
      <c r="E2679" s="1" t="s">
        <v>4</v>
      </c>
      <c r="F2679" s="1" t="s">
        <v>8</v>
      </c>
      <c r="G2679" s="1">
        <v>2008</v>
      </c>
      <c r="H2679" s="5" t="s">
        <v>78</v>
      </c>
      <c r="Q2679" s="1"/>
      <c r="Z2679" s="1"/>
      <c r="AF2679" s="1"/>
      <c r="AQ2679" s="1" t="str">
        <f t="shared" si="231"/>
        <v>D01_520_33</v>
      </c>
    </row>
    <row r="2680" spans="1:43" s="22" customFormat="1" ht="12.75" x14ac:dyDescent="0.2">
      <c r="A2680" s="20" t="s">
        <v>59</v>
      </c>
      <c r="B2680" s="21">
        <v>521</v>
      </c>
      <c r="C2680" s="24">
        <v>33</v>
      </c>
      <c r="D2680" s="22" t="s">
        <v>10</v>
      </c>
      <c r="E2680" s="22" t="s">
        <v>4</v>
      </c>
      <c r="F2680" s="22" t="s">
        <v>8</v>
      </c>
      <c r="G2680" s="22">
        <v>2004</v>
      </c>
      <c r="H2680" s="24" t="s">
        <v>78</v>
      </c>
      <c r="I2680" s="24"/>
      <c r="W2680" s="23"/>
      <c r="AA2680" s="24"/>
      <c r="AQ2680" s="1" t="str">
        <f t="shared" si="231"/>
        <v>D01_521_33</v>
      </c>
    </row>
    <row r="2681" spans="1:43" ht="12.75" x14ac:dyDescent="0.2">
      <c r="A2681" s="2" t="s">
        <v>59</v>
      </c>
      <c r="B2681" s="3">
        <v>521</v>
      </c>
      <c r="C2681" s="5">
        <v>33</v>
      </c>
      <c r="D2681" s="1" t="s">
        <v>10</v>
      </c>
      <c r="E2681" s="1" t="s">
        <v>4</v>
      </c>
      <c r="F2681" s="1" t="s">
        <v>8</v>
      </c>
      <c r="G2681" s="1">
        <v>2005</v>
      </c>
      <c r="H2681" s="5" t="s">
        <v>78</v>
      </c>
      <c r="Q2681" s="1"/>
      <c r="Z2681" s="1"/>
      <c r="AF2681" s="1"/>
      <c r="AQ2681" s="1" t="str">
        <f t="shared" si="231"/>
        <v>D01_521_33</v>
      </c>
    </row>
    <row r="2682" spans="1:43" ht="12.75" x14ac:dyDescent="0.2">
      <c r="A2682" s="2" t="s">
        <v>59</v>
      </c>
      <c r="B2682" s="3">
        <v>521</v>
      </c>
      <c r="C2682" s="5">
        <v>33</v>
      </c>
      <c r="D2682" s="1" t="s">
        <v>10</v>
      </c>
      <c r="E2682" s="1" t="s">
        <v>4</v>
      </c>
      <c r="F2682" s="1" t="s">
        <v>8</v>
      </c>
      <c r="G2682" s="1">
        <v>2006</v>
      </c>
      <c r="H2682" s="5" t="s">
        <v>78</v>
      </c>
      <c r="Q2682" s="1"/>
      <c r="Z2682" s="1"/>
      <c r="AF2682" s="1"/>
      <c r="AQ2682" s="1" t="str">
        <f t="shared" si="231"/>
        <v>D01_521_33</v>
      </c>
    </row>
    <row r="2683" spans="1:43" ht="12.75" x14ac:dyDescent="0.2">
      <c r="A2683" s="2" t="s">
        <v>59</v>
      </c>
      <c r="B2683" s="3">
        <v>521</v>
      </c>
      <c r="C2683" s="5">
        <v>33</v>
      </c>
      <c r="D2683" s="1" t="s">
        <v>10</v>
      </c>
      <c r="E2683" s="1" t="s">
        <v>4</v>
      </c>
      <c r="F2683" s="1" t="s">
        <v>8</v>
      </c>
      <c r="G2683" s="1">
        <v>2007</v>
      </c>
      <c r="H2683" s="5" t="s">
        <v>78</v>
      </c>
      <c r="Q2683" s="1"/>
      <c r="Z2683" s="1"/>
      <c r="AF2683" s="1"/>
      <c r="AQ2683" s="1" t="str">
        <f t="shared" si="231"/>
        <v>D01_521_33</v>
      </c>
    </row>
    <row r="2684" spans="1:43" ht="12.75" x14ac:dyDescent="0.2">
      <c r="A2684" s="2" t="s">
        <v>59</v>
      </c>
      <c r="B2684" s="3">
        <v>521</v>
      </c>
      <c r="C2684" s="5">
        <v>33</v>
      </c>
      <c r="D2684" s="1" t="s">
        <v>10</v>
      </c>
      <c r="E2684" s="1" t="s">
        <v>4</v>
      </c>
      <c r="F2684" s="1" t="s">
        <v>8</v>
      </c>
      <c r="G2684" s="1">
        <v>2008</v>
      </c>
      <c r="H2684" s="5" t="s">
        <v>78</v>
      </c>
      <c r="Q2684" s="1"/>
      <c r="Z2684" s="1"/>
      <c r="AF2684" s="1"/>
      <c r="AQ2684" s="1" t="str">
        <f t="shared" si="231"/>
        <v>D01_521_33</v>
      </c>
    </row>
    <row r="2685" spans="1:43" s="22" customFormat="1" ht="12.75" x14ac:dyDescent="0.2">
      <c r="A2685" s="20" t="s">
        <v>59</v>
      </c>
      <c r="B2685" s="21">
        <v>522</v>
      </c>
      <c r="C2685" s="24">
        <v>33</v>
      </c>
      <c r="D2685" s="22" t="s">
        <v>10</v>
      </c>
      <c r="E2685" s="22" t="s">
        <v>4</v>
      </c>
      <c r="F2685" s="22" t="s">
        <v>8</v>
      </c>
      <c r="G2685" s="22">
        <v>2004</v>
      </c>
      <c r="H2685" s="24" t="s">
        <v>78</v>
      </c>
      <c r="I2685" s="24"/>
      <c r="W2685" s="23"/>
      <c r="AA2685" s="24"/>
      <c r="AQ2685" s="1" t="str">
        <f t="shared" si="231"/>
        <v>D01_522_33</v>
      </c>
    </row>
    <row r="2686" spans="1:43" ht="15" customHeight="1" x14ac:dyDescent="0.2">
      <c r="A2686" s="2" t="s">
        <v>59</v>
      </c>
      <c r="B2686" s="3">
        <v>522</v>
      </c>
      <c r="C2686" s="5">
        <v>33</v>
      </c>
      <c r="D2686" s="1" t="s">
        <v>10</v>
      </c>
      <c r="E2686" s="1" t="s">
        <v>4</v>
      </c>
      <c r="F2686" s="1" t="s">
        <v>8</v>
      </c>
      <c r="G2686" s="1">
        <v>2005</v>
      </c>
      <c r="H2686" s="5" t="s">
        <v>78</v>
      </c>
      <c r="Q2686" s="1"/>
      <c r="Z2686" s="1"/>
      <c r="AF2686" s="1"/>
      <c r="AQ2686" s="1" t="str">
        <f t="shared" si="231"/>
        <v>D01_522_33</v>
      </c>
    </row>
    <row r="2687" spans="1:43" ht="12.75" x14ac:dyDescent="0.2">
      <c r="A2687" s="2" t="s">
        <v>59</v>
      </c>
      <c r="B2687" s="3">
        <v>522</v>
      </c>
      <c r="C2687" s="5">
        <v>33</v>
      </c>
      <c r="D2687" s="1" t="s">
        <v>10</v>
      </c>
      <c r="E2687" s="1" t="s">
        <v>4</v>
      </c>
      <c r="F2687" s="1" t="s">
        <v>8</v>
      </c>
      <c r="G2687" s="1">
        <v>2006</v>
      </c>
      <c r="H2687" s="5" t="s">
        <v>78</v>
      </c>
      <c r="Q2687" s="1"/>
      <c r="Z2687" s="1"/>
      <c r="AF2687" s="1"/>
      <c r="AQ2687" s="1" t="str">
        <f t="shared" si="231"/>
        <v>D01_522_33</v>
      </c>
    </row>
    <row r="2688" spans="1:43" ht="12.75" x14ac:dyDescent="0.2">
      <c r="A2688" s="2" t="s">
        <v>59</v>
      </c>
      <c r="B2688" s="3">
        <v>522</v>
      </c>
      <c r="C2688" s="5">
        <v>33</v>
      </c>
      <c r="D2688" s="1" t="s">
        <v>10</v>
      </c>
      <c r="E2688" s="1" t="s">
        <v>4</v>
      </c>
      <c r="F2688" s="1" t="s">
        <v>8</v>
      </c>
      <c r="G2688" s="1">
        <v>2007</v>
      </c>
      <c r="H2688" s="5" t="s">
        <v>78</v>
      </c>
      <c r="Q2688" s="1"/>
      <c r="Z2688" s="1"/>
      <c r="AF2688" s="1"/>
      <c r="AQ2688" s="1" t="str">
        <f t="shared" si="231"/>
        <v>D01_522_33</v>
      </c>
    </row>
    <row r="2689" spans="1:43" ht="12.75" x14ac:dyDescent="0.2">
      <c r="A2689" s="2" t="s">
        <v>59</v>
      </c>
      <c r="B2689" s="3">
        <v>522</v>
      </c>
      <c r="C2689" s="5">
        <v>33</v>
      </c>
      <c r="D2689" s="1" t="s">
        <v>10</v>
      </c>
      <c r="E2689" s="1" t="s">
        <v>4</v>
      </c>
      <c r="F2689" s="1" t="s">
        <v>8</v>
      </c>
      <c r="G2689" s="1">
        <v>2008</v>
      </c>
      <c r="H2689" s="5" t="s">
        <v>78</v>
      </c>
      <c r="Q2689" s="1"/>
      <c r="Z2689" s="1"/>
      <c r="AF2689" s="1"/>
      <c r="AQ2689" s="1" t="str">
        <f t="shared" si="231"/>
        <v>D01_522_33</v>
      </c>
    </row>
    <row r="2690" spans="1:43" s="22" customFormat="1" ht="12.75" x14ac:dyDescent="0.2">
      <c r="A2690" s="20" t="s">
        <v>59</v>
      </c>
      <c r="B2690" s="21">
        <v>523</v>
      </c>
      <c r="C2690" s="24">
        <v>33</v>
      </c>
      <c r="D2690" s="22" t="s">
        <v>10</v>
      </c>
      <c r="E2690" s="22" t="s">
        <v>4</v>
      </c>
      <c r="F2690" s="22" t="s">
        <v>8</v>
      </c>
      <c r="G2690" s="22">
        <v>2004</v>
      </c>
      <c r="H2690" s="24" t="s">
        <v>78</v>
      </c>
      <c r="I2690" s="24"/>
      <c r="W2690" s="23"/>
      <c r="AA2690" s="24"/>
      <c r="AQ2690" s="1" t="str">
        <f t="shared" si="231"/>
        <v>D01_523_33</v>
      </c>
    </row>
    <row r="2691" spans="1:43" ht="12.75" x14ac:dyDescent="0.2">
      <c r="A2691" s="2" t="s">
        <v>59</v>
      </c>
      <c r="B2691" s="3">
        <v>523</v>
      </c>
      <c r="C2691" s="5">
        <v>33</v>
      </c>
      <c r="D2691" s="1" t="s">
        <v>10</v>
      </c>
      <c r="E2691" s="1" t="s">
        <v>4</v>
      </c>
      <c r="F2691" s="1" t="s">
        <v>8</v>
      </c>
      <c r="G2691" s="1">
        <v>2005</v>
      </c>
      <c r="H2691" s="5" t="s">
        <v>78</v>
      </c>
      <c r="Q2691" s="1"/>
      <c r="Z2691" s="1"/>
      <c r="AF2691" s="1"/>
      <c r="AQ2691" s="1" t="str">
        <f t="shared" ref="AQ2691:AQ2754" si="232">CONCATENATE(LEFT(A2691,1),CONCATENATE(RIGHT(A2691,2),"_",CONCATENATE(B2691),"_",CONCATENATE(C2691)))</f>
        <v>D01_523_33</v>
      </c>
    </row>
    <row r="2692" spans="1:43" ht="12.75" x14ac:dyDescent="0.2">
      <c r="A2692" s="2" t="s">
        <v>59</v>
      </c>
      <c r="B2692" s="3">
        <v>523</v>
      </c>
      <c r="C2692" s="5">
        <v>33</v>
      </c>
      <c r="D2692" s="1" t="s">
        <v>10</v>
      </c>
      <c r="E2692" s="1" t="s">
        <v>4</v>
      </c>
      <c r="F2692" s="1" t="s">
        <v>8</v>
      </c>
      <c r="G2692" s="1">
        <v>2006</v>
      </c>
      <c r="H2692" s="5" t="s">
        <v>78</v>
      </c>
      <c r="Q2692" s="1"/>
      <c r="Z2692" s="1"/>
      <c r="AF2692" s="1"/>
      <c r="AQ2692" s="1" t="str">
        <f t="shared" si="232"/>
        <v>D01_523_33</v>
      </c>
    </row>
    <row r="2693" spans="1:43" ht="12.75" x14ac:dyDescent="0.2">
      <c r="A2693" s="2" t="s">
        <v>59</v>
      </c>
      <c r="B2693" s="3">
        <v>523</v>
      </c>
      <c r="C2693" s="5">
        <v>33</v>
      </c>
      <c r="D2693" s="1" t="s">
        <v>10</v>
      </c>
      <c r="E2693" s="1" t="s">
        <v>4</v>
      </c>
      <c r="F2693" s="1" t="s">
        <v>8</v>
      </c>
      <c r="G2693" s="1">
        <v>2007</v>
      </c>
      <c r="H2693" s="5" t="s">
        <v>78</v>
      </c>
      <c r="Q2693" s="1"/>
      <c r="Z2693" s="1"/>
      <c r="AF2693" s="1"/>
      <c r="AQ2693" s="1" t="str">
        <f t="shared" si="232"/>
        <v>D01_523_33</v>
      </c>
    </row>
    <row r="2694" spans="1:43" ht="12.75" x14ac:dyDescent="0.2">
      <c r="A2694" s="2" t="s">
        <v>59</v>
      </c>
      <c r="B2694" s="3">
        <v>523</v>
      </c>
      <c r="C2694" s="5">
        <v>33</v>
      </c>
      <c r="D2694" s="1" t="s">
        <v>10</v>
      </c>
      <c r="E2694" s="1" t="s">
        <v>4</v>
      </c>
      <c r="F2694" s="1" t="s">
        <v>8</v>
      </c>
      <c r="G2694" s="1">
        <v>2008</v>
      </c>
      <c r="H2694" s="5" t="s">
        <v>78</v>
      </c>
      <c r="Q2694" s="1"/>
      <c r="Z2694" s="1"/>
      <c r="AF2694" s="1"/>
      <c r="AQ2694" s="1" t="str">
        <f t="shared" si="232"/>
        <v>D01_523_33</v>
      </c>
    </row>
    <row r="2695" spans="1:43" s="22" customFormat="1" ht="12.75" x14ac:dyDescent="0.2">
      <c r="A2695" s="20" t="s">
        <v>59</v>
      </c>
      <c r="B2695" s="21">
        <v>524</v>
      </c>
      <c r="C2695" s="24">
        <v>33</v>
      </c>
      <c r="D2695" s="22" t="s">
        <v>10</v>
      </c>
      <c r="E2695" s="22" t="s">
        <v>4</v>
      </c>
      <c r="F2695" s="22" t="s">
        <v>8</v>
      </c>
      <c r="G2695" s="22">
        <v>2004</v>
      </c>
      <c r="H2695" s="24" t="s">
        <v>78</v>
      </c>
      <c r="I2695" s="24"/>
      <c r="W2695" s="23"/>
      <c r="AA2695" s="24"/>
      <c r="AQ2695" s="1" t="str">
        <f t="shared" si="232"/>
        <v>D01_524_33</v>
      </c>
    </row>
    <row r="2696" spans="1:43" ht="12.75" x14ac:dyDescent="0.2">
      <c r="A2696" s="2" t="s">
        <v>59</v>
      </c>
      <c r="B2696" s="3">
        <v>524</v>
      </c>
      <c r="C2696" s="5">
        <v>33</v>
      </c>
      <c r="D2696" s="1" t="s">
        <v>10</v>
      </c>
      <c r="E2696" s="1" t="s">
        <v>4</v>
      </c>
      <c r="F2696" s="1" t="s">
        <v>8</v>
      </c>
      <c r="G2696" s="1">
        <v>2005</v>
      </c>
      <c r="H2696" s="5" t="s">
        <v>78</v>
      </c>
      <c r="Q2696" s="1"/>
      <c r="Z2696" s="1"/>
      <c r="AF2696" s="1"/>
      <c r="AQ2696" s="1" t="str">
        <f t="shared" si="232"/>
        <v>D01_524_33</v>
      </c>
    </row>
    <row r="2697" spans="1:43" ht="12.75" x14ac:dyDescent="0.2">
      <c r="A2697" s="2" t="s">
        <v>59</v>
      </c>
      <c r="B2697" s="3">
        <v>524</v>
      </c>
      <c r="C2697" s="5">
        <v>33</v>
      </c>
      <c r="D2697" s="1" t="s">
        <v>10</v>
      </c>
      <c r="E2697" s="1" t="s">
        <v>4</v>
      </c>
      <c r="F2697" s="1" t="s">
        <v>8</v>
      </c>
      <c r="G2697" s="1">
        <v>2006</v>
      </c>
      <c r="H2697" s="5" t="s">
        <v>78</v>
      </c>
      <c r="Q2697" s="1"/>
      <c r="Z2697" s="1"/>
      <c r="AF2697" s="1"/>
      <c r="AQ2697" s="1" t="str">
        <f t="shared" si="232"/>
        <v>D01_524_33</v>
      </c>
    </row>
    <row r="2698" spans="1:43" ht="12.75" x14ac:dyDescent="0.2">
      <c r="A2698" s="2" t="s">
        <v>59</v>
      </c>
      <c r="B2698" s="3">
        <v>524</v>
      </c>
      <c r="C2698" s="5">
        <v>33</v>
      </c>
      <c r="D2698" s="1" t="s">
        <v>10</v>
      </c>
      <c r="E2698" s="1" t="s">
        <v>4</v>
      </c>
      <c r="F2698" s="1" t="s">
        <v>8</v>
      </c>
      <c r="G2698" s="1">
        <v>2007</v>
      </c>
      <c r="H2698" s="5" t="s">
        <v>78</v>
      </c>
      <c r="Q2698" s="1"/>
      <c r="Z2698" s="1"/>
      <c r="AF2698" s="1"/>
      <c r="AQ2698" s="1" t="str">
        <f t="shared" si="232"/>
        <v>D01_524_33</v>
      </c>
    </row>
    <row r="2699" spans="1:43" ht="12.75" x14ac:dyDescent="0.2">
      <c r="A2699" s="2" t="s">
        <v>59</v>
      </c>
      <c r="B2699" s="3">
        <v>524</v>
      </c>
      <c r="C2699" s="5">
        <v>33</v>
      </c>
      <c r="D2699" s="1" t="s">
        <v>10</v>
      </c>
      <c r="E2699" s="1" t="s">
        <v>4</v>
      </c>
      <c r="F2699" s="1" t="s">
        <v>8</v>
      </c>
      <c r="G2699" s="1">
        <v>2008</v>
      </c>
      <c r="H2699" s="5" t="s">
        <v>78</v>
      </c>
      <c r="Q2699" s="1"/>
      <c r="Z2699" s="1"/>
      <c r="AF2699" s="1"/>
      <c r="AQ2699" s="1" t="str">
        <f t="shared" si="232"/>
        <v>D01_524_33</v>
      </c>
    </row>
    <row r="2700" spans="1:43" s="22" customFormat="1" ht="12.75" x14ac:dyDescent="0.2">
      <c r="A2700" s="20" t="s">
        <v>59</v>
      </c>
      <c r="B2700" s="21">
        <v>525</v>
      </c>
      <c r="C2700" s="24">
        <v>33</v>
      </c>
      <c r="D2700" s="22" t="s">
        <v>10</v>
      </c>
      <c r="E2700" s="22" t="s">
        <v>4</v>
      </c>
      <c r="F2700" s="22" t="s">
        <v>8</v>
      </c>
      <c r="G2700" s="22">
        <v>2004</v>
      </c>
      <c r="H2700" s="24" t="s">
        <v>78</v>
      </c>
      <c r="I2700" s="24"/>
      <c r="W2700" s="23"/>
      <c r="AA2700" s="24"/>
      <c r="AQ2700" s="1" t="str">
        <f t="shared" si="232"/>
        <v>D01_525_33</v>
      </c>
    </row>
    <row r="2701" spans="1:43" ht="12.75" x14ac:dyDescent="0.2">
      <c r="A2701" s="2" t="s">
        <v>59</v>
      </c>
      <c r="B2701" s="3">
        <v>525</v>
      </c>
      <c r="C2701" s="5">
        <v>33</v>
      </c>
      <c r="D2701" s="1" t="s">
        <v>10</v>
      </c>
      <c r="E2701" s="1" t="s">
        <v>4</v>
      </c>
      <c r="F2701" s="1" t="s">
        <v>8</v>
      </c>
      <c r="G2701" s="1">
        <v>2005</v>
      </c>
      <c r="H2701" s="5" t="s">
        <v>78</v>
      </c>
      <c r="Q2701" s="1"/>
      <c r="Z2701" s="1"/>
      <c r="AF2701" s="1"/>
      <c r="AQ2701" s="1" t="str">
        <f t="shared" si="232"/>
        <v>D01_525_33</v>
      </c>
    </row>
    <row r="2702" spans="1:43" ht="12.75" x14ac:dyDescent="0.2">
      <c r="A2702" s="2" t="s">
        <v>59</v>
      </c>
      <c r="B2702" s="3">
        <v>525</v>
      </c>
      <c r="C2702" s="5">
        <v>33</v>
      </c>
      <c r="D2702" s="1" t="s">
        <v>10</v>
      </c>
      <c r="E2702" s="1" t="s">
        <v>4</v>
      </c>
      <c r="F2702" s="1" t="s">
        <v>8</v>
      </c>
      <c r="G2702" s="1">
        <v>2006</v>
      </c>
      <c r="H2702" s="5" t="s">
        <v>78</v>
      </c>
      <c r="Q2702" s="1"/>
      <c r="Z2702" s="1"/>
      <c r="AF2702" s="1"/>
      <c r="AQ2702" s="1" t="str">
        <f t="shared" si="232"/>
        <v>D01_525_33</v>
      </c>
    </row>
    <row r="2703" spans="1:43" ht="12.75" x14ac:dyDescent="0.2">
      <c r="A2703" s="2" t="s">
        <v>59</v>
      </c>
      <c r="B2703" s="3">
        <v>525</v>
      </c>
      <c r="C2703" s="5">
        <v>33</v>
      </c>
      <c r="D2703" s="1" t="s">
        <v>10</v>
      </c>
      <c r="E2703" s="1" t="s">
        <v>4</v>
      </c>
      <c r="F2703" s="1" t="s">
        <v>8</v>
      </c>
      <c r="G2703" s="1">
        <v>2007</v>
      </c>
      <c r="H2703" s="5" t="s">
        <v>78</v>
      </c>
      <c r="Q2703" s="1"/>
      <c r="Z2703" s="1"/>
      <c r="AF2703" s="1"/>
      <c r="AQ2703" s="1" t="str">
        <f t="shared" si="232"/>
        <v>D01_525_33</v>
      </c>
    </row>
    <row r="2704" spans="1:43" ht="12.75" x14ac:dyDescent="0.2">
      <c r="A2704" s="2" t="s">
        <v>59</v>
      </c>
      <c r="B2704" s="3">
        <v>525</v>
      </c>
      <c r="C2704" s="5">
        <v>33</v>
      </c>
      <c r="D2704" s="1" t="s">
        <v>10</v>
      </c>
      <c r="E2704" s="1" t="s">
        <v>4</v>
      </c>
      <c r="F2704" s="1" t="s">
        <v>8</v>
      </c>
      <c r="G2704" s="1">
        <v>2008</v>
      </c>
      <c r="H2704" s="5" t="s">
        <v>78</v>
      </c>
      <c r="Q2704" s="1"/>
      <c r="Z2704" s="1"/>
      <c r="AF2704" s="1"/>
      <c r="AQ2704" s="1" t="str">
        <f t="shared" si="232"/>
        <v>D01_525_33</v>
      </c>
    </row>
    <row r="2705" spans="1:43" s="22" customFormat="1" ht="12.75" x14ac:dyDescent="0.2">
      <c r="A2705" s="20" t="s">
        <v>59</v>
      </c>
      <c r="B2705" s="21">
        <v>526</v>
      </c>
      <c r="C2705" s="24">
        <v>33</v>
      </c>
      <c r="D2705" s="22" t="s">
        <v>10</v>
      </c>
      <c r="E2705" s="22" t="s">
        <v>4</v>
      </c>
      <c r="F2705" s="22" t="s">
        <v>8</v>
      </c>
      <c r="G2705" s="22">
        <v>2004</v>
      </c>
      <c r="H2705" s="24" t="s">
        <v>78</v>
      </c>
      <c r="I2705" s="24"/>
      <c r="W2705" s="23"/>
      <c r="AA2705" s="24"/>
      <c r="AQ2705" s="1" t="str">
        <f t="shared" si="232"/>
        <v>D01_526_33</v>
      </c>
    </row>
    <row r="2706" spans="1:43" ht="12.75" x14ac:dyDescent="0.2">
      <c r="A2706" s="2" t="s">
        <v>59</v>
      </c>
      <c r="B2706" s="3">
        <v>526</v>
      </c>
      <c r="C2706" s="5">
        <v>33</v>
      </c>
      <c r="D2706" s="1" t="s">
        <v>10</v>
      </c>
      <c r="E2706" s="1" t="s">
        <v>4</v>
      </c>
      <c r="F2706" s="1" t="s">
        <v>8</v>
      </c>
      <c r="G2706" s="1">
        <v>2005</v>
      </c>
      <c r="H2706" s="5" t="s">
        <v>78</v>
      </c>
      <c r="Q2706" s="1"/>
      <c r="Z2706" s="1"/>
      <c r="AF2706" s="1"/>
      <c r="AQ2706" s="1" t="str">
        <f t="shared" si="232"/>
        <v>D01_526_33</v>
      </c>
    </row>
    <row r="2707" spans="1:43" ht="12.75" x14ac:dyDescent="0.2">
      <c r="A2707" s="2" t="s">
        <v>59</v>
      </c>
      <c r="B2707" s="3">
        <v>526</v>
      </c>
      <c r="C2707" s="5">
        <v>33</v>
      </c>
      <c r="D2707" s="1" t="s">
        <v>10</v>
      </c>
      <c r="E2707" s="1" t="s">
        <v>4</v>
      </c>
      <c r="F2707" s="1" t="s">
        <v>8</v>
      </c>
      <c r="G2707" s="1">
        <v>2006</v>
      </c>
      <c r="H2707" s="5" t="s">
        <v>78</v>
      </c>
      <c r="Q2707" s="1"/>
      <c r="Z2707" s="1"/>
      <c r="AF2707" s="1"/>
      <c r="AQ2707" s="1" t="str">
        <f t="shared" si="232"/>
        <v>D01_526_33</v>
      </c>
    </row>
    <row r="2708" spans="1:43" ht="12.75" x14ac:dyDescent="0.2">
      <c r="A2708" s="2" t="s">
        <v>59</v>
      </c>
      <c r="B2708" s="3">
        <v>526</v>
      </c>
      <c r="C2708" s="5">
        <v>33</v>
      </c>
      <c r="D2708" s="1" t="s">
        <v>10</v>
      </c>
      <c r="E2708" s="1" t="s">
        <v>4</v>
      </c>
      <c r="F2708" s="1" t="s">
        <v>8</v>
      </c>
      <c r="G2708" s="1">
        <v>2007</v>
      </c>
      <c r="H2708" s="5" t="s">
        <v>78</v>
      </c>
      <c r="Q2708" s="1"/>
      <c r="Z2708" s="1"/>
      <c r="AF2708" s="1"/>
      <c r="AQ2708" s="1" t="str">
        <f t="shared" si="232"/>
        <v>D01_526_33</v>
      </c>
    </row>
    <row r="2709" spans="1:43" ht="12.75" x14ac:dyDescent="0.2">
      <c r="A2709" s="2" t="s">
        <v>59</v>
      </c>
      <c r="B2709" s="3">
        <v>526</v>
      </c>
      <c r="C2709" s="5">
        <v>33</v>
      </c>
      <c r="D2709" s="1" t="s">
        <v>10</v>
      </c>
      <c r="E2709" s="1" t="s">
        <v>4</v>
      </c>
      <c r="F2709" s="1" t="s">
        <v>8</v>
      </c>
      <c r="G2709" s="1">
        <v>2008</v>
      </c>
      <c r="H2709" s="5" t="s">
        <v>78</v>
      </c>
      <c r="Q2709" s="1"/>
      <c r="Z2709" s="1"/>
      <c r="AF2709" s="1"/>
      <c r="AQ2709" s="1" t="str">
        <f t="shared" si="232"/>
        <v>D01_526_33</v>
      </c>
    </row>
    <row r="2710" spans="1:43" s="22" customFormat="1" ht="12.75" x14ac:dyDescent="0.2">
      <c r="A2710" s="20" t="s">
        <v>59</v>
      </c>
      <c r="B2710" s="21">
        <v>527</v>
      </c>
      <c r="C2710" s="24">
        <v>33</v>
      </c>
      <c r="D2710" s="22" t="s">
        <v>10</v>
      </c>
      <c r="E2710" s="22" t="s">
        <v>4</v>
      </c>
      <c r="F2710" s="22" t="s">
        <v>8</v>
      </c>
      <c r="G2710" s="22">
        <v>2004</v>
      </c>
      <c r="H2710" s="24" t="s">
        <v>78</v>
      </c>
      <c r="I2710" s="24"/>
      <c r="W2710" s="23"/>
      <c r="AA2710" s="24"/>
      <c r="AQ2710" s="1" t="str">
        <f t="shared" si="232"/>
        <v>D01_527_33</v>
      </c>
    </row>
    <row r="2711" spans="1:43" ht="12.75" x14ac:dyDescent="0.2">
      <c r="A2711" s="2" t="s">
        <v>59</v>
      </c>
      <c r="B2711" s="3">
        <v>527</v>
      </c>
      <c r="C2711" s="5">
        <v>33</v>
      </c>
      <c r="D2711" s="1" t="s">
        <v>10</v>
      </c>
      <c r="E2711" s="1" t="s">
        <v>4</v>
      </c>
      <c r="F2711" s="1" t="s">
        <v>8</v>
      </c>
      <c r="G2711" s="1">
        <v>2005</v>
      </c>
      <c r="H2711" s="5" t="s">
        <v>78</v>
      </c>
      <c r="Q2711" s="1"/>
      <c r="Z2711" s="1"/>
      <c r="AF2711" s="1"/>
      <c r="AQ2711" s="1" t="str">
        <f t="shared" si="232"/>
        <v>D01_527_33</v>
      </c>
    </row>
    <row r="2712" spans="1:43" ht="12.75" x14ac:dyDescent="0.2">
      <c r="A2712" s="2" t="s">
        <v>59</v>
      </c>
      <c r="B2712" s="3">
        <v>527</v>
      </c>
      <c r="C2712" s="5">
        <v>33</v>
      </c>
      <c r="D2712" s="1" t="s">
        <v>10</v>
      </c>
      <c r="E2712" s="1" t="s">
        <v>4</v>
      </c>
      <c r="F2712" s="1" t="s">
        <v>8</v>
      </c>
      <c r="G2712" s="1">
        <v>2006</v>
      </c>
      <c r="H2712" s="5" t="s">
        <v>78</v>
      </c>
      <c r="Q2712" s="1"/>
      <c r="Z2712" s="1"/>
      <c r="AF2712" s="1"/>
      <c r="AQ2712" s="1" t="str">
        <f t="shared" si="232"/>
        <v>D01_527_33</v>
      </c>
    </row>
    <row r="2713" spans="1:43" ht="12.75" x14ac:dyDescent="0.2">
      <c r="A2713" s="2" t="s">
        <v>59</v>
      </c>
      <c r="B2713" s="3">
        <v>527</v>
      </c>
      <c r="C2713" s="5">
        <v>33</v>
      </c>
      <c r="D2713" s="1" t="s">
        <v>10</v>
      </c>
      <c r="E2713" s="1" t="s">
        <v>4</v>
      </c>
      <c r="F2713" s="1" t="s">
        <v>8</v>
      </c>
      <c r="G2713" s="1">
        <v>2007</v>
      </c>
      <c r="H2713" s="5" t="s">
        <v>78</v>
      </c>
      <c r="Q2713" s="1"/>
      <c r="Z2713" s="1"/>
      <c r="AF2713" s="1"/>
      <c r="AQ2713" s="1" t="str">
        <f t="shared" si="232"/>
        <v>D01_527_33</v>
      </c>
    </row>
    <row r="2714" spans="1:43" ht="12.75" x14ac:dyDescent="0.2">
      <c r="A2714" s="2" t="s">
        <v>59</v>
      </c>
      <c r="B2714" s="3">
        <v>527</v>
      </c>
      <c r="C2714" s="5">
        <v>33</v>
      </c>
      <c r="D2714" s="1" t="s">
        <v>10</v>
      </c>
      <c r="E2714" s="1" t="s">
        <v>4</v>
      </c>
      <c r="F2714" s="1" t="s">
        <v>8</v>
      </c>
      <c r="G2714" s="1">
        <v>2008</v>
      </c>
      <c r="H2714" s="5" t="s">
        <v>78</v>
      </c>
      <c r="Q2714" s="1"/>
      <c r="Z2714" s="1"/>
      <c r="AF2714" s="1"/>
      <c r="AQ2714" s="1" t="str">
        <f t="shared" si="232"/>
        <v>D01_527_33</v>
      </c>
    </row>
    <row r="2715" spans="1:43" s="22" customFormat="1" ht="12.75" x14ac:dyDescent="0.2">
      <c r="A2715" s="20" t="s">
        <v>59</v>
      </c>
      <c r="B2715" s="21">
        <v>528</v>
      </c>
      <c r="C2715" s="24">
        <v>33</v>
      </c>
      <c r="D2715" s="22" t="s">
        <v>10</v>
      </c>
      <c r="E2715" s="22" t="s">
        <v>4</v>
      </c>
      <c r="F2715" s="22" t="s">
        <v>8</v>
      </c>
      <c r="G2715" s="22">
        <v>2004</v>
      </c>
      <c r="H2715" s="24" t="s">
        <v>78</v>
      </c>
      <c r="I2715" s="24"/>
      <c r="W2715" s="23"/>
      <c r="AA2715" s="24"/>
      <c r="AQ2715" s="1" t="str">
        <f t="shared" si="232"/>
        <v>D01_528_33</v>
      </c>
    </row>
    <row r="2716" spans="1:43" ht="12.75" x14ac:dyDescent="0.2">
      <c r="A2716" s="2" t="s">
        <v>59</v>
      </c>
      <c r="B2716" s="3">
        <v>528</v>
      </c>
      <c r="C2716" s="5">
        <v>33</v>
      </c>
      <c r="D2716" s="1" t="s">
        <v>10</v>
      </c>
      <c r="E2716" s="1" t="s">
        <v>4</v>
      </c>
      <c r="F2716" s="1" t="s">
        <v>8</v>
      </c>
      <c r="G2716" s="1">
        <v>2005</v>
      </c>
      <c r="H2716" s="5" t="s">
        <v>78</v>
      </c>
      <c r="Q2716" s="1"/>
      <c r="Z2716" s="1"/>
      <c r="AF2716" s="1"/>
      <c r="AQ2716" s="1" t="str">
        <f t="shared" si="232"/>
        <v>D01_528_33</v>
      </c>
    </row>
    <row r="2717" spans="1:43" ht="12.75" x14ac:dyDescent="0.2">
      <c r="A2717" s="2" t="s">
        <v>59</v>
      </c>
      <c r="B2717" s="3">
        <v>528</v>
      </c>
      <c r="C2717" s="5">
        <v>33</v>
      </c>
      <c r="D2717" s="1" t="s">
        <v>10</v>
      </c>
      <c r="E2717" s="1" t="s">
        <v>4</v>
      </c>
      <c r="F2717" s="1" t="s">
        <v>8</v>
      </c>
      <c r="G2717" s="1">
        <v>2006</v>
      </c>
      <c r="H2717" s="5" t="s">
        <v>78</v>
      </c>
      <c r="Q2717" s="1"/>
      <c r="Z2717" s="1"/>
      <c r="AF2717" s="1"/>
      <c r="AQ2717" s="1" t="str">
        <f t="shared" si="232"/>
        <v>D01_528_33</v>
      </c>
    </row>
    <row r="2718" spans="1:43" ht="12.75" x14ac:dyDescent="0.2">
      <c r="A2718" s="2" t="s">
        <v>59</v>
      </c>
      <c r="B2718" s="3">
        <v>528</v>
      </c>
      <c r="C2718" s="5">
        <v>33</v>
      </c>
      <c r="D2718" s="1" t="s">
        <v>10</v>
      </c>
      <c r="E2718" s="1" t="s">
        <v>4</v>
      </c>
      <c r="F2718" s="1" t="s">
        <v>8</v>
      </c>
      <c r="G2718" s="1">
        <v>2007</v>
      </c>
      <c r="H2718" s="5" t="s">
        <v>78</v>
      </c>
      <c r="Q2718" s="1"/>
      <c r="Z2718" s="1"/>
      <c r="AF2718" s="1"/>
      <c r="AQ2718" s="1" t="str">
        <f t="shared" si="232"/>
        <v>D01_528_33</v>
      </c>
    </row>
    <row r="2719" spans="1:43" ht="12.75" x14ac:dyDescent="0.2">
      <c r="A2719" s="2" t="s">
        <v>59</v>
      </c>
      <c r="B2719" s="3">
        <v>528</v>
      </c>
      <c r="C2719" s="5">
        <v>33</v>
      </c>
      <c r="D2719" s="1" t="s">
        <v>10</v>
      </c>
      <c r="E2719" s="1" t="s">
        <v>4</v>
      </c>
      <c r="F2719" s="1" t="s">
        <v>8</v>
      </c>
      <c r="G2719" s="1">
        <v>2008</v>
      </c>
      <c r="H2719" s="5" t="s">
        <v>78</v>
      </c>
      <c r="Q2719" s="1"/>
      <c r="Z2719" s="1"/>
      <c r="AF2719" s="1"/>
      <c r="AQ2719" s="1" t="str">
        <f t="shared" si="232"/>
        <v>D01_528_33</v>
      </c>
    </row>
    <row r="2720" spans="1:43" s="22" customFormat="1" ht="12.75" x14ac:dyDescent="0.2">
      <c r="A2720" s="20" t="s">
        <v>59</v>
      </c>
      <c r="B2720" s="21">
        <v>529</v>
      </c>
      <c r="C2720" s="24">
        <v>33</v>
      </c>
      <c r="D2720" s="22" t="s">
        <v>10</v>
      </c>
      <c r="E2720" s="22" t="s">
        <v>4</v>
      </c>
      <c r="F2720" s="22" t="s">
        <v>8</v>
      </c>
      <c r="G2720" s="22">
        <v>2004</v>
      </c>
      <c r="H2720" s="24" t="s">
        <v>78</v>
      </c>
      <c r="I2720" s="24"/>
      <c r="W2720" s="23"/>
      <c r="AA2720" s="24"/>
      <c r="AQ2720" s="1" t="str">
        <f t="shared" si="232"/>
        <v>D01_529_33</v>
      </c>
    </row>
    <row r="2721" spans="1:43" ht="12.75" x14ac:dyDescent="0.2">
      <c r="A2721" s="2" t="s">
        <v>59</v>
      </c>
      <c r="B2721" s="3">
        <v>529</v>
      </c>
      <c r="C2721" s="5">
        <v>33</v>
      </c>
      <c r="D2721" s="1" t="s">
        <v>10</v>
      </c>
      <c r="E2721" s="1" t="s">
        <v>4</v>
      </c>
      <c r="F2721" s="1" t="s">
        <v>8</v>
      </c>
      <c r="G2721" s="1">
        <v>2005</v>
      </c>
      <c r="H2721" s="5" t="s">
        <v>78</v>
      </c>
      <c r="Q2721" s="1"/>
      <c r="Z2721" s="1"/>
      <c r="AF2721" s="1"/>
      <c r="AQ2721" s="1" t="str">
        <f t="shared" si="232"/>
        <v>D01_529_33</v>
      </c>
    </row>
    <row r="2722" spans="1:43" ht="12.75" x14ac:dyDescent="0.2">
      <c r="A2722" s="2" t="s">
        <v>59</v>
      </c>
      <c r="B2722" s="3">
        <v>529</v>
      </c>
      <c r="C2722" s="5">
        <v>33</v>
      </c>
      <c r="D2722" s="1" t="s">
        <v>10</v>
      </c>
      <c r="E2722" s="1" t="s">
        <v>4</v>
      </c>
      <c r="F2722" s="1" t="s">
        <v>8</v>
      </c>
      <c r="G2722" s="1">
        <v>2006</v>
      </c>
      <c r="H2722" s="5" t="s">
        <v>78</v>
      </c>
      <c r="Q2722" s="1"/>
      <c r="Z2722" s="1"/>
      <c r="AF2722" s="1"/>
      <c r="AQ2722" s="1" t="str">
        <f t="shared" si="232"/>
        <v>D01_529_33</v>
      </c>
    </row>
    <row r="2723" spans="1:43" ht="12.75" x14ac:dyDescent="0.2">
      <c r="A2723" s="2" t="s">
        <v>59</v>
      </c>
      <c r="B2723" s="3">
        <v>529</v>
      </c>
      <c r="C2723" s="5">
        <v>33</v>
      </c>
      <c r="D2723" s="1" t="s">
        <v>10</v>
      </c>
      <c r="E2723" s="1" t="s">
        <v>4</v>
      </c>
      <c r="F2723" s="1" t="s">
        <v>8</v>
      </c>
      <c r="G2723" s="1">
        <v>2007</v>
      </c>
      <c r="H2723" s="5" t="s">
        <v>78</v>
      </c>
      <c r="Q2723" s="1"/>
      <c r="Z2723" s="1"/>
      <c r="AF2723" s="1"/>
      <c r="AQ2723" s="1" t="str">
        <f t="shared" si="232"/>
        <v>D01_529_33</v>
      </c>
    </row>
    <row r="2724" spans="1:43" ht="12.75" x14ac:dyDescent="0.2">
      <c r="A2724" s="2" t="s">
        <v>59</v>
      </c>
      <c r="B2724" s="3">
        <v>529</v>
      </c>
      <c r="C2724" s="5">
        <v>33</v>
      </c>
      <c r="D2724" s="1" t="s">
        <v>10</v>
      </c>
      <c r="E2724" s="1" t="s">
        <v>4</v>
      </c>
      <c r="F2724" s="1" t="s">
        <v>8</v>
      </c>
      <c r="G2724" s="1">
        <v>2008</v>
      </c>
      <c r="H2724" s="5" t="s">
        <v>78</v>
      </c>
      <c r="Q2724" s="1"/>
      <c r="Z2724" s="1"/>
      <c r="AF2724" s="1"/>
      <c r="AQ2724" s="1" t="str">
        <f t="shared" si="232"/>
        <v>D01_529_33</v>
      </c>
    </row>
    <row r="2725" spans="1:43" s="22" customFormat="1" ht="12.75" x14ac:dyDescent="0.2">
      <c r="A2725" s="20" t="s">
        <v>59</v>
      </c>
      <c r="B2725" s="21">
        <v>530</v>
      </c>
      <c r="C2725" s="24">
        <v>33</v>
      </c>
      <c r="D2725" s="22" t="s">
        <v>10</v>
      </c>
      <c r="E2725" s="22" t="s">
        <v>4</v>
      </c>
      <c r="F2725" s="22" t="s">
        <v>8</v>
      </c>
      <c r="G2725" s="22">
        <v>2004</v>
      </c>
      <c r="H2725" s="24" t="s">
        <v>78</v>
      </c>
      <c r="I2725" s="24"/>
      <c r="W2725" s="23"/>
      <c r="AA2725" s="24"/>
      <c r="AQ2725" s="1" t="str">
        <f t="shared" si="232"/>
        <v>D01_530_33</v>
      </c>
    </row>
    <row r="2726" spans="1:43" ht="12.75" x14ac:dyDescent="0.2">
      <c r="A2726" s="2" t="s">
        <v>59</v>
      </c>
      <c r="B2726" s="3">
        <v>530</v>
      </c>
      <c r="C2726" s="5">
        <v>33</v>
      </c>
      <c r="D2726" s="1" t="s">
        <v>10</v>
      </c>
      <c r="E2726" s="1" t="s">
        <v>4</v>
      </c>
      <c r="F2726" s="1" t="s">
        <v>8</v>
      </c>
      <c r="G2726" s="1">
        <v>2005</v>
      </c>
      <c r="H2726" s="5" t="s">
        <v>78</v>
      </c>
      <c r="Q2726" s="1"/>
      <c r="Z2726" s="1"/>
      <c r="AF2726" s="1"/>
      <c r="AQ2726" s="1" t="str">
        <f t="shared" si="232"/>
        <v>D01_530_33</v>
      </c>
    </row>
    <row r="2727" spans="1:43" ht="12.75" x14ac:dyDescent="0.2">
      <c r="A2727" s="2" t="s">
        <v>59</v>
      </c>
      <c r="B2727" s="3">
        <v>530</v>
      </c>
      <c r="C2727" s="5">
        <v>33</v>
      </c>
      <c r="D2727" s="1" t="s">
        <v>10</v>
      </c>
      <c r="E2727" s="1" t="s">
        <v>4</v>
      </c>
      <c r="F2727" s="1" t="s">
        <v>8</v>
      </c>
      <c r="G2727" s="1">
        <v>2006</v>
      </c>
      <c r="H2727" s="5" t="s">
        <v>78</v>
      </c>
      <c r="Q2727" s="1"/>
      <c r="Z2727" s="1"/>
      <c r="AF2727" s="1"/>
      <c r="AQ2727" s="1" t="str">
        <f t="shared" si="232"/>
        <v>D01_530_33</v>
      </c>
    </row>
    <row r="2728" spans="1:43" ht="12.75" x14ac:dyDescent="0.2">
      <c r="A2728" s="2" t="s">
        <v>59</v>
      </c>
      <c r="B2728" s="3">
        <v>530</v>
      </c>
      <c r="C2728" s="5">
        <v>33</v>
      </c>
      <c r="D2728" s="1" t="s">
        <v>10</v>
      </c>
      <c r="E2728" s="1" t="s">
        <v>4</v>
      </c>
      <c r="F2728" s="1" t="s">
        <v>8</v>
      </c>
      <c r="G2728" s="1">
        <v>2007</v>
      </c>
      <c r="H2728" s="5" t="s">
        <v>78</v>
      </c>
      <c r="Q2728" s="1"/>
      <c r="Z2728" s="1"/>
      <c r="AF2728" s="1"/>
      <c r="AQ2728" s="1" t="str">
        <f t="shared" si="232"/>
        <v>D01_530_33</v>
      </c>
    </row>
    <row r="2729" spans="1:43" ht="12.75" x14ac:dyDescent="0.2">
      <c r="A2729" s="2" t="s">
        <v>59</v>
      </c>
      <c r="B2729" s="3">
        <v>530</v>
      </c>
      <c r="C2729" s="5">
        <v>33</v>
      </c>
      <c r="D2729" s="1" t="s">
        <v>10</v>
      </c>
      <c r="E2729" s="1" t="s">
        <v>4</v>
      </c>
      <c r="F2729" s="1" t="s">
        <v>8</v>
      </c>
      <c r="G2729" s="1">
        <v>2008</v>
      </c>
      <c r="H2729" s="5" t="s">
        <v>78</v>
      </c>
      <c r="Q2729" s="1"/>
      <c r="Z2729" s="1"/>
      <c r="AF2729" s="1"/>
      <c r="AQ2729" s="1" t="str">
        <f t="shared" si="232"/>
        <v>D01_530_33</v>
      </c>
    </row>
    <row r="2730" spans="1:43" s="22" customFormat="1" ht="12.75" x14ac:dyDescent="0.2">
      <c r="A2730" s="20" t="s">
        <v>59</v>
      </c>
      <c r="B2730" s="21">
        <v>531</v>
      </c>
      <c r="C2730" s="24">
        <v>33</v>
      </c>
      <c r="D2730" s="22" t="s">
        <v>10</v>
      </c>
      <c r="E2730" s="22" t="s">
        <v>4</v>
      </c>
      <c r="F2730" s="22" t="s">
        <v>8</v>
      </c>
      <c r="G2730" s="22">
        <v>2004</v>
      </c>
      <c r="H2730" s="24" t="s">
        <v>78</v>
      </c>
      <c r="I2730" s="24"/>
      <c r="W2730" s="23"/>
      <c r="AA2730" s="24"/>
      <c r="AQ2730" s="1" t="str">
        <f t="shared" si="232"/>
        <v>D01_531_33</v>
      </c>
    </row>
    <row r="2731" spans="1:43" ht="12.75" x14ac:dyDescent="0.2">
      <c r="A2731" s="2" t="s">
        <v>59</v>
      </c>
      <c r="B2731" s="3">
        <v>531</v>
      </c>
      <c r="C2731" s="5">
        <v>33</v>
      </c>
      <c r="D2731" s="1" t="s">
        <v>10</v>
      </c>
      <c r="E2731" s="1" t="s">
        <v>4</v>
      </c>
      <c r="F2731" s="1" t="s">
        <v>8</v>
      </c>
      <c r="G2731" s="1">
        <v>2005</v>
      </c>
      <c r="H2731" s="5" t="s">
        <v>78</v>
      </c>
      <c r="Q2731" s="1"/>
      <c r="Z2731" s="1"/>
      <c r="AF2731" s="1"/>
      <c r="AQ2731" s="1" t="str">
        <f t="shared" si="232"/>
        <v>D01_531_33</v>
      </c>
    </row>
    <row r="2732" spans="1:43" ht="12.75" x14ac:dyDescent="0.2">
      <c r="A2732" s="2" t="s">
        <v>59</v>
      </c>
      <c r="B2732" s="3">
        <v>531</v>
      </c>
      <c r="C2732" s="5">
        <v>33</v>
      </c>
      <c r="D2732" s="1" t="s">
        <v>10</v>
      </c>
      <c r="E2732" s="1" t="s">
        <v>4</v>
      </c>
      <c r="F2732" s="1" t="s">
        <v>8</v>
      </c>
      <c r="G2732" s="1">
        <v>2006</v>
      </c>
      <c r="H2732" s="5" t="s">
        <v>78</v>
      </c>
      <c r="Q2732" s="1"/>
      <c r="Z2732" s="1"/>
      <c r="AF2732" s="1"/>
      <c r="AQ2732" s="1" t="str">
        <f t="shared" si="232"/>
        <v>D01_531_33</v>
      </c>
    </row>
    <row r="2733" spans="1:43" ht="12.75" x14ac:dyDescent="0.2">
      <c r="A2733" s="2" t="s">
        <v>59</v>
      </c>
      <c r="B2733" s="3">
        <v>531</v>
      </c>
      <c r="C2733" s="5">
        <v>33</v>
      </c>
      <c r="D2733" s="1" t="s">
        <v>10</v>
      </c>
      <c r="E2733" s="1" t="s">
        <v>4</v>
      </c>
      <c r="F2733" s="1" t="s">
        <v>8</v>
      </c>
      <c r="G2733" s="1">
        <v>2007</v>
      </c>
      <c r="H2733" s="5" t="s">
        <v>78</v>
      </c>
      <c r="Q2733" s="1"/>
      <c r="Z2733" s="1"/>
      <c r="AF2733" s="1"/>
      <c r="AQ2733" s="1" t="str">
        <f t="shared" si="232"/>
        <v>D01_531_33</v>
      </c>
    </row>
    <row r="2734" spans="1:43" ht="12.75" x14ac:dyDescent="0.2">
      <c r="A2734" s="2" t="s">
        <v>59</v>
      </c>
      <c r="B2734" s="3">
        <v>531</v>
      </c>
      <c r="C2734" s="5">
        <v>33</v>
      </c>
      <c r="D2734" s="1" t="s">
        <v>10</v>
      </c>
      <c r="E2734" s="1" t="s">
        <v>4</v>
      </c>
      <c r="F2734" s="1" t="s">
        <v>8</v>
      </c>
      <c r="G2734" s="1">
        <v>2008</v>
      </c>
      <c r="H2734" s="5" t="s">
        <v>78</v>
      </c>
      <c r="Q2734" s="1"/>
      <c r="Z2734" s="1"/>
      <c r="AF2734" s="1"/>
      <c r="AQ2734" s="1" t="str">
        <f t="shared" si="232"/>
        <v>D01_531_33</v>
      </c>
    </row>
    <row r="2735" spans="1:43" s="22" customFormat="1" ht="12.75" x14ac:dyDescent="0.2">
      <c r="A2735" s="20" t="s">
        <v>59</v>
      </c>
      <c r="B2735" s="21">
        <v>532</v>
      </c>
      <c r="C2735" s="24">
        <v>33</v>
      </c>
      <c r="D2735" s="22" t="s">
        <v>10</v>
      </c>
      <c r="E2735" s="22" t="s">
        <v>4</v>
      </c>
      <c r="F2735" s="22" t="s">
        <v>8</v>
      </c>
      <c r="G2735" s="22">
        <v>2004</v>
      </c>
      <c r="H2735" s="24" t="s">
        <v>78</v>
      </c>
      <c r="I2735" s="24"/>
      <c r="W2735" s="23"/>
      <c r="AA2735" s="24"/>
      <c r="AQ2735" s="1" t="str">
        <f t="shared" si="232"/>
        <v>D01_532_33</v>
      </c>
    </row>
    <row r="2736" spans="1:43" ht="12.75" x14ac:dyDescent="0.2">
      <c r="A2736" s="2" t="s">
        <v>59</v>
      </c>
      <c r="B2736" s="3">
        <v>532</v>
      </c>
      <c r="C2736" s="5">
        <v>33</v>
      </c>
      <c r="D2736" s="1" t="s">
        <v>10</v>
      </c>
      <c r="E2736" s="1" t="s">
        <v>4</v>
      </c>
      <c r="F2736" s="1" t="s">
        <v>8</v>
      </c>
      <c r="G2736" s="1">
        <v>2005</v>
      </c>
      <c r="H2736" s="5" t="s">
        <v>78</v>
      </c>
      <c r="Q2736" s="1"/>
      <c r="Z2736" s="1"/>
      <c r="AF2736" s="1"/>
      <c r="AQ2736" s="1" t="str">
        <f t="shared" si="232"/>
        <v>D01_532_33</v>
      </c>
    </row>
    <row r="2737" spans="1:43" ht="12.75" x14ac:dyDescent="0.2">
      <c r="A2737" s="2" t="s">
        <v>59</v>
      </c>
      <c r="B2737" s="3">
        <v>532</v>
      </c>
      <c r="C2737" s="5">
        <v>33</v>
      </c>
      <c r="D2737" s="1" t="s">
        <v>10</v>
      </c>
      <c r="E2737" s="1" t="s">
        <v>4</v>
      </c>
      <c r="F2737" s="1" t="s">
        <v>8</v>
      </c>
      <c r="G2737" s="1">
        <v>2006</v>
      </c>
      <c r="H2737" s="5" t="s">
        <v>78</v>
      </c>
      <c r="Q2737" s="1"/>
      <c r="Z2737" s="1"/>
      <c r="AF2737" s="1"/>
      <c r="AQ2737" s="1" t="str">
        <f t="shared" si="232"/>
        <v>D01_532_33</v>
      </c>
    </row>
    <row r="2738" spans="1:43" ht="12.75" x14ac:dyDescent="0.2">
      <c r="A2738" s="2" t="s">
        <v>59</v>
      </c>
      <c r="B2738" s="3">
        <v>532</v>
      </c>
      <c r="C2738" s="5">
        <v>33</v>
      </c>
      <c r="D2738" s="1" t="s">
        <v>10</v>
      </c>
      <c r="E2738" s="1" t="s">
        <v>4</v>
      </c>
      <c r="F2738" s="1" t="s">
        <v>8</v>
      </c>
      <c r="G2738" s="1">
        <v>2007</v>
      </c>
      <c r="H2738" s="5" t="s">
        <v>78</v>
      </c>
      <c r="Q2738" s="1"/>
      <c r="Z2738" s="1"/>
      <c r="AF2738" s="1"/>
      <c r="AQ2738" s="1" t="str">
        <f t="shared" si="232"/>
        <v>D01_532_33</v>
      </c>
    </row>
    <row r="2739" spans="1:43" ht="12.75" x14ac:dyDescent="0.2">
      <c r="A2739" s="2" t="s">
        <v>59</v>
      </c>
      <c r="B2739" s="3">
        <v>532</v>
      </c>
      <c r="C2739" s="5">
        <v>33</v>
      </c>
      <c r="D2739" s="1" t="s">
        <v>10</v>
      </c>
      <c r="E2739" s="1" t="s">
        <v>4</v>
      </c>
      <c r="F2739" s="1" t="s">
        <v>8</v>
      </c>
      <c r="G2739" s="1">
        <v>2008</v>
      </c>
      <c r="H2739" s="5" t="s">
        <v>78</v>
      </c>
      <c r="Q2739" s="1"/>
      <c r="Z2739" s="1"/>
      <c r="AF2739" s="1"/>
      <c r="AQ2739" s="1" t="str">
        <f t="shared" si="232"/>
        <v>D01_532_33</v>
      </c>
    </row>
    <row r="2740" spans="1:43" s="22" customFormat="1" ht="12.75" x14ac:dyDescent="0.2">
      <c r="A2740" s="20" t="s">
        <v>59</v>
      </c>
      <c r="B2740" s="21">
        <v>533</v>
      </c>
      <c r="C2740" s="24">
        <v>33</v>
      </c>
      <c r="D2740" s="22" t="s">
        <v>10</v>
      </c>
      <c r="E2740" s="22" t="s">
        <v>4</v>
      </c>
      <c r="F2740" s="22" t="s">
        <v>8</v>
      </c>
      <c r="G2740" s="22">
        <v>2004</v>
      </c>
      <c r="H2740" s="24" t="s">
        <v>78</v>
      </c>
      <c r="I2740" s="24"/>
      <c r="J2740" s="22">
        <v>56</v>
      </c>
      <c r="K2740" s="22">
        <f>J2740-22</f>
        <v>34</v>
      </c>
      <c r="L2740" s="22">
        <f>J2740-46</f>
        <v>10</v>
      </c>
      <c r="M2740" s="22">
        <f>J2740-71</f>
        <v>-15</v>
      </c>
      <c r="N2740" s="22">
        <f>J2740-87</f>
        <v>-31</v>
      </c>
      <c r="O2740" s="22">
        <v>4</v>
      </c>
      <c r="S2740" s="22">
        <v>3</v>
      </c>
      <c r="T2740" s="22">
        <v>221</v>
      </c>
      <c r="U2740" s="22">
        <v>25</v>
      </c>
      <c r="V2740" s="22">
        <v>55</v>
      </c>
      <c r="W2740" s="23">
        <f t="shared" ref="W2740" si="233">(V2740+(Z2740*AB2740))/U2740</f>
        <v>2.2316666666666665</v>
      </c>
      <c r="X2740" s="22">
        <v>4</v>
      </c>
      <c r="Y2740" s="22">
        <v>19</v>
      </c>
      <c r="Z2740" s="23">
        <f>Y2740/(U2740-AB2740)</f>
        <v>0.79166666666666663</v>
      </c>
      <c r="AA2740" s="24">
        <f>Z2740*100/W2740</f>
        <v>35.474234503360719</v>
      </c>
      <c r="AB2740" s="22">
        <v>1</v>
      </c>
      <c r="AC2740" s="22">
        <f t="shared" ref="AC2740" si="234">AB2740*100/U2740</f>
        <v>4</v>
      </c>
      <c r="AD2740" s="22">
        <v>0</v>
      </c>
      <c r="AE2740" s="22">
        <f>AD2740*100/U2740</f>
        <v>0</v>
      </c>
      <c r="AF2740" s="22">
        <v>6</v>
      </c>
      <c r="AG2740" s="22">
        <f>AF2740*100/U2740</f>
        <v>24</v>
      </c>
      <c r="AH2740" s="22" t="s">
        <v>64</v>
      </c>
      <c r="AI2740" s="22">
        <v>10</v>
      </c>
      <c r="AJ2740" s="22">
        <v>2</v>
      </c>
      <c r="AK2740" s="22">
        <v>2</v>
      </c>
      <c r="AL2740" s="22">
        <v>2</v>
      </c>
      <c r="AM2740" s="22">
        <v>3</v>
      </c>
      <c r="AN2740" s="22">
        <v>2</v>
      </c>
      <c r="AQ2740" s="1" t="str">
        <f t="shared" si="232"/>
        <v>D01_533_33</v>
      </c>
    </row>
    <row r="2741" spans="1:43" ht="12.75" x14ac:dyDescent="0.2">
      <c r="A2741" s="2" t="s">
        <v>59</v>
      </c>
      <c r="B2741" s="3">
        <v>533</v>
      </c>
      <c r="C2741" s="5">
        <v>33</v>
      </c>
      <c r="D2741" s="1" t="s">
        <v>10</v>
      </c>
      <c r="E2741" s="1" t="s">
        <v>4</v>
      </c>
      <c r="F2741" s="1" t="s">
        <v>8</v>
      </c>
      <c r="G2741" s="1">
        <v>2005</v>
      </c>
      <c r="H2741" s="5" t="s">
        <v>78</v>
      </c>
      <c r="Q2741" s="1"/>
      <c r="Z2741" s="1"/>
      <c r="AF2741" s="1"/>
      <c r="AQ2741" s="1" t="str">
        <f t="shared" si="232"/>
        <v>D01_533_33</v>
      </c>
    </row>
    <row r="2742" spans="1:43" ht="12.75" x14ac:dyDescent="0.2">
      <c r="A2742" s="2" t="s">
        <v>59</v>
      </c>
      <c r="B2742" s="3">
        <v>533</v>
      </c>
      <c r="C2742" s="5">
        <v>33</v>
      </c>
      <c r="D2742" s="1" t="s">
        <v>10</v>
      </c>
      <c r="E2742" s="1" t="s">
        <v>4</v>
      </c>
      <c r="F2742" s="1" t="s">
        <v>8</v>
      </c>
      <c r="G2742" s="1">
        <v>2006</v>
      </c>
      <c r="H2742" s="5" t="s">
        <v>78</v>
      </c>
      <c r="Q2742" s="1"/>
      <c r="Z2742" s="1"/>
      <c r="AF2742" s="1"/>
      <c r="AQ2742" s="1" t="str">
        <f t="shared" si="232"/>
        <v>D01_533_33</v>
      </c>
    </row>
    <row r="2743" spans="1:43" ht="12.75" x14ac:dyDescent="0.2">
      <c r="A2743" s="2" t="s">
        <v>59</v>
      </c>
      <c r="B2743" s="3">
        <v>533</v>
      </c>
      <c r="C2743" s="5">
        <v>33</v>
      </c>
      <c r="D2743" s="1" t="s">
        <v>10</v>
      </c>
      <c r="E2743" s="1" t="s">
        <v>4</v>
      </c>
      <c r="F2743" s="1" t="s">
        <v>8</v>
      </c>
      <c r="G2743" s="1">
        <v>2007</v>
      </c>
      <c r="H2743" s="5" t="s">
        <v>78</v>
      </c>
      <c r="Q2743" s="1"/>
      <c r="Z2743" s="1"/>
      <c r="AF2743" s="1"/>
      <c r="AQ2743" s="1" t="str">
        <f t="shared" si="232"/>
        <v>D01_533_33</v>
      </c>
    </row>
    <row r="2744" spans="1:43" ht="12.75" x14ac:dyDescent="0.2">
      <c r="A2744" s="2" t="s">
        <v>59</v>
      </c>
      <c r="B2744" s="3">
        <v>533</v>
      </c>
      <c r="C2744" s="5">
        <v>33</v>
      </c>
      <c r="D2744" s="1" t="s">
        <v>10</v>
      </c>
      <c r="E2744" s="1" t="s">
        <v>4</v>
      </c>
      <c r="F2744" s="1" t="s">
        <v>8</v>
      </c>
      <c r="G2744" s="1">
        <v>2008</v>
      </c>
      <c r="H2744" s="5" t="s">
        <v>78</v>
      </c>
      <c r="Q2744" s="1"/>
      <c r="Z2744" s="1"/>
      <c r="AF2744" s="1"/>
      <c r="AQ2744" s="1" t="str">
        <f t="shared" si="232"/>
        <v>D01_533_33</v>
      </c>
    </row>
    <row r="2745" spans="1:43" s="22" customFormat="1" ht="12.75" x14ac:dyDescent="0.2">
      <c r="A2745" s="20" t="s">
        <v>59</v>
      </c>
      <c r="B2745" s="21">
        <v>534</v>
      </c>
      <c r="C2745" s="24">
        <v>33</v>
      </c>
      <c r="D2745" s="22" t="s">
        <v>10</v>
      </c>
      <c r="E2745" s="22" t="s">
        <v>4</v>
      </c>
      <c r="F2745" s="22" t="s">
        <v>8</v>
      </c>
      <c r="G2745" s="22">
        <v>2004</v>
      </c>
      <c r="H2745" s="24" t="s">
        <v>78</v>
      </c>
      <c r="I2745" s="24"/>
      <c r="W2745" s="23"/>
      <c r="AA2745" s="24"/>
      <c r="AQ2745" s="1" t="str">
        <f t="shared" si="232"/>
        <v>D01_534_33</v>
      </c>
    </row>
    <row r="2746" spans="1:43" ht="12.75" x14ac:dyDescent="0.2">
      <c r="A2746" s="2" t="s">
        <v>59</v>
      </c>
      <c r="B2746" s="3">
        <v>534</v>
      </c>
      <c r="C2746" s="5">
        <v>33</v>
      </c>
      <c r="D2746" s="1" t="s">
        <v>10</v>
      </c>
      <c r="E2746" s="1" t="s">
        <v>4</v>
      </c>
      <c r="F2746" s="1" t="s">
        <v>8</v>
      </c>
      <c r="G2746" s="1">
        <v>2005</v>
      </c>
      <c r="H2746" s="5" t="s">
        <v>78</v>
      </c>
      <c r="Q2746" s="1"/>
      <c r="Z2746" s="1"/>
      <c r="AF2746" s="1"/>
      <c r="AQ2746" s="1" t="str">
        <f t="shared" si="232"/>
        <v>D01_534_33</v>
      </c>
    </row>
    <row r="2747" spans="1:43" ht="12.75" x14ac:dyDescent="0.2">
      <c r="A2747" s="2" t="s">
        <v>59</v>
      </c>
      <c r="B2747" s="3">
        <v>534</v>
      </c>
      <c r="C2747" s="5">
        <v>33</v>
      </c>
      <c r="D2747" s="1" t="s">
        <v>10</v>
      </c>
      <c r="E2747" s="1" t="s">
        <v>4</v>
      </c>
      <c r="F2747" s="1" t="s">
        <v>8</v>
      </c>
      <c r="G2747" s="1">
        <v>2006</v>
      </c>
      <c r="H2747" s="5" t="s">
        <v>78</v>
      </c>
      <c r="Q2747" s="1"/>
      <c r="Z2747" s="1"/>
      <c r="AF2747" s="1"/>
      <c r="AQ2747" s="1" t="str">
        <f t="shared" si="232"/>
        <v>D01_534_33</v>
      </c>
    </row>
    <row r="2748" spans="1:43" ht="12.75" x14ac:dyDescent="0.2">
      <c r="A2748" s="2" t="s">
        <v>59</v>
      </c>
      <c r="B2748" s="3">
        <v>534</v>
      </c>
      <c r="C2748" s="5">
        <v>33</v>
      </c>
      <c r="D2748" s="1" t="s">
        <v>10</v>
      </c>
      <c r="E2748" s="1" t="s">
        <v>4</v>
      </c>
      <c r="F2748" s="1" t="s">
        <v>8</v>
      </c>
      <c r="G2748" s="1">
        <v>2007</v>
      </c>
      <c r="H2748" s="5" t="s">
        <v>78</v>
      </c>
      <c r="Q2748" s="1"/>
      <c r="Z2748" s="1"/>
      <c r="AF2748" s="1"/>
      <c r="AQ2748" s="1" t="str">
        <f t="shared" si="232"/>
        <v>D01_534_33</v>
      </c>
    </row>
    <row r="2749" spans="1:43" ht="12.75" x14ac:dyDescent="0.2">
      <c r="A2749" s="2" t="s">
        <v>59</v>
      </c>
      <c r="B2749" s="3">
        <v>534</v>
      </c>
      <c r="C2749" s="5">
        <v>33</v>
      </c>
      <c r="D2749" s="1" t="s">
        <v>10</v>
      </c>
      <c r="E2749" s="1" t="s">
        <v>4</v>
      </c>
      <c r="F2749" s="1" t="s">
        <v>8</v>
      </c>
      <c r="G2749" s="1">
        <v>2008</v>
      </c>
      <c r="H2749" s="5" t="s">
        <v>78</v>
      </c>
      <c r="Q2749" s="1"/>
      <c r="Z2749" s="1"/>
      <c r="AF2749" s="1"/>
      <c r="AQ2749" s="1" t="str">
        <f t="shared" si="232"/>
        <v>D01_534_33</v>
      </c>
    </row>
    <row r="2750" spans="1:43" s="22" customFormat="1" ht="12.75" x14ac:dyDescent="0.2">
      <c r="A2750" s="20" t="s">
        <v>59</v>
      </c>
      <c r="B2750" s="21">
        <v>535</v>
      </c>
      <c r="C2750" s="24">
        <v>33</v>
      </c>
      <c r="D2750" s="22" t="s">
        <v>10</v>
      </c>
      <c r="E2750" s="22" t="s">
        <v>4</v>
      </c>
      <c r="F2750" s="22" t="s">
        <v>8</v>
      </c>
      <c r="G2750" s="22">
        <v>2004</v>
      </c>
      <c r="H2750" s="24" t="s">
        <v>78</v>
      </c>
      <c r="I2750" s="24"/>
      <c r="W2750" s="23"/>
      <c r="AA2750" s="24"/>
      <c r="AQ2750" s="1" t="str">
        <f t="shared" si="232"/>
        <v>D01_535_33</v>
      </c>
    </row>
    <row r="2751" spans="1:43" ht="12.75" x14ac:dyDescent="0.2">
      <c r="A2751" s="2" t="s">
        <v>59</v>
      </c>
      <c r="B2751" s="3">
        <v>535</v>
      </c>
      <c r="C2751" s="5">
        <v>33</v>
      </c>
      <c r="D2751" s="1" t="s">
        <v>10</v>
      </c>
      <c r="E2751" s="1" t="s">
        <v>4</v>
      </c>
      <c r="F2751" s="1" t="s">
        <v>8</v>
      </c>
      <c r="G2751" s="1">
        <v>2005</v>
      </c>
      <c r="H2751" s="5" t="s">
        <v>78</v>
      </c>
      <c r="Q2751" s="1"/>
      <c r="Z2751" s="1"/>
      <c r="AF2751" s="1"/>
      <c r="AQ2751" s="1" t="str">
        <f t="shared" si="232"/>
        <v>D01_535_33</v>
      </c>
    </row>
    <row r="2752" spans="1:43" ht="12.75" x14ac:dyDescent="0.2">
      <c r="A2752" s="2" t="s">
        <v>59</v>
      </c>
      <c r="B2752" s="3">
        <v>535</v>
      </c>
      <c r="C2752" s="5">
        <v>33</v>
      </c>
      <c r="D2752" s="1" t="s">
        <v>10</v>
      </c>
      <c r="E2752" s="1" t="s">
        <v>4</v>
      </c>
      <c r="F2752" s="1" t="s">
        <v>8</v>
      </c>
      <c r="G2752" s="1">
        <v>2006</v>
      </c>
      <c r="H2752" s="5" t="s">
        <v>78</v>
      </c>
      <c r="Q2752" s="1"/>
      <c r="Z2752" s="1"/>
      <c r="AF2752" s="1"/>
      <c r="AQ2752" s="1" t="str">
        <f t="shared" si="232"/>
        <v>D01_535_33</v>
      </c>
    </row>
    <row r="2753" spans="1:43" ht="12.75" x14ac:dyDescent="0.2">
      <c r="A2753" s="2" t="s">
        <v>59</v>
      </c>
      <c r="B2753" s="3">
        <v>535</v>
      </c>
      <c r="C2753" s="5">
        <v>33</v>
      </c>
      <c r="D2753" s="1" t="s">
        <v>10</v>
      </c>
      <c r="E2753" s="1" t="s">
        <v>4</v>
      </c>
      <c r="F2753" s="1" t="s">
        <v>8</v>
      </c>
      <c r="G2753" s="1">
        <v>2007</v>
      </c>
      <c r="H2753" s="5" t="s">
        <v>78</v>
      </c>
      <c r="Q2753" s="1"/>
      <c r="Z2753" s="1"/>
      <c r="AF2753" s="1"/>
      <c r="AQ2753" s="1" t="str">
        <f t="shared" si="232"/>
        <v>D01_535_33</v>
      </c>
    </row>
    <row r="2754" spans="1:43" ht="12.75" x14ac:dyDescent="0.2">
      <c r="A2754" s="2" t="s">
        <v>59</v>
      </c>
      <c r="B2754" s="3">
        <v>535</v>
      </c>
      <c r="C2754" s="5">
        <v>33</v>
      </c>
      <c r="D2754" s="1" t="s">
        <v>10</v>
      </c>
      <c r="E2754" s="1" t="s">
        <v>4</v>
      </c>
      <c r="F2754" s="1" t="s">
        <v>8</v>
      </c>
      <c r="G2754" s="1">
        <v>2008</v>
      </c>
      <c r="H2754" s="5" t="s">
        <v>78</v>
      </c>
      <c r="Q2754" s="1"/>
      <c r="Z2754" s="1"/>
      <c r="AF2754" s="1"/>
      <c r="AQ2754" s="1" t="str">
        <f t="shared" si="232"/>
        <v>D01_535_33</v>
      </c>
    </row>
    <row r="2755" spans="1:43" s="22" customFormat="1" ht="12.75" x14ac:dyDescent="0.2">
      <c r="A2755" s="20" t="s">
        <v>59</v>
      </c>
      <c r="B2755" s="21">
        <v>536</v>
      </c>
      <c r="C2755" s="24">
        <v>33</v>
      </c>
      <c r="D2755" s="22" t="s">
        <v>10</v>
      </c>
      <c r="E2755" s="22" t="s">
        <v>4</v>
      </c>
      <c r="F2755" s="22" t="s">
        <v>8</v>
      </c>
      <c r="G2755" s="22">
        <v>2004</v>
      </c>
      <c r="H2755" s="24" t="s">
        <v>78</v>
      </c>
      <c r="I2755" s="24"/>
      <c r="W2755" s="23"/>
      <c r="AA2755" s="24"/>
      <c r="AQ2755" s="1" t="str">
        <f t="shared" ref="AQ2755:AQ2818" si="235">CONCATENATE(LEFT(A2755,1),CONCATENATE(RIGHT(A2755,2),"_",CONCATENATE(B2755),"_",CONCATENATE(C2755)))</f>
        <v>D01_536_33</v>
      </c>
    </row>
    <row r="2756" spans="1:43" ht="12.75" x14ac:dyDescent="0.2">
      <c r="A2756" s="2" t="s">
        <v>59</v>
      </c>
      <c r="B2756" s="3">
        <v>536</v>
      </c>
      <c r="C2756" s="5">
        <v>33</v>
      </c>
      <c r="D2756" s="1" t="s">
        <v>10</v>
      </c>
      <c r="E2756" s="1" t="s">
        <v>4</v>
      </c>
      <c r="F2756" s="1" t="s">
        <v>8</v>
      </c>
      <c r="G2756" s="1">
        <v>2005</v>
      </c>
      <c r="H2756" s="5" t="s">
        <v>78</v>
      </c>
      <c r="Q2756" s="1"/>
      <c r="Z2756" s="1"/>
      <c r="AF2756" s="1"/>
      <c r="AQ2756" s="1" t="str">
        <f t="shared" si="235"/>
        <v>D01_536_33</v>
      </c>
    </row>
    <row r="2757" spans="1:43" ht="12.75" x14ac:dyDescent="0.2">
      <c r="A2757" s="2" t="s">
        <v>59</v>
      </c>
      <c r="B2757" s="3">
        <v>536</v>
      </c>
      <c r="C2757" s="5">
        <v>33</v>
      </c>
      <c r="D2757" s="1" t="s">
        <v>10</v>
      </c>
      <c r="E2757" s="1" t="s">
        <v>4</v>
      </c>
      <c r="F2757" s="1" t="s">
        <v>8</v>
      </c>
      <c r="G2757" s="1">
        <v>2006</v>
      </c>
      <c r="H2757" s="5" t="s">
        <v>78</v>
      </c>
      <c r="Q2757" s="1"/>
      <c r="Z2757" s="1"/>
      <c r="AF2757" s="1"/>
      <c r="AQ2757" s="1" t="str">
        <f t="shared" si="235"/>
        <v>D01_536_33</v>
      </c>
    </row>
    <row r="2758" spans="1:43" ht="12.75" x14ac:dyDescent="0.2">
      <c r="A2758" s="2" t="s">
        <v>59</v>
      </c>
      <c r="B2758" s="3">
        <v>536</v>
      </c>
      <c r="C2758" s="5">
        <v>33</v>
      </c>
      <c r="D2758" s="1" t="s">
        <v>10</v>
      </c>
      <c r="E2758" s="1" t="s">
        <v>4</v>
      </c>
      <c r="F2758" s="1" t="s">
        <v>8</v>
      </c>
      <c r="G2758" s="1">
        <v>2007</v>
      </c>
      <c r="H2758" s="5" t="s">
        <v>78</v>
      </c>
      <c r="Q2758" s="1"/>
      <c r="Z2758" s="1"/>
      <c r="AF2758" s="1"/>
      <c r="AQ2758" s="1" t="str">
        <f t="shared" si="235"/>
        <v>D01_536_33</v>
      </c>
    </row>
    <row r="2759" spans="1:43" ht="12.75" x14ac:dyDescent="0.2">
      <c r="A2759" s="2" t="s">
        <v>59</v>
      </c>
      <c r="B2759" s="3">
        <v>536</v>
      </c>
      <c r="C2759" s="5">
        <v>33</v>
      </c>
      <c r="D2759" s="1" t="s">
        <v>10</v>
      </c>
      <c r="E2759" s="1" t="s">
        <v>4</v>
      </c>
      <c r="F2759" s="1" t="s">
        <v>8</v>
      </c>
      <c r="G2759" s="1">
        <v>2008</v>
      </c>
      <c r="H2759" s="5" t="s">
        <v>78</v>
      </c>
      <c r="Q2759" s="1"/>
      <c r="Z2759" s="1"/>
      <c r="AF2759" s="1"/>
      <c r="AQ2759" s="1" t="str">
        <f t="shared" si="235"/>
        <v>D01_536_33</v>
      </c>
    </row>
    <row r="2760" spans="1:43" s="22" customFormat="1" ht="12.75" x14ac:dyDescent="0.2">
      <c r="A2760" s="20" t="s">
        <v>59</v>
      </c>
      <c r="B2760" s="21">
        <v>537</v>
      </c>
      <c r="C2760" s="24">
        <v>33</v>
      </c>
      <c r="D2760" s="22" t="s">
        <v>10</v>
      </c>
      <c r="E2760" s="22" t="s">
        <v>4</v>
      </c>
      <c r="F2760" s="22" t="s">
        <v>8</v>
      </c>
      <c r="G2760" s="22">
        <v>2004</v>
      </c>
      <c r="H2760" s="24" t="s">
        <v>78</v>
      </c>
      <c r="I2760" s="24"/>
      <c r="W2760" s="23"/>
      <c r="AA2760" s="24"/>
      <c r="AQ2760" s="1" t="str">
        <f t="shared" si="235"/>
        <v>D01_537_33</v>
      </c>
    </row>
    <row r="2761" spans="1:43" ht="12.75" x14ac:dyDescent="0.2">
      <c r="A2761" s="2" t="s">
        <v>59</v>
      </c>
      <c r="B2761" s="3">
        <v>537</v>
      </c>
      <c r="C2761" s="5">
        <v>33</v>
      </c>
      <c r="D2761" s="1" t="s">
        <v>10</v>
      </c>
      <c r="E2761" s="1" t="s">
        <v>4</v>
      </c>
      <c r="F2761" s="1" t="s">
        <v>8</v>
      </c>
      <c r="G2761" s="1">
        <v>2005</v>
      </c>
      <c r="H2761" s="5" t="s">
        <v>78</v>
      </c>
      <c r="Q2761" s="1"/>
      <c r="Z2761" s="1"/>
      <c r="AF2761" s="1"/>
      <c r="AQ2761" s="1" t="str">
        <f t="shared" si="235"/>
        <v>D01_537_33</v>
      </c>
    </row>
    <row r="2762" spans="1:43" ht="12.75" x14ac:dyDescent="0.2">
      <c r="A2762" s="2" t="s">
        <v>59</v>
      </c>
      <c r="B2762" s="3">
        <v>537</v>
      </c>
      <c r="C2762" s="5">
        <v>33</v>
      </c>
      <c r="D2762" s="1" t="s">
        <v>10</v>
      </c>
      <c r="E2762" s="1" t="s">
        <v>4</v>
      </c>
      <c r="F2762" s="1" t="s">
        <v>8</v>
      </c>
      <c r="G2762" s="1">
        <v>2006</v>
      </c>
      <c r="H2762" s="5" t="s">
        <v>78</v>
      </c>
      <c r="Q2762" s="1"/>
      <c r="Z2762" s="1"/>
      <c r="AF2762" s="1"/>
      <c r="AQ2762" s="1" t="str">
        <f t="shared" si="235"/>
        <v>D01_537_33</v>
      </c>
    </row>
    <row r="2763" spans="1:43" ht="12.75" x14ac:dyDescent="0.2">
      <c r="A2763" s="2" t="s">
        <v>59</v>
      </c>
      <c r="B2763" s="3">
        <v>537</v>
      </c>
      <c r="C2763" s="5">
        <v>33</v>
      </c>
      <c r="D2763" s="1" t="s">
        <v>10</v>
      </c>
      <c r="E2763" s="1" t="s">
        <v>4</v>
      </c>
      <c r="F2763" s="1" t="s">
        <v>8</v>
      </c>
      <c r="G2763" s="1">
        <v>2007</v>
      </c>
      <c r="H2763" s="5" t="s">
        <v>78</v>
      </c>
      <c r="Q2763" s="1"/>
      <c r="Z2763" s="1"/>
      <c r="AF2763" s="1"/>
      <c r="AQ2763" s="1" t="str">
        <f t="shared" si="235"/>
        <v>D01_537_33</v>
      </c>
    </row>
    <row r="2764" spans="1:43" ht="12.75" x14ac:dyDescent="0.2">
      <c r="A2764" s="2" t="s">
        <v>59</v>
      </c>
      <c r="B2764" s="3">
        <v>537</v>
      </c>
      <c r="C2764" s="5">
        <v>33</v>
      </c>
      <c r="D2764" s="1" t="s">
        <v>10</v>
      </c>
      <c r="E2764" s="1" t="s">
        <v>4</v>
      </c>
      <c r="F2764" s="1" t="s">
        <v>8</v>
      </c>
      <c r="G2764" s="1">
        <v>2008</v>
      </c>
      <c r="H2764" s="5" t="s">
        <v>78</v>
      </c>
      <c r="Q2764" s="1"/>
      <c r="Z2764" s="1"/>
      <c r="AF2764" s="1"/>
      <c r="AQ2764" s="1" t="str">
        <f t="shared" si="235"/>
        <v>D01_537_33</v>
      </c>
    </row>
    <row r="2765" spans="1:43" s="22" customFormat="1" ht="12.75" x14ac:dyDescent="0.2">
      <c r="A2765" s="20" t="s">
        <v>59</v>
      </c>
      <c r="B2765" s="21">
        <v>538</v>
      </c>
      <c r="C2765" s="24">
        <v>33</v>
      </c>
      <c r="D2765" s="22" t="s">
        <v>10</v>
      </c>
      <c r="E2765" s="22" t="s">
        <v>4</v>
      </c>
      <c r="F2765" s="22" t="s">
        <v>8</v>
      </c>
      <c r="G2765" s="22">
        <v>2004</v>
      </c>
      <c r="H2765" s="24" t="s">
        <v>78</v>
      </c>
      <c r="I2765" s="24"/>
      <c r="W2765" s="23"/>
      <c r="AA2765" s="24"/>
      <c r="AQ2765" s="1" t="str">
        <f t="shared" si="235"/>
        <v>D01_538_33</v>
      </c>
    </row>
    <row r="2766" spans="1:43" ht="12.75" x14ac:dyDescent="0.2">
      <c r="A2766" s="2" t="s">
        <v>59</v>
      </c>
      <c r="B2766" s="3">
        <v>538</v>
      </c>
      <c r="C2766" s="5">
        <v>33</v>
      </c>
      <c r="D2766" s="1" t="s">
        <v>10</v>
      </c>
      <c r="E2766" s="1" t="s">
        <v>4</v>
      </c>
      <c r="F2766" s="1" t="s">
        <v>8</v>
      </c>
      <c r="G2766" s="1">
        <v>2005</v>
      </c>
      <c r="H2766" s="5" t="s">
        <v>78</v>
      </c>
      <c r="Q2766" s="1"/>
      <c r="Z2766" s="1"/>
      <c r="AF2766" s="1"/>
      <c r="AQ2766" s="1" t="str">
        <f t="shared" si="235"/>
        <v>D01_538_33</v>
      </c>
    </row>
    <row r="2767" spans="1:43" ht="12.75" x14ac:dyDescent="0.2">
      <c r="A2767" s="2" t="s">
        <v>59</v>
      </c>
      <c r="B2767" s="3">
        <v>538</v>
      </c>
      <c r="C2767" s="5">
        <v>33</v>
      </c>
      <c r="D2767" s="1" t="s">
        <v>10</v>
      </c>
      <c r="E2767" s="1" t="s">
        <v>4</v>
      </c>
      <c r="F2767" s="1" t="s">
        <v>8</v>
      </c>
      <c r="G2767" s="1">
        <v>2006</v>
      </c>
      <c r="H2767" s="5" t="s">
        <v>78</v>
      </c>
      <c r="Q2767" s="1"/>
      <c r="Z2767" s="1"/>
      <c r="AF2767" s="1"/>
      <c r="AQ2767" s="1" t="str">
        <f t="shared" si="235"/>
        <v>D01_538_33</v>
      </c>
    </row>
    <row r="2768" spans="1:43" ht="12.75" x14ac:dyDescent="0.2">
      <c r="A2768" s="2" t="s">
        <v>59</v>
      </c>
      <c r="B2768" s="3">
        <v>538</v>
      </c>
      <c r="C2768" s="5">
        <v>33</v>
      </c>
      <c r="D2768" s="1" t="s">
        <v>10</v>
      </c>
      <c r="E2768" s="1" t="s">
        <v>4</v>
      </c>
      <c r="F2768" s="1" t="s">
        <v>8</v>
      </c>
      <c r="G2768" s="1">
        <v>2007</v>
      </c>
      <c r="H2768" s="5" t="s">
        <v>78</v>
      </c>
      <c r="Q2768" s="1"/>
      <c r="Z2768" s="1"/>
      <c r="AF2768" s="1"/>
      <c r="AQ2768" s="1" t="str">
        <f t="shared" si="235"/>
        <v>D01_538_33</v>
      </c>
    </row>
    <row r="2769" spans="1:43" ht="12.75" x14ac:dyDescent="0.2">
      <c r="A2769" s="2" t="s">
        <v>59</v>
      </c>
      <c r="B2769" s="3">
        <v>538</v>
      </c>
      <c r="C2769" s="5">
        <v>33</v>
      </c>
      <c r="D2769" s="1" t="s">
        <v>10</v>
      </c>
      <c r="E2769" s="1" t="s">
        <v>4</v>
      </c>
      <c r="F2769" s="1" t="s">
        <v>8</v>
      </c>
      <c r="G2769" s="1">
        <v>2008</v>
      </c>
      <c r="H2769" s="5" t="s">
        <v>78</v>
      </c>
      <c r="Q2769" s="1"/>
      <c r="Z2769" s="1"/>
      <c r="AF2769" s="1"/>
      <c r="AQ2769" s="1" t="str">
        <f t="shared" si="235"/>
        <v>D01_538_33</v>
      </c>
    </row>
    <row r="2770" spans="1:43" s="22" customFormat="1" ht="12.75" x14ac:dyDescent="0.2">
      <c r="A2770" s="20" t="s">
        <v>59</v>
      </c>
      <c r="B2770" s="21">
        <v>539</v>
      </c>
      <c r="C2770" s="24">
        <v>33</v>
      </c>
      <c r="D2770" s="22" t="s">
        <v>10</v>
      </c>
      <c r="E2770" s="22" t="s">
        <v>4</v>
      </c>
      <c r="F2770" s="22" t="s">
        <v>8</v>
      </c>
      <c r="G2770" s="22">
        <v>2004</v>
      </c>
      <c r="H2770" s="24" t="s">
        <v>78</v>
      </c>
      <c r="I2770" s="24"/>
      <c r="W2770" s="23"/>
      <c r="AA2770" s="24"/>
      <c r="AQ2770" s="1" t="str">
        <f t="shared" si="235"/>
        <v>D01_539_33</v>
      </c>
    </row>
    <row r="2771" spans="1:43" ht="12.75" x14ac:dyDescent="0.2">
      <c r="A2771" s="2" t="s">
        <v>59</v>
      </c>
      <c r="B2771" s="3">
        <v>539</v>
      </c>
      <c r="C2771" s="5">
        <v>33</v>
      </c>
      <c r="D2771" s="1" t="s">
        <v>10</v>
      </c>
      <c r="E2771" s="1" t="s">
        <v>4</v>
      </c>
      <c r="F2771" s="1" t="s">
        <v>8</v>
      </c>
      <c r="G2771" s="1">
        <v>2005</v>
      </c>
      <c r="H2771" s="5" t="s">
        <v>78</v>
      </c>
      <c r="Q2771" s="1"/>
      <c r="Z2771" s="1"/>
      <c r="AF2771" s="1"/>
      <c r="AQ2771" s="1" t="str">
        <f t="shared" si="235"/>
        <v>D01_539_33</v>
      </c>
    </row>
    <row r="2772" spans="1:43" ht="12.75" x14ac:dyDescent="0.2">
      <c r="A2772" s="2" t="s">
        <v>59</v>
      </c>
      <c r="B2772" s="3">
        <v>539</v>
      </c>
      <c r="C2772" s="5">
        <v>33</v>
      </c>
      <c r="D2772" s="1" t="s">
        <v>10</v>
      </c>
      <c r="E2772" s="1" t="s">
        <v>4</v>
      </c>
      <c r="F2772" s="1" t="s">
        <v>8</v>
      </c>
      <c r="G2772" s="1">
        <v>2006</v>
      </c>
      <c r="H2772" s="5" t="s">
        <v>78</v>
      </c>
      <c r="Q2772" s="1"/>
      <c r="Z2772" s="1"/>
      <c r="AF2772" s="1"/>
      <c r="AQ2772" s="1" t="str">
        <f t="shared" si="235"/>
        <v>D01_539_33</v>
      </c>
    </row>
    <row r="2773" spans="1:43" ht="12.75" x14ac:dyDescent="0.2">
      <c r="A2773" s="2" t="s">
        <v>59</v>
      </c>
      <c r="B2773" s="3">
        <v>539</v>
      </c>
      <c r="C2773" s="5">
        <v>33</v>
      </c>
      <c r="D2773" s="1" t="s">
        <v>10</v>
      </c>
      <c r="E2773" s="1" t="s">
        <v>4</v>
      </c>
      <c r="F2773" s="1" t="s">
        <v>8</v>
      </c>
      <c r="G2773" s="1">
        <v>2007</v>
      </c>
      <c r="H2773" s="5" t="s">
        <v>78</v>
      </c>
      <c r="Q2773" s="1"/>
      <c r="Z2773" s="1"/>
      <c r="AF2773" s="1"/>
      <c r="AQ2773" s="1" t="str">
        <f t="shared" si="235"/>
        <v>D01_539_33</v>
      </c>
    </row>
    <row r="2774" spans="1:43" ht="12.75" x14ac:dyDescent="0.2">
      <c r="A2774" s="2" t="s">
        <v>59</v>
      </c>
      <c r="B2774" s="3">
        <v>539</v>
      </c>
      <c r="C2774" s="5">
        <v>33</v>
      </c>
      <c r="D2774" s="1" t="s">
        <v>10</v>
      </c>
      <c r="E2774" s="1" t="s">
        <v>4</v>
      </c>
      <c r="F2774" s="1" t="s">
        <v>8</v>
      </c>
      <c r="G2774" s="1">
        <v>2008</v>
      </c>
      <c r="H2774" s="5" t="s">
        <v>78</v>
      </c>
      <c r="Q2774" s="1"/>
      <c r="Z2774" s="1"/>
      <c r="AF2774" s="1"/>
      <c r="AQ2774" s="1" t="str">
        <f t="shared" si="235"/>
        <v>D01_539_33</v>
      </c>
    </row>
    <row r="2775" spans="1:43" s="22" customFormat="1" ht="12.75" x14ac:dyDescent="0.2">
      <c r="A2775" s="20" t="s">
        <v>59</v>
      </c>
      <c r="B2775" s="21">
        <v>540</v>
      </c>
      <c r="C2775" s="24">
        <v>33</v>
      </c>
      <c r="D2775" s="22" t="s">
        <v>10</v>
      </c>
      <c r="E2775" s="22" t="s">
        <v>4</v>
      </c>
      <c r="F2775" s="22" t="s">
        <v>8</v>
      </c>
      <c r="G2775" s="22">
        <v>2004</v>
      </c>
      <c r="H2775" s="24" t="s">
        <v>78</v>
      </c>
      <c r="I2775" s="24"/>
      <c r="W2775" s="23"/>
      <c r="AA2775" s="24"/>
      <c r="AQ2775" s="1" t="str">
        <f t="shared" si="235"/>
        <v>D01_540_33</v>
      </c>
    </row>
    <row r="2776" spans="1:43" ht="12.75" x14ac:dyDescent="0.2">
      <c r="A2776" s="2" t="s">
        <v>59</v>
      </c>
      <c r="B2776" s="3">
        <v>540</v>
      </c>
      <c r="C2776" s="5">
        <v>33</v>
      </c>
      <c r="D2776" s="1" t="s">
        <v>10</v>
      </c>
      <c r="E2776" s="1" t="s">
        <v>4</v>
      </c>
      <c r="F2776" s="1" t="s">
        <v>8</v>
      </c>
      <c r="G2776" s="1">
        <v>2005</v>
      </c>
      <c r="H2776" s="5" t="s">
        <v>78</v>
      </c>
      <c r="Q2776" s="1"/>
      <c r="Z2776" s="1"/>
      <c r="AF2776" s="1"/>
      <c r="AQ2776" s="1" t="str">
        <f t="shared" si="235"/>
        <v>D01_540_33</v>
      </c>
    </row>
    <row r="2777" spans="1:43" ht="12.75" x14ac:dyDescent="0.2">
      <c r="A2777" s="2" t="s">
        <v>59</v>
      </c>
      <c r="B2777" s="3">
        <v>540</v>
      </c>
      <c r="C2777" s="5">
        <v>33</v>
      </c>
      <c r="D2777" s="1" t="s">
        <v>10</v>
      </c>
      <c r="E2777" s="1" t="s">
        <v>4</v>
      </c>
      <c r="F2777" s="1" t="s">
        <v>8</v>
      </c>
      <c r="G2777" s="1">
        <v>2006</v>
      </c>
      <c r="H2777" s="5" t="s">
        <v>78</v>
      </c>
      <c r="Q2777" s="1"/>
      <c r="Z2777" s="1"/>
      <c r="AF2777" s="1"/>
      <c r="AQ2777" s="1" t="str">
        <f t="shared" si="235"/>
        <v>D01_540_33</v>
      </c>
    </row>
    <row r="2778" spans="1:43" ht="12.75" x14ac:dyDescent="0.2">
      <c r="A2778" s="2" t="s">
        <v>59</v>
      </c>
      <c r="B2778" s="3">
        <v>540</v>
      </c>
      <c r="C2778" s="5">
        <v>33</v>
      </c>
      <c r="D2778" s="1" t="s">
        <v>10</v>
      </c>
      <c r="E2778" s="1" t="s">
        <v>4</v>
      </c>
      <c r="F2778" s="1" t="s">
        <v>8</v>
      </c>
      <c r="G2778" s="1">
        <v>2007</v>
      </c>
      <c r="H2778" s="5" t="s">
        <v>78</v>
      </c>
      <c r="Q2778" s="1"/>
      <c r="Z2778" s="1"/>
      <c r="AF2778" s="1"/>
      <c r="AQ2778" s="1" t="str">
        <f t="shared" si="235"/>
        <v>D01_540_33</v>
      </c>
    </row>
    <row r="2779" spans="1:43" ht="12.75" x14ac:dyDescent="0.2">
      <c r="A2779" s="2" t="s">
        <v>59</v>
      </c>
      <c r="B2779" s="3">
        <v>540</v>
      </c>
      <c r="C2779" s="5">
        <v>33</v>
      </c>
      <c r="D2779" s="1" t="s">
        <v>10</v>
      </c>
      <c r="E2779" s="1" t="s">
        <v>4</v>
      </c>
      <c r="F2779" s="1" t="s">
        <v>8</v>
      </c>
      <c r="G2779" s="1">
        <v>2008</v>
      </c>
      <c r="H2779" s="5" t="s">
        <v>78</v>
      </c>
      <c r="Q2779" s="1"/>
      <c r="Z2779" s="1"/>
      <c r="AF2779" s="1"/>
      <c r="AQ2779" s="1" t="str">
        <f t="shared" si="235"/>
        <v>D01_540_33</v>
      </c>
    </row>
    <row r="2780" spans="1:43" s="22" customFormat="1" ht="12.75" x14ac:dyDescent="0.2">
      <c r="A2780" s="20" t="s">
        <v>59</v>
      </c>
      <c r="B2780" s="21">
        <v>541</v>
      </c>
      <c r="C2780" s="24">
        <v>33</v>
      </c>
      <c r="D2780" s="22" t="s">
        <v>10</v>
      </c>
      <c r="E2780" s="22" t="s">
        <v>4</v>
      </c>
      <c r="F2780" s="22" t="s">
        <v>8</v>
      </c>
      <c r="G2780" s="22">
        <v>2004</v>
      </c>
      <c r="H2780" s="24" t="s">
        <v>78</v>
      </c>
      <c r="I2780" s="24"/>
      <c r="W2780" s="23"/>
      <c r="AA2780" s="24"/>
      <c r="AQ2780" s="1" t="str">
        <f t="shared" si="235"/>
        <v>D01_541_33</v>
      </c>
    </row>
    <row r="2781" spans="1:43" ht="12.75" x14ac:dyDescent="0.2">
      <c r="A2781" s="2" t="s">
        <v>59</v>
      </c>
      <c r="B2781" s="3">
        <v>541</v>
      </c>
      <c r="C2781" s="5">
        <v>33</v>
      </c>
      <c r="D2781" s="1" t="s">
        <v>10</v>
      </c>
      <c r="E2781" s="1" t="s">
        <v>4</v>
      </c>
      <c r="F2781" s="1" t="s">
        <v>8</v>
      </c>
      <c r="G2781" s="1">
        <v>2005</v>
      </c>
      <c r="H2781" s="5" t="s">
        <v>78</v>
      </c>
      <c r="Q2781" s="1"/>
      <c r="Z2781" s="1"/>
      <c r="AF2781" s="1"/>
      <c r="AQ2781" s="1" t="str">
        <f t="shared" si="235"/>
        <v>D01_541_33</v>
      </c>
    </row>
    <row r="2782" spans="1:43" ht="12.75" x14ac:dyDescent="0.2">
      <c r="A2782" s="2" t="s">
        <v>59</v>
      </c>
      <c r="B2782" s="3">
        <v>541</v>
      </c>
      <c r="C2782" s="5">
        <v>33</v>
      </c>
      <c r="D2782" s="1" t="s">
        <v>10</v>
      </c>
      <c r="E2782" s="1" t="s">
        <v>4</v>
      </c>
      <c r="F2782" s="1" t="s">
        <v>8</v>
      </c>
      <c r="G2782" s="1">
        <v>2006</v>
      </c>
      <c r="H2782" s="5" t="s">
        <v>78</v>
      </c>
      <c r="Q2782" s="1"/>
      <c r="Z2782" s="1"/>
      <c r="AF2782" s="1"/>
      <c r="AQ2782" s="1" t="str">
        <f t="shared" si="235"/>
        <v>D01_541_33</v>
      </c>
    </row>
    <row r="2783" spans="1:43" ht="12.75" x14ac:dyDescent="0.2">
      <c r="A2783" s="2" t="s">
        <v>59</v>
      </c>
      <c r="B2783" s="3">
        <v>541</v>
      </c>
      <c r="C2783" s="5">
        <v>33</v>
      </c>
      <c r="D2783" s="1" t="s">
        <v>10</v>
      </c>
      <c r="E2783" s="1" t="s">
        <v>4</v>
      </c>
      <c r="F2783" s="1" t="s">
        <v>8</v>
      </c>
      <c r="G2783" s="1">
        <v>2007</v>
      </c>
      <c r="H2783" s="5" t="s">
        <v>78</v>
      </c>
      <c r="Q2783" s="1"/>
      <c r="Z2783" s="1"/>
      <c r="AF2783" s="1"/>
      <c r="AQ2783" s="1" t="str">
        <f t="shared" si="235"/>
        <v>D01_541_33</v>
      </c>
    </row>
    <row r="2784" spans="1:43" ht="12.75" x14ac:dyDescent="0.2">
      <c r="A2784" s="2" t="s">
        <v>59</v>
      </c>
      <c r="B2784" s="3">
        <v>541</v>
      </c>
      <c r="C2784" s="5">
        <v>33</v>
      </c>
      <c r="D2784" s="1" t="s">
        <v>10</v>
      </c>
      <c r="E2784" s="1" t="s">
        <v>4</v>
      </c>
      <c r="F2784" s="1" t="s">
        <v>8</v>
      </c>
      <c r="G2784" s="1">
        <v>2008</v>
      </c>
      <c r="H2784" s="5" t="s">
        <v>78</v>
      </c>
      <c r="Q2784" s="1"/>
      <c r="Z2784" s="1"/>
      <c r="AF2784" s="1"/>
      <c r="AQ2784" s="1" t="str">
        <f t="shared" si="235"/>
        <v>D01_541_33</v>
      </c>
    </row>
    <row r="2785" spans="1:43" s="22" customFormat="1" ht="12.75" x14ac:dyDescent="0.2">
      <c r="A2785" s="20" t="s">
        <v>59</v>
      </c>
      <c r="B2785" s="21">
        <v>542</v>
      </c>
      <c r="C2785" s="24">
        <v>33</v>
      </c>
      <c r="D2785" s="22" t="s">
        <v>10</v>
      </c>
      <c r="E2785" s="22" t="s">
        <v>4</v>
      </c>
      <c r="F2785" s="22" t="s">
        <v>8</v>
      </c>
      <c r="G2785" s="22">
        <v>2004</v>
      </c>
      <c r="H2785" s="24" t="s">
        <v>78</v>
      </c>
      <c r="I2785" s="24"/>
      <c r="W2785" s="23"/>
      <c r="AA2785" s="24"/>
      <c r="AQ2785" s="1" t="str">
        <f t="shared" si="235"/>
        <v>D01_542_33</v>
      </c>
    </row>
    <row r="2786" spans="1:43" ht="12.75" x14ac:dyDescent="0.2">
      <c r="A2786" s="2" t="s">
        <v>59</v>
      </c>
      <c r="B2786" s="3">
        <v>542</v>
      </c>
      <c r="C2786" s="5">
        <v>33</v>
      </c>
      <c r="D2786" s="1" t="s">
        <v>10</v>
      </c>
      <c r="E2786" s="1" t="s">
        <v>4</v>
      </c>
      <c r="F2786" s="1" t="s">
        <v>8</v>
      </c>
      <c r="G2786" s="1">
        <v>2005</v>
      </c>
      <c r="H2786" s="5" t="s">
        <v>78</v>
      </c>
      <c r="Q2786" s="1"/>
      <c r="Z2786" s="1"/>
      <c r="AF2786" s="1"/>
      <c r="AQ2786" s="1" t="str">
        <f t="shared" si="235"/>
        <v>D01_542_33</v>
      </c>
    </row>
    <row r="2787" spans="1:43" ht="12.75" x14ac:dyDescent="0.2">
      <c r="A2787" s="2" t="s">
        <v>59</v>
      </c>
      <c r="B2787" s="3">
        <v>542</v>
      </c>
      <c r="C2787" s="5">
        <v>33</v>
      </c>
      <c r="D2787" s="1" t="s">
        <v>10</v>
      </c>
      <c r="E2787" s="1" t="s">
        <v>4</v>
      </c>
      <c r="F2787" s="1" t="s">
        <v>8</v>
      </c>
      <c r="G2787" s="1">
        <v>2006</v>
      </c>
      <c r="H2787" s="5" t="s">
        <v>78</v>
      </c>
      <c r="Q2787" s="1"/>
      <c r="Z2787" s="1"/>
      <c r="AF2787" s="1"/>
      <c r="AQ2787" s="1" t="str">
        <f t="shared" si="235"/>
        <v>D01_542_33</v>
      </c>
    </row>
    <row r="2788" spans="1:43" ht="12.75" x14ac:dyDescent="0.2">
      <c r="A2788" s="2" t="s">
        <v>59</v>
      </c>
      <c r="B2788" s="3">
        <v>542</v>
      </c>
      <c r="C2788" s="5">
        <v>33</v>
      </c>
      <c r="D2788" s="1" t="s">
        <v>10</v>
      </c>
      <c r="E2788" s="1" t="s">
        <v>4</v>
      </c>
      <c r="F2788" s="1" t="s">
        <v>8</v>
      </c>
      <c r="G2788" s="1">
        <v>2007</v>
      </c>
      <c r="H2788" s="5" t="s">
        <v>78</v>
      </c>
      <c r="Q2788" s="1"/>
      <c r="Z2788" s="1"/>
      <c r="AF2788" s="1"/>
      <c r="AQ2788" s="1" t="str">
        <f t="shared" si="235"/>
        <v>D01_542_33</v>
      </c>
    </row>
    <row r="2789" spans="1:43" ht="12.75" x14ac:dyDescent="0.2">
      <c r="A2789" s="2" t="s">
        <v>59</v>
      </c>
      <c r="B2789" s="3">
        <v>542</v>
      </c>
      <c r="C2789" s="5">
        <v>33</v>
      </c>
      <c r="D2789" s="1" t="s">
        <v>10</v>
      </c>
      <c r="E2789" s="1" t="s">
        <v>4</v>
      </c>
      <c r="F2789" s="1" t="s">
        <v>8</v>
      </c>
      <c r="G2789" s="1">
        <v>2008</v>
      </c>
      <c r="H2789" s="5" t="s">
        <v>78</v>
      </c>
      <c r="Q2789" s="1"/>
      <c r="Z2789" s="1"/>
      <c r="AF2789" s="1"/>
      <c r="AQ2789" s="1" t="str">
        <f t="shared" si="235"/>
        <v>D01_542_33</v>
      </c>
    </row>
    <row r="2790" spans="1:43" s="22" customFormat="1" ht="12.75" x14ac:dyDescent="0.2">
      <c r="A2790" s="20" t="s">
        <v>59</v>
      </c>
      <c r="B2790" s="21">
        <v>543</v>
      </c>
      <c r="C2790" s="24">
        <v>33</v>
      </c>
      <c r="D2790" s="22" t="s">
        <v>10</v>
      </c>
      <c r="E2790" s="22" t="s">
        <v>4</v>
      </c>
      <c r="F2790" s="22" t="s">
        <v>8</v>
      </c>
      <c r="G2790" s="22">
        <v>2004</v>
      </c>
      <c r="H2790" s="24" t="s">
        <v>78</v>
      </c>
      <c r="I2790" s="24"/>
      <c r="W2790" s="23"/>
      <c r="AA2790" s="24"/>
      <c r="AQ2790" s="1" t="str">
        <f t="shared" si="235"/>
        <v>D01_543_33</v>
      </c>
    </row>
    <row r="2791" spans="1:43" ht="12.75" x14ac:dyDescent="0.2">
      <c r="A2791" s="2" t="s">
        <v>59</v>
      </c>
      <c r="B2791" s="3">
        <v>543</v>
      </c>
      <c r="C2791" s="5">
        <v>33</v>
      </c>
      <c r="D2791" s="1" t="s">
        <v>10</v>
      </c>
      <c r="E2791" s="1" t="s">
        <v>4</v>
      </c>
      <c r="F2791" s="1" t="s">
        <v>8</v>
      </c>
      <c r="G2791" s="1">
        <v>2005</v>
      </c>
      <c r="H2791" s="5" t="s">
        <v>78</v>
      </c>
      <c r="Q2791" s="1"/>
      <c r="Z2791" s="1"/>
      <c r="AF2791" s="1"/>
      <c r="AQ2791" s="1" t="str">
        <f t="shared" si="235"/>
        <v>D01_543_33</v>
      </c>
    </row>
    <row r="2792" spans="1:43" ht="12.75" x14ac:dyDescent="0.2">
      <c r="A2792" s="2" t="s">
        <v>59</v>
      </c>
      <c r="B2792" s="3">
        <v>543</v>
      </c>
      <c r="C2792" s="5">
        <v>33</v>
      </c>
      <c r="D2792" s="1" t="s">
        <v>10</v>
      </c>
      <c r="E2792" s="1" t="s">
        <v>4</v>
      </c>
      <c r="F2792" s="1" t="s">
        <v>8</v>
      </c>
      <c r="G2792" s="1">
        <v>2006</v>
      </c>
      <c r="H2792" s="5" t="s">
        <v>78</v>
      </c>
      <c r="Q2792" s="1"/>
      <c r="Z2792" s="1"/>
      <c r="AF2792" s="1"/>
      <c r="AQ2792" s="1" t="str">
        <f t="shared" si="235"/>
        <v>D01_543_33</v>
      </c>
    </row>
    <row r="2793" spans="1:43" ht="12.75" x14ac:dyDescent="0.2">
      <c r="A2793" s="2" t="s">
        <v>59</v>
      </c>
      <c r="B2793" s="3">
        <v>543</v>
      </c>
      <c r="C2793" s="5">
        <v>33</v>
      </c>
      <c r="D2793" s="1" t="s">
        <v>10</v>
      </c>
      <c r="E2793" s="1" t="s">
        <v>4</v>
      </c>
      <c r="F2793" s="1" t="s">
        <v>8</v>
      </c>
      <c r="G2793" s="1">
        <v>2007</v>
      </c>
      <c r="H2793" s="5" t="s">
        <v>78</v>
      </c>
      <c r="Q2793" s="1"/>
      <c r="Z2793" s="1"/>
      <c r="AF2793" s="1"/>
      <c r="AQ2793" s="1" t="str">
        <f t="shared" si="235"/>
        <v>D01_543_33</v>
      </c>
    </row>
    <row r="2794" spans="1:43" ht="12.75" x14ac:dyDescent="0.2">
      <c r="A2794" s="2" t="s">
        <v>59</v>
      </c>
      <c r="B2794" s="3">
        <v>543</v>
      </c>
      <c r="C2794" s="5">
        <v>33</v>
      </c>
      <c r="D2794" s="1" t="s">
        <v>10</v>
      </c>
      <c r="E2794" s="1" t="s">
        <v>4</v>
      </c>
      <c r="F2794" s="1" t="s">
        <v>8</v>
      </c>
      <c r="G2794" s="1">
        <v>2008</v>
      </c>
      <c r="H2794" s="5" t="s">
        <v>78</v>
      </c>
      <c r="Q2794" s="1"/>
      <c r="Z2794" s="1"/>
      <c r="AF2794" s="1"/>
      <c r="AQ2794" s="1" t="str">
        <f t="shared" si="235"/>
        <v>D01_543_33</v>
      </c>
    </row>
    <row r="2795" spans="1:43" s="22" customFormat="1" ht="12.75" x14ac:dyDescent="0.2">
      <c r="A2795" s="20" t="s">
        <v>59</v>
      </c>
      <c r="B2795" s="21">
        <v>544</v>
      </c>
      <c r="C2795" s="24">
        <v>33</v>
      </c>
      <c r="D2795" s="22" t="s">
        <v>10</v>
      </c>
      <c r="E2795" s="22" t="s">
        <v>4</v>
      </c>
      <c r="F2795" s="22" t="s">
        <v>8</v>
      </c>
      <c r="G2795" s="22">
        <v>2004</v>
      </c>
      <c r="H2795" s="24" t="s">
        <v>78</v>
      </c>
      <c r="I2795" s="24"/>
      <c r="W2795" s="23"/>
      <c r="AA2795" s="24"/>
      <c r="AQ2795" s="1" t="str">
        <f t="shared" si="235"/>
        <v>D01_544_33</v>
      </c>
    </row>
    <row r="2796" spans="1:43" ht="12.75" x14ac:dyDescent="0.2">
      <c r="A2796" s="2" t="s">
        <v>59</v>
      </c>
      <c r="B2796" s="3">
        <v>544</v>
      </c>
      <c r="C2796" s="5">
        <v>33</v>
      </c>
      <c r="D2796" s="1" t="s">
        <v>10</v>
      </c>
      <c r="E2796" s="1" t="s">
        <v>4</v>
      </c>
      <c r="F2796" s="1" t="s">
        <v>8</v>
      </c>
      <c r="G2796" s="1">
        <v>2005</v>
      </c>
      <c r="H2796" s="5" t="s">
        <v>78</v>
      </c>
      <c r="Q2796" s="1"/>
      <c r="Z2796" s="1"/>
      <c r="AF2796" s="1"/>
      <c r="AQ2796" s="1" t="str">
        <f t="shared" si="235"/>
        <v>D01_544_33</v>
      </c>
    </row>
    <row r="2797" spans="1:43" ht="12.75" x14ac:dyDescent="0.2">
      <c r="A2797" s="2" t="s">
        <v>59</v>
      </c>
      <c r="B2797" s="3">
        <v>544</v>
      </c>
      <c r="C2797" s="5">
        <v>33</v>
      </c>
      <c r="D2797" s="1" t="s">
        <v>10</v>
      </c>
      <c r="E2797" s="1" t="s">
        <v>4</v>
      </c>
      <c r="F2797" s="1" t="s">
        <v>8</v>
      </c>
      <c r="G2797" s="1">
        <v>2006</v>
      </c>
      <c r="H2797" s="5" t="s">
        <v>78</v>
      </c>
      <c r="Q2797" s="1"/>
      <c r="Z2797" s="1"/>
      <c r="AF2797" s="1"/>
      <c r="AQ2797" s="1" t="str">
        <f t="shared" si="235"/>
        <v>D01_544_33</v>
      </c>
    </row>
    <row r="2798" spans="1:43" ht="12.75" x14ac:dyDescent="0.2">
      <c r="A2798" s="2" t="s">
        <v>59</v>
      </c>
      <c r="B2798" s="3">
        <v>544</v>
      </c>
      <c r="C2798" s="5">
        <v>33</v>
      </c>
      <c r="D2798" s="1" t="s">
        <v>10</v>
      </c>
      <c r="E2798" s="1" t="s">
        <v>4</v>
      </c>
      <c r="F2798" s="1" t="s">
        <v>8</v>
      </c>
      <c r="G2798" s="1">
        <v>2007</v>
      </c>
      <c r="H2798" s="5" t="s">
        <v>78</v>
      </c>
      <c r="Q2798" s="1"/>
      <c r="Z2798" s="1"/>
      <c r="AF2798" s="1"/>
      <c r="AQ2798" s="1" t="str">
        <f t="shared" si="235"/>
        <v>D01_544_33</v>
      </c>
    </row>
    <row r="2799" spans="1:43" ht="12.75" x14ac:dyDescent="0.2">
      <c r="A2799" s="2" t="s">
        <v>59</v>
      </c>
      <c r="B2799" s="3">
        <v>544</v>
      </c>
      <c r="C2799" s="5">
        <v>33</v>
      </c>
      <c r="D2799" s="1" t="s">
        <v>10</v>
      </c>
      <c r="E2799" s="1" t="s">
        <v>4</v>
      </c>
      <c r="F2799" s="1" t="s">
        <v>8</v>
      </c>
      <c r="G2799" s="1">
        <v>2008</v>
      </c>
      <c r="H2799" s="5" t="s">
        <v>78</v>
      </c>
      <c r="Q2799" s="1"/>
      <c r="Z2799" s="1"/>
      <c r="AF2799" s="1"/>
      <c r="AQ2799" s="1" t="str">
        <f t="shared" si="235"/>
        <v>D01_544_33</v>
      </c>
    </row>
    <row r="2800" spans="1:43" s="22" customFormat="1" ht="12.75" x14ac:dyDescent="0.2">
      <c r="A2800" s="20" t="s">
        <v>59</v>
      </c>
      <c r="B2800" s="21">
        <v>545</v>
      </c>
      <c r="C2800" s="24">
        <v>33</v>
      </c>
      <c r="D2800" s="22" t="s">
        <v>10</v>
      </c>
      <c r="E2800" s="22" t="s">
        <v>4</v>
      </c>
      <c r="F2800" s="22" t="s">
        <v>8</v>
      </c>
      <c r="G2800" s="22">
        <v>2004</v>
      </c>
      <c r="H2800" s="24" t="s">
        <v>78</v>
      </c>
      <c r="I2800" s="24"/>
      <c r="W2800" s="23"/>
      <c r="AA2800" s="24"/>
      <c r="AQ2800" s="1" t="str">
        <f t="shared" si="235"/>
        <v>D01_545_33</v>
      </c>
    </row>
    <row r="2801" spans="1:43" ht="12.75" x14ac:dyDescent="0.2">
      <c r="A2801" s="2" t="s">
        <v>59</v>
      </c>
      <c r="B2801" s="3">
        <v>545</v>
      </c>
      <c r="C2801" s="5">
        <v>33</v>
      </c>
      <c r="D2801" s="1" t="s">
        <v>10</v>
      </c>
      <c r="E2801" s="1" t="s">
        <v>4</v>
      </c>
      <c r="F2801" s="1" t="s">
        <v>8</v>
      </c>
      <c r="G2801" s="1">
        <v>2005</v>
      </c>
      <c r="H2801" s="5" t="s">
        <v>78</v>
      </c>
      <c r="Q2801" s="1"/>
      <c r="Z2801" s="1"/>
      <c r="AF2801" s="1"/>
      <c r="AQ2801" s="1" t="str">
        <f t="shared" si="235"/>
        <v>D01_545_33</v>
      </c>
    </row>
    <row r="2802" spans="1:43" ht="12.75" x14ac:dyDescent="0.2">
      <c r="A2802" s="2" t="s">
        <v>59</v>
      </c>
      <c r="B2802" s="3">
        <v>545</v>
      </c>
      <c r="C2802" s="5">
        <v>33</v>
      </c>
      <c r="D2802" s="1" t="s">
        <v>10</v>
      </c>
      <c r="E2802" s="1" t="s">
        <v>4</v>
      </c>
      <c r="F2802" s="1" t="s">
        <v>8</v>
      </c>
      <c r="G2802" s="1">
        <v>2006</v>
      </c>
      <c r="H2802" s="5" t="s">
        <v>78</v>
      </c>
      <c r="Q2802" s="1"/>
      <c r="Z2802" s="1"/>
      <c r="AF2802" s="1"/>
      <c r="AQ2802" s="1" t="str">
        <f t="shared" si="235"/>
        <v>D01_545_33</v>
      </c>
    </row>
    <row r="2803" spans="1:43" ht="12.75" x14ac:dyDescent="0.2">
      <c r="A2803" s="2" t="s">
        <v>59</v>
      </c>
      <c r="B2803" s="3">
        <v>545</v>
      </c>
      <c r="C2803" s="5">
        <v>33</v>
      </c>
      <c r="D2803" s="1" t="s">
        <v>10</v>
      </c>
      <c r="E2803" s="1" t="s">
        <v>4</v>
      </c>
      <c r="F2803" s="1" t="s">
        <v>8</v>
      </c>
      <c r="G2803" s="1">
        <v>2007</v>
      </c>
      <c r="H2803" s="5" t="s">
        <v>78</v>
      </c>
      <c r="Q2803" s="1"/>
      <c r="Z2803" s="1"/>
      <c r="AF2803" s="1"/>
      <c r="AQ2803" s="1" t="str">
        <f t="shared" si="235"/>
        <v>D01_545_33</v>
      </c>
    </row>
    <row r="2804" spans="1:43" ht="12.75" x14ac:dyDescent="0.2">
      <c r="A2804" s="2" t="s">
        <v>59</v>
      </c>
      <c r="B2804" s="3">
        <v>545</v>
      </c>
      <c r="C2804" s="5">
        <v>33</v>
      </c>
      <c r="D2804" s="1" t="s">
        <v>10</v>
      </c>
      <c r="E2804" s="1" t="s">
        <v>4</v>
      </c>
      <c r="F2804" s="1" t="s">
        <v>8</v>
      </c>
      <c r="G2804" s="1">
        <v>2008</v>
      </c>
      <c r="H2804" s="5" t="s">
        <v>78</v>
      </c>
      <c r="Q2804" s="1"/>
      <c r="Z2804" s="1"/>
      <c r="AF2804" s="1"/>
      <c r="AQ2804" s="1" t="str">
        <f t="shared" si="235"/>
        <v>D01_545_33</v>
      </c>
    </row>
    <row r="2805" spans="1:43" s="22" customFormat="1" ht="12.75" x14ac:dyDescent="0.2">
      <c r="A2805" s="20" t="s">
        <v>59</v>
      </c>
      <c r="B2805" s="21">
        <v>546</v>
      </c>
      <c r="C2805" s="24">
        <v>33</v>
      </c>
      <c r="D2805" s="22" t="s">
        <v>10</v>
      </c>
      <c r="E2805" s="22" t="s">
        <v>4</v>
      </c>
      <c r="F2805" s="22" t="s">
        <v>8</v>
      </c>
      <c r="G2805" s="22">
        <v>2004</v>
      </c>
      <c r="H2805" s="24" t="s">
        <v>78</v>
      </c>
      <c r="I2805" s="24"/>
      <c r="W2805" s="23"/>
      <c r="AA2805" s="24"/>
      <c r="AQ2805" s="1" t="str">
        <f t="shared" si="235"/>
        <v>D01_546_33</v>
      </c>
    </row>
    <row r="2806" spans="1:43" ht="12.75" x14ac:dyDescent="0.2">
      <c r="A2806" s="2" t="s">
        <v>59</v>
      </c>
      <c r="B2806" s="3">
        <v>546</v>
      </c>
      <c r="C2806" s="5">
        <v>33</v>
      </c>
      <c r="D2806" s="1" t="s">
        <v>10</v>
      </c>
      <c r="E2806" s="1" t="s">
        <v>4</v>
      </c>
      <c r="F2806" s="1" t="s">
        <v>8</v>
      </c>
      <c r="G2806" s="1">
        <v>2005</v>
      </c>
      <c r="H2806" s="5" t="s">
        <v>78</v>
      </c>
      <c r="Q2806" s="1"/>
      <c r="Z2806" s="1"/>
      <c r="AF2806" s="1"/>
      <c r="AQ2806" s="1" t="str">
        <f t="shared" si="235"/>
        <v>D01_546_33</v>
      </c>
    </row>
    <row r="2807" spans="1:43" ht="12.75" x14ac:dyDescent="0.2">
      <c r="A2807" s="2" t="s">
        <v>59</v>
      </c>
      <c r="B2807" s="3">
        <v>546</v>
      </c>
      <c r="C2807" s="5">
        <v>33</v>
      </c>
      <c r="D2807" s="1" t="s">
        <v>10</v>
      </c>
      <c r="E2807" s="1" t="s">
        <v>4</v>
      </c>
      <c r="F2807" s="1" t="s">
        <v>8</v>
      </c>
      <c r="G2807" s="1">
        <v>2006</v>
      </c>
      <c r="H2807" s="5" t="s">
        <v>78</v>
      </c>
      <c r="Q2807" s="1"/>
      <c r="Z2807" s="1"/>
      <c r="AF2807" s="1"/>
      <c r="AQ2807" s="1" t="str">
        <f t="shared" si="235"/>
        <v>D01_546_33</v>
      </c>
    </row>
    <row r="2808" spans="1:43" ht="12.75" x14ac:dyDescent="0.2">
      <c r="A2808" s="2" t="s">
        <v>59</v>
      </c>
      <c r="B2808" s="3">
        <v>546</v>
      </c>
      <c r="C2808" s="5">
        <v>33</v>
      </c>
      <c r="D2808" s="1" t="s">
        <v>10</v>
      </c>
      <c r="E2808" s="1" t="s">
        <v>4</v>
      </c>
      <c r="F2808" s="1" t="s">
        <v>8</v>
      </c>
      <c r="G2808" s="1">
        <v>2007</v>
      </c>
      <c r="H2808" s="5" t="s">
        <v>78</v>
      </c>
      <c r="Q2808" s="1"/>
      <c r="Z2808" s="1"/>
      <c r="AF2808" s="1"/>
      <c r="AQ2808" s="1" t="str">
        <f t="shared" si="235"/>
        <v>D01_546_33</v>
      </c>
    </row>
    <row r="2809" spans="1:43" ht="12.75" x14ac:dyDescent="0.2">
      <c r="A2809" s="2" t="s">
        <v>59</v>
      </c>
      <c r="B2809" s="3">
        <v>546</v>
      </c>
      <c r="C2809" s="5">
        <v>33</v>
      </c>
      <c r="D2809" s="1" t="s">
        <v>10</v>
      </c>
      <c r="E2809" s="1" t="s">
        <v>4</v>
      </c>
      <c r="F2809" s="1" t="s">
        <v>8</v>
      </c>
      <c r="G2809" s="1">
        <v>2008</v>
      </c>
      <c r="H2809" s="5" t="s">
        <v>78</v>
      </c>
      <c r="Q2809" s="1"/>
      <c r="Z2809" s="1"/>
      <c r="AF2809" s="1"/>
      <c r="AQ2809" s="1" t="str">
        <f t="shared" si="235"/>
        <v>D01_546_33</v>
      </c>
    </row>
    <row r="2810" spans="1:43" s="22" customFormat="1" ht="12.75" x14ac:dyDescent="0.2">
      <c r="A2810" s="20" t="s">
        <v>59</v>
      </c>
      <c r="B2810" s="21">
        <v>547</v>
      </c>
      <c r="C2810" s="24">
        <v>33</v>
      </c>
      <c r="D2810" s="22" t="s">
        <v>10</v>
      </c>
      <c r="E2810" s="22" t="s">
        <v>4</v>
      </c>
      <c r="F2810" s="22" t="s">
        <v>8</v>
      </c>
      <c r="G2810" s="22">
        <v>2004</v>
      </c>
      <c r="H2810" s="24" t="s">
        <v>78</v>
      </c>
      <c r="I2810" s="24"/>
      <c r="W2810" s="23"/>
      <c r="AA2810" s="24"/>
      <c r="AQ2810" s="1" t="str">
        <f t="shared" si="235"/>
        <v>D01_547_33</v>
      </c>
    </row>
    <row r="2811" spans="1:43" ht="12.75" x14ac:dyDescent="0.2">
      <c r="A2811" s="2" t="s">
        <v>59</v>
      </c>
      <c r="B2811" s="3">
        <v>547</v>
      </c>
      <c r="C2811" s="5">
        <v>33</v>
      </c>
      <c r="D2811" s="1" t="s">
        <v>10</v>
      </c>
      <c r="E2811" s="1" t="s">
        <v>4</v>
      </c>
      <c r="F2811" s="1" t="s">
        <v>8</v>
      </c>
      <c r="G2811" s="1">
        <v>2005</v>
      </c>
      <c r="H2811" s="5" t="s">
        <v>78</v>
      </c>
      <c r="Q2811" s="1"/>
      <c r="Z2811" s="1"/>
      <c r="AF2811" s="1"/>
      <c r="AQ2811" s="1" t="str">
        <f t="shared" si="235"/>
        <v>D01_547_33</v>
      </c>
    </row>
    <row r="2812" spans="1:43" ht="12.75" x14ac:dyDescent="0.2">
      <c r="A2812" s="2" t="s">
        <v>59</v>
      </c>
      <c r="B2812" s="3">
        <v>547</v>
      </c>
      <c r="C2812" s="5">
        <v>33</v>
      </c>
      <c r="D2812" s="1" t="s">
        <v>10</v>
      </c>
      <c r="E2812" s="1" t="s">
        <v>4</v>
      </c>
      <c r="F2812" s="1" t="s">
        <v>8</v>
      </c>
      <c r="G2812" s="1">
        <v>2006</v>
      </c>
      <c r="H2812" s="5" t="s">
        <v>78</v>
      </c>
      <c r="Q2812" s="1"/>
      <c r="Z2812" s="1"/>
      <c r="AF2812" s="1"/>
      <c r="AQ2812" s="1" t="str">
        <f t="shared" si="235"/>
        <v>D01_547_33</v>
      </c>
    </row>
    <row r="2813" spans="1:43" ht="12.75" x14ac:dyDescent="0.2">
      <c r="A2813" s="2" t="s">
        <v>59</v>
      </c>
      <c r="B2813" s="3">
        <v>547</v>
      </c>
      <c r="C2813" s="5">
        <v>33</v>
      </c>
      <c r="D2813" s="1" t="s">
        <v>10</v>
      </c>
      <c r="E2813" s="1" t="s">
        <v>4</v>
      </c>
      <c r="F2813" s="1" t="s">
        <v>8</v>
      </c>
      <c r="G2813" s="1">
        <v>2007</v>
      </c>
      <c r="H2813" s="5" t="s">
        <v>78</v>
      </c>
      <c r="Q2813" s="1"/>
      <c r="Z2813" s="1"/>
      <c r="AF2813" s="1"/>
      <c r="AQ2813" s="1" t="str">
        <f t="shared" si="235"/>
        <v>D01_547_33</v>
      </c>
    </row>
    <row r="2814" spans="1:43" ht="12.75" x14ac:dyDescent="0.2">
      <c r="A2814" s="2" t="s">
        <v>59</v>
      </c>
      <c r="B2814" s="3">
        <v>547</v>
      </c>
      <c r="C2814" s="5">
        <v>33</v>
      </c>
      <c r="D2814" s="1" t="s">
        <v>10</v>
      </c>
      <c r="E2814" s="1" t="s">
        <v>4</v>
      </c>
      <c r="F2814" s="1" t="s">
        <v>8</v>
      </c>
      <c r="G2814" s="1">
        <v>2008</v>
      </c>
      <c r="H2814" s="5" t="s">
        <v>78</v>
      </c>
      <c r="Q2814" s="1"/>
      <c r="Z2814" s="1"/>
      <c r="AF2814" s="1"/>
      <c r="AQ2814" s="1" t="str">
        <f t="shared" si="235"/>
        <v>D01_547_33</v>
      </c>
    </row>
    <row r="2815" spans="1:43" s="22" customFormat="1" ht="12.75" x14ac:dyDescent="0.2">
      <c r="A2815" s="20" t="s">
        <v>59</v>
      </c>
      <c r="B2815" s="21">
        <v>548</v>
      </c>
      <c r="C2815" s="24">
        <v>33</v>
      </c>
      <c r="D2815" s="22" t="s">
        <v>10</v>
      </c>
      <c r="E2815" s="22" t="s">
        <v>4</v>
      </c>
      <c r="F2815" s="22" t="s">
        <v>8</v>
      </c>
      <c r="G2815" s="22">
        <v>2004</v>
      </c>
      <c r="H2815" s="24" t="s">
        <v>78</v>
      </c>
      <c r="I2815" s="24"/>
      <c r="W2815" s="23"/>
      <c r="AA2815" s="24"/>
      <c r="AQ2815" s="1" t="str">
        <f t="shared" si="235"/>
        <v>D01_548_33</v>
      </c>
    </row>
    <row r="2816" spans="1:43" ht="12.75" x14ac:dyDescent="0.2">
      <c r="A2816" s="2" t="s">
        <v>59</v>
      </c>
      <c r="B2816" s="3">
        <v>548</v>
      </c>
      <c r="C2816" s="5">
        <v>33</v>
      </c>
      <c r="D2816" s="1" t="s">
        <v>10</v>
      </c>
      <c r="E2816" s="1" t="s">
        <v>4</v>
      </c>
      <c r="F2816" s="1" t="s">
        <v>8</v>
      </c>
      <c r="G2816" s="1">
        <v>2005</v>
      </c>
      <c r="H2816" s="5" t="s">
        <v>78</v>
      </c>
      <c r="Q2816" s="1"/>
      <c r="Z2816" s="1"/>
      <c r="AF2816" s="1"/>
      <c r="AQ2816" s="1" t="str">
        <f t="shared" si="235"/>
        <v>D01_548_33</v>
      </c>
    </row>
    <row r="2817" spans="1:43" ht="12.75" x14ac:dyDescent="0.2">
      <c r="A2817" s="2" t="s">
        <v>59</v>
      </c>
      <c r="B2817" s="3">
        <v>548</v>
      </c>
      <c r="C2817" s="5">
        <v>33</v>
      </c>
      <c r="D2817" s="1" t="s">
        <v>10</v>
      </c>
      <c r="E2817" s="1" t="s">
        <v>4</v>
      </c>
      <c r="F2817" s="1" t="s">
        <v>8</v>
      </c>
      <c r="G2817" s="1">
        <v>2006</v>
      </c>
      <c r="H2817" s="5" t="s">
        <v>78</v>
      </c>
      <c r="Q2817" s="1"/>
      <c r="Z2817" s="1"/>
      <c r="AF2817" s="1"/>
      <c r="AQ2817" s="1" t="str">
        <f t="shared" si="235"/>
        <v>D01_548_33</v>
      </c>
    </row>
    <row r="2818" spans="1:43" ht="12.75" x14ac:dyDescent="0.2">
      <c r="A2818" s="2" t="s">
        <v>59</v>
      </c>
      <c r="B2818" s="3">
        <v>548</v>
      </c>
      <c r="C2818" s="5">
        <v>33</v>
      </c>
      <c r="D2818" s="1" t="s">
        <v>10</v>
      </c>
      <c r="E2818" s="1" t="s">
        <v>4</v>
      </c>
      <c r="F2818" s="1" t="s">
        <v>8</v>
      </c>
      <c r="G2818" s="1">
        <v>2007</v>
      </c>
      <c r="H2818" s="5" t="s">
        <v>78</v>
      </c>
      <c r="Q2818" s="1"/>
      <c r="Z2818" s="1"/>
      <c r="AF2818" s="1"/>
      <c r="AQ2818" s="1" t="str">
        <f t="shared" si="235"/>
        <v>D01_548_33</v>
      </c>
    </row>
    <row r="2819" spans="1:43" ht="12.75" x14ac:dyDescent="0.2">
      <c r="A2819" s="2" t="s">
        <v>59</v>
      </c>
      <c r="B2819" s="3">
        <v>548</v>
      </c>
      <c r="C2819" s="5">
        <v>33</v>
      </c>
      <c r="D2819" s="1" t="s">
        <v>10</v>
      </c>
      <c r="E2819" s="1" t="s">
        <v>4</v>
      </c>
      <c r="F2819" s="1" t="s">
        <v>8</v>
      </c>
      <c r="G2819" s="1">
        <v>2008</v>
      </c>
      <c r="H2819" s="5" t="s">
        <v>78</v>
      </c>
      <c r="Q2819" s="1"/>
      <c r="Z2819" s="1"/>
      <c r="AF2819" s="1"/>
      <c r="AQ2819" s="1" t="str">
        <f t="shared" ref="AQ2819:AQ2882" si="236">CONCATENATE(LEFT(A2819,1),CONCATENATE(RIGHT(A2819,2),"_",CONCATENATE(B2819),"_",CONCATENATE(C2819)))</f>
        <v>D01_548_33</v>
      </c>
    </row>
    <row r="2820" spans="1:43" s="22" customFormat="1" ht="12.75" x14ac:dyDescent="0.2">
      <c r="A2820" s="20" t="s">
        <v>59</v>
      </c>
      <c r="B2820" s="21">
        <v>549</v>
      </c>
      <c r="C2820" s="24">
        <v>33</v>
      </c>
      <c r="D2820" s="22" t="s">
        <v>10</v>
      </c>
      <c r="E2820" s="22" t="s">
        <v>4</v>
      </c>
      <c r="F2820" s="22" t="s">
        <v>8</v>
      </c>
      <c r="G2820" s="22">
        <v>2004</v>
      </c>
      <c r="H2820" s="24" t="s">
        <v>78</v>
      </c>
      <c r="I2820" s="24"/>
      <c r="W2820" s="23"/>
      <c r="AA2820" s="24"/>
      <c r="AQ2820" s="1" t="str">
        <f t="shared" si="236"/>
        <v>D01_549_33</v>
      </c>
    </row>
    <row r="2821" spans="1:43" ht="15" customHeight="1" x14ac:dyDescent="0.2">
      <c r="A2821" s="2" t="s">
        <v>59</v>
      </c>
      <c r="B2821" s="3">
        <v>549</v>
      </c>
      <c r="C2821" s="5">
        <v>33</v>
      </c>
      <c r="D2821" s="1" t="s">
        <v>10</v>
      </c>
      <c r="E2821" s="1" t="s">
        <v>4</v>
      </c>
      <c r="F2821" s="1" t="s">
        <v>8</v>
      </c>
      <c r="G2821" s="1">
        <v>2005</v>
      </c>
      <c r="H2821" s="5" t="s">
        <v>78</v>
      </c>
      <c r="Q2821" s="1"/>
      <c r="Z2821" s="1"/>
      <c r="AF2821" s="1"/>
      <c r="AQ2821" s="1" t="str">
        <f t="shared" si="236"/>
        <v>D01_549_33</v>
      </c>
    </row>
    <row r="2822" spans="1:43" ht="12.75" x14ac:dyDescent="0.2">
      <c r="A2822" s="2" t="s">
        <v>59</v>
      </c>
      <c r="B2822" s="3">
        <v>549</v>
      </c>
      <c r="C2822" s="5">
        <v>33</v>
      </c>
      <c r="D2822" s="1" t="s">
        <v>10</v>
      </c>
      <c r="E2822" s="1" t="s">
        <v>4</v>
      </c>
      <c r="F2822" s="1" t="s">
        <v>8</v>
      </c>
      <c r="G2822" s="1">
        <v>2006</v>
      </c>
      <c r="H2822" s="5" t="s">
        <v>78</v>
      </c>
      <c r="Q2822" s="1"/>
      <c r="Z2822" s="1"/>
      <c r="AF2822" s="1"/>
      <c r="AQ2822" s="1" t="str">
        <f t="shared" si="236"/>
        <v>D01_549_33</v>
      </c>
    </row>
    <row r="2823" spans="1:43" ht="12.75" x14ac:dyDescent="0.2">
      <c r="A2823" s="2" t="s">
        <v>59</v>
      </c>
      <c r="B2823" s="3">
        <v>549</v>
      </c>
      <c r="C2823" s="5">
        <v>33</v>
      </c>
      <c r="D2823" s="1" t="s">
        <v>10</v>
      </c>
      <c r="E2823" s="1" t="s">
        <v>4</v>
      </c>
      <c r="F2823" s="1" t="s">
        <v>8</v>
      </c>
      <c r="G2823" s="1">
        <v>2007</v>
      </c>
      <c r="H2823" s="5" t="s">
        <v>78</v>
      </c>
      <c r="Q2823" s="1"/>
      <c r="Z2823" s="1"/>
      <c r="AF2823" s="1"/>
      <c r="AQ2823" s="1" t="str">
        <f t="shared" si="236"/>
        <v>D01_549_33</v>
      </c>
    </row>
    <row r="2824" spans="1:43" ht="12.75" x14ac:dyDescent="0.2">
      <c r="A2824" s="2" t="s">
        <v>59</v>
      </c>
      <c r="B2824" s="3">
        <v>549</v>
      </c>
      <c r="C2824" s="5">
        <v>33</v>
      </c>
      <c r="D2824" s="1" t="s">
        <v>10</v>
      </c>
      <c r="E2824" s="1" t="s">
        <v>4</v>
      </c>
      <c r="F2824" s="1" t="s">
        <v>8</v>
      </c>
      <c r="G2824" s="1">
        <v>2008</v>
      </c>
      <c r="H2824" s="5" t="s">
        <v>78</v>
      </c>
      <c r="Q2824" s="1"/>
      <c r="Z2824" s="1"/>
      <c r="AF2824" s="1"/>
      <c r="AQ2824" s="1" t="str">
        <f t="shared" si="236"/>
        <v>D01_549_33</v>
      </c>
    </row>
    <row r="2825" spans="1:43" s="22" customFormat="1" ht="12.75" x14ac:dyDescent="0.2">
      <c r="A2825" s="20" t="s">
        <v>59</v>
      </c>
      <c r="B2825" s="21">
        <v>550</v>
      </c>
      <c r="C2825" s="24">
        <v>33</v>
      </c>
      <c r="D2825" s="22" t="s">
        <v>10</v>
      </c>
      <c r="E2825" s="22" t="s">
        <v>4</v>
      </c>
      <c r="F2825" s="22" t="s">
        <v>8</v>
      </c>
      <c r="G2825" s="22">
        <v>2004</v>
      </c>
      <c r="H2825" s="24" t="s">
        <v>78</v>
      </c>
      <c r="I2825" s="24"/>
      <c r="W2825" s="23"/>
      <c r="AA2825" s="24"/>
      <c r="AQ2825" s="1" t="str">
        <f t="shared" si="236"/>
        <v>D01_550_33</v>
      </c>
    </row>
    <row r="2826" spans="1:43" ht="12.75" x14ac:dyDescent="0.2">
      <c r="A2826" s="2" t="s">
        <v>59</v>
      </c>
      <c r="B2826" s="3">
        <v>550</v>
      </c>
      <c r="C2826" s="5">
        <v>33</v>
      </c>
      <c r="D2826" s="1" t="s">
        <v>10</v>
      </c>
      <c r="E2826" s="1" t="s">
        <v>4</v>
      </c>
      <c r="F2826" s="1" t="s">
        <v>8</v>
      </c>
      <c r="G2826" s="1">
        <v>2005</v>
      </c>
      <c r="H2826" s="5" t="s">
        <v>78</v>
      </c>
      <c r="Q2826" s="1"/>
      <c r="Z2826" s="1"/>
      <c r="AF2826" s="1"/>
      <c r="AQ2826" s="1" t="str">
        <f t="shared" si="236"/>
        <v>D01_550_33</v>
      </c>
    </row>
    <row r="2827" spans="1:43" ht="12.75" x14ac:dyDescent="0.2">
      <c r="A2827" s="2" t="s">
        <v>59</v>
      </c>
      <c r="B2827" s="3">
        <v>550</v>
      </c>
      <c r="C2827" s="5">
        <v>33</v>
      </c>
      <c r="D2827" s="1" t="s">
        <v>10</v>
      </c>
      <c r="E2827" s="1" t="s">
        <v>4</v>
      </c>
      <c r="F2827" s="1" t="s">
        <v>8</v>
      </c>
      <c r="G2827" s="1">
        <v>2006</v>
      </c>
      <c r="H2827" s="5" t="s">
        <v>78</v>
      </c>
      <c r="Q2827" s="1"/>
      <c r="Z2827" s="1"/>
      <c r="AF2827" s="1"/>
      <c r="AQ2827" s="1" t="str">
        <f t="shared" si="236"/>
        <v>D01_550_33</v>
      </c>
    </row>
    <row r="2828" spans="1:43" ht="12.75" x14ac:dyDescent="0.2">
      <c r="A2828" s="2" t="s">
        <v>59</v>
      </c>
      <c r="B2828" s="3">
        <v>550</v>
      </c>
      <c r="C2828" s="5">
        <v>33</v>
      </c>
      <c r="D2828" s="1" t="s">
        <v>10</v>
      </c>
      <c r="E2828" s="1" t="s">
        <v>4</v>
      </c>
      <c r="F2828" s="1" t="s">
        <v>8</v>
      </c>
      <c r="G2828" s="1">
        <v>2007</v>
      </c>
      <c r="H2828" s="5" t="s">
        <v>78</v>
      </c>
      <c r="Q2828" s="1"/>
      <c r="Z2828" s="1"/>
      <c r="AF2828" s="1"/>
      <c r="AQ2828" s="1" t="str">
        <f t="shared" si="236"/>
        <v>D01_550_33</v>
      </c>
    </row>
    <row r="2829" spans="1:43" ht="12.75" x14ac:dyDescent="0.2">
      <c r="A2829" s="2" t="s">
        <v>59</v>
      </c>
      <c r="B2829" s="3">
        <v>550</v>
      </c>
      <c r="C2829" s="5">
        <v>33</v>
      </c>
      <c r="D2829" s="1" t="s">
        <v>10</v>
      </c>
      <c r="E2829" s="1" t="s">
        <v>4</v>
      </c>
      <c r="F2829" s="1" t="s">
        <v>8</v>
      </c>
      <c r="G2829" s="1">
        <v>2008</v>
      </c>
      <c r="H2829" s="5" t="s">
        <v>78</v>
      </c>
      <c r="Q2829" s="1"/>
      <c r="Z2829" s="1"/>
      <c r="AF2829" s="1"/>
      <c r="AQ2829" s="1" t="str">
        <f t="shared" si="236"/>
        <v>D01_550_33</v>
      </c>
    </row>
    <row r="2830" spans="1:43" s="22" customFormat="1" ht="12.75" x14ac:dyDescent="0.2">
      <c r="A2830" s="20" t="s">
        <v>59</v>
      </c>
      <c r="B2830" s="21">
        <v>551</v>
      </c>
      <c r="C2830" s="24">
        <v>33</v>
      </c>
      <c r="D2830" s="22" t="s">
        <v>10</v>
      </c>
      <c r="E2830" s="22" t="s">
        <v>4</v>
      </c>
      <c r="F2830" s="22" t="s">
        <v>8</v>
      </c>
      <c r="G2830" s="22">
        <v>2004</v>
      </c>
      <c r="H2830" s="24" t="s">
        <v>78</v>
      </c>
      <c r="I2830" s="24"/>
      <c r="W2830" s="23"/>
      <c r="AA2830" s="24"/>
      <c r="AQ2830" s="1" t="str">
        <f t="shared" si="236"/>
        <v>D01_551_33</v>
      </c>
    </row>
    <row r="2831" spans="1:43" ht="12.75" x14ac:dyDescent="0.2">
      <c r="A2831" s="2" t="s">
        <v>59</v>
      </c>
      <c r="B2831" s="3">
        <v>551</v>
      </c>
      <c r="C2831" s="5">
        <v>33</v>
      </c>
      <c r="D2831" s="1" t="s">
        <v>10</v>
      </c>
      <c r="E2831" s="1" t="s">
        <v>4</v>
      </c>
      <c r="F2831" s="1" t="s">
        <v>8</v>
      </c>
      <c r="G2831" s="1">
        <v>2005</v>
      </c>
      <c r="H2831" s="5" t="s">
        <v>78</v>
      </c>
      <c r="Q2831" s="1"/>
      <c r="Z2831" s="1"/>
      <c r="AF2831" s="1"/>
      <c r="AQ2831" s="1" t="str">
        <f t="shared" si="236"/>
        <v>D01_551_33</v>
      </c>
    </row>
    <row r="2832" spans="1:43" ht="12.75" x14ac:dyDescent="0.2">
      <c r="A2832" s="2" t="s">
        <v>59</v>
      </c>
      <c r="B2832" s="3">
        <v>551</v>
      </c>
      <c r="C2832" s="5">
        <v>33</v>
      </c>
      <c r="D2832" s="1" t="s">
        <v>10</v>
      </c>
      <c r="E2832" s="1" t="s">
        <v>4</v>
      </c>
      <c r="F2832" s="1" t="s">
        <v>8</v>
      </c>
      <c r="G2832" s="1">
        <v>2006</v>
      </c>
      <c r="H2832" s="5" t="s">
        <v>78</v>
      </c>
      <c r="Q2832" s="1"/>
      <c r="Z2832" s="1"/>
      <c r="AF2832" s="1"/>
      <c r="AQ2832" s="1" t="str">
        <f t="shared" si="236"/>
        <v>D01_551_33</v>
      </c>
    </row>
    <row r="2833" spans="1:43" ht="12.75" x14ac:dyDescent="0.2">
      <c r="A2833" s="2" t="s">
        <v>59</v>
      </c>
      <c r="B2833" s="3">
        <v>551</v>
      </c>
      <c r="C2833" s="5">
        <v>33</v>
      </c>
      <c r="D2833" s="1" t="s">
        <v>10</v>
      </c>
      <c r="E2833" s="1" t="s">
        <v>4</v>
      </c>
      <c r="F2833" s="1" t="s">
        <v>8</v>
      </c>
      <c r="G2833" s="1">
        <v>2007</v>
      </c>
      <c r="H2833" s="5" t="s">
        <v>78</v>
      </c>
      <c r="Q2833" s="1"/>
      <c r="Z2833" s="1"/>
      <c r="AF2833" s="1"/>
      <c r="AQ2833" s="1" t="str">
        <f t="shared" si="236"/>
        <v>D01_551_33</v>
      </c>
    </row>
    <row r="2834" spans="1:43" ht="12.75" x14ac:dyDescent="0.2">
      <c r="A2834" s="2" t="s">
        <v>59</v>
      </c>
      <c r="B2834" s="3">
        <v>551</v>
      </c>
      <c r="C2834" s="5">
        <v>33</v>
      </c>
      <c r="D2834" s="1" t="s">
        <v>10</v>
      </c>
      <c r="E2834" s="1" t="s">
        <v>4</v>
      </c>
      <c r="F2834" s="1" t="s">
        <v>8</v>
      </c>
      <c r="G2834" s="1">
        <v>2008</v>
      </c>
      <c r="H2834" s="5" t="s">
        <v>78</v>
      </c>
      <c r="Q2834" s="1"/>
      <c r="Z2834" s="1"/>
      <c r="AF2834" s="1"/>
      <c r="AQ2834" s="1" t="str">
        <f t="shared" si="236"/>
        <v>D01_551_33</v>
      </c>
    </row>
    <row r="2835" spans="1:43" s="22" customFormat="1" ht="12.75" x14ac:dyDescent="0.2">
      <c r="A2835" s="20" t="s">
        <v>59</v>
      </c>
      <c r="B2835" s="21">
        <v>552</v>
      </c>
      <c r="C2835" s="24">
        <v>33</v>
      </c>
      <c r="D2835" s="22" t="s">
        <v>10</v>
      </c>
      <c r="E2835" s="22" t="s">
        <v>4</v>
      </c>
      <c r="F2835" s="22" t="s">
        <v>8</v>
      </c>
      <c r="G2835" s="22">
        <v>2004</v>
      </c>
      <c r="H2835" s="24" t="s">
        <v>78</v>
      </c>
      <c r="I2835" s="24"/>
      <c r="W2835" s="23"/>
      <c r="AA2835" s="24"/>
      <c r="AQ2835" s="1" t="str">
        <f t="shared" si="236"/>
        <v>D01_552_33</v>
      </c>
    </row>
    <row r="2836" spans="1:43" ht="12.75" x14ac:dyDescent="0.2">
      <c r="A2836" s="2" t="s">
        <v>59</v>
      </c>
      <c r="B2836" s="3">
        <v>552</v>
      </c>
      <c r="C2836" s="5">
        <v>33</v>
      </c>
      <c r="D2836" s="1" t="s">
        <v>10</v>
      </c>
      <c r="E2836" s="1" t="s">
        <v>4</v>
      </c>
      <c r="F2836" s="1" t="s">
        <v>8</v>
      </c>
      <c r="G2836" s="1">
        <v>2005</v>
      </c>
      <c r="H2836" s="5" t="s">
        <v>78</v>
      </c>
      <c r="Q2836" s="1"/>
      <c r="Z2836" s="1"/>
      <c r="AF2836" s="1"/>
      <c r="AQ2836" s="1" t="str">
        <f t="shared" si="236"/>
        <v>D01_552_33</v>
      </c>
    </row>
    <row r="2837" spans="1:43" ht="12.75" x14ac:dyDescent="0.2">
      <c r="A2837" s="2" t="s">
        <v>59</v>
      </c>
      <c r="B2837" s="3">
        <v>552</v>
      </c>
      <c r="C2837" s="5">
        <v>33</v>
      </c>
      <c r="D2837" s="1" t="s">
        <v>10</v>
      </c>
      <c r="E2837" s="1" t="s">
        <v>4</v>
      </c>
      <c r="F2837" s="1" t="s">
        <v>8</v>
      </c>
      <c r="G2837" s="1">
        <v>2006</v>
      </c>
      <c r="H2837" s="5" t="s">
        <v>78</v>
      </c>
      <c r="Q2837" s="1"/>
      <c r="Z2837" s="1"/>
      <c r="AF2837" s="1"/>
      <c r="AQ2837" s="1" t="str">
        <f t="shared" si="236"/>
        <v>D01_552_33</v>
      </c>
    </row>
    <row r="2838" spans="1:43" ht="12.75" x14ac:dyDescent="0.2">
      <c r="A2838" s="2" t="s">
        <v>59</v>
      </c>
      <c r="B2838" s="3">
        <v>552</v>
      </c>
      <c r="C2838" s="5">
        <v>33</v>
      </c>
      <c r="D2838" s="1" t="s">
        <v>10</v>
      </c>
      <c r="E2838" s="1" t="s">
        <v>4</v>
      </c>
      <c r="F2838" s="1" t="s">
        <v>8</v>
      </c>
      <c r="G2838" s="1">
        <v>2007</v>
      </c>
      <c r="H2838" s="5" t="s">
        <v>78</v>
      </c>
      <c r="Q2838" s="1"/>
      <c r="Z2838" s="1"/>
      <c r="AF2838" s="1"/>
      <c r="AQ2838" s="1" t="str">
        <f t="shared" si="236"/>
        <v>D01_552_33</v>
      </c>
    </row>
    <row r="2839" spans="1:43" ht="12.75" x14ac:dyDescent="0.2">
      <c r="A2839" s="2" t="s">
        <v>59</v>
      </c>
      <c r="B2839" s="3">
        <v>552</v>
      </c>
      <c r="C2839" s="5">
        <v>33</v>
      </c>
      <c r="D2839" s="1" t="s">
        <v>10</v>
      </c>
      <c r="E2839" s="1" t="s">
        <v>4</v>
      </c>
      <c r="F2839" s="1" t="s">
        <v>8</v>
      </c>
      <c r="G2839" s="1">
        <v>2008</v>
      </c>
      <c r="H2839" s="5" t="s">
        <v>78</v>
      </c>
      <c r="Q2839" s="1"/>
      <c r="Z2839" s="1"/>
      <c r="AF2839" s="1"/>
      <c r="AQ2839" s="1" t="str">
        <f t="shared" si="236"/>
        <v>D01_552_33</v>
      </c>
    </row>
    <row r="2840" spans="1:43" s="22" customFormat="1" ht="12.75" x14ac:dyDescent="0.2">
      <c r="A2840" s="20" t="s">
        <v>59</v>
      </c>
      <c r="B2840" s="21">
        <v>553</v>
      </c>
      <c r="C2840" s="24">
        <v>33</v>
      </c>
      <c r="D2840" s="22" t="s">
        <v>10</v>
      </c>
      <c r="E2840" s="22" t="s">
        <v>4</v>
      </c>
      <c r="F2840" s="22" t="s">
        <v>8</v>
      </c>
      <c r="G2840" s="22">
        <v>2004</v>
      </c>
      <c r="H2840" s="24" t="s">
        <v>78</v>
      </c>
      <c r="I2840" s="24"/>
      <c r="W2840" s="23"/>
      <c r="AA2840" s="24"/>
      <c r="AQ2840" s="1" t="str">
        <f t="shared" si="236"/>
        <v>D01_553_33</v>
      </c>
    </row>
    <row r="2841" spans="1:43" ht="12.75" x14ac:dyDescent="0.2">
      <c r="A2841" s="2" t="s">
        <v>59</v>
      </c>
      <c r="B2841" s="3">
        <v>553</v>
      </c>
      <c r="C2841" s="5">
        <v>33</v>
      </c>
      <c r="D2841" s="1" t="s">
        <v>10</v>
      </c>
      <c r="E2841" s="1" t="s">
        <v>4</v>
      </c>
      <c r="F2841" s="1" t="s">
        <v>8</v>
      </c>
      <c r="G2841" s="1">
        <v>2005</v>
      </c>
      <c r="H2841" s="5" t="s">
        <v>78</v>
      </c>
      <c r="Q2841" s="1"/>
      <c r="Z2841" s="1"/>
      <c r="AF2841" s="1"/>
      <c r="AQ2841" s="1" t="str">
        <f t="shared" si="236"/>
        <v>D01_553_33</v>
      </c>
    </row>
    <row r="2842" spans="1:43" ht="12.75" x14ac:dyDescent="0.2">
      <c r="A2842" s="2" t="s">
        <v>59</v>
      </c>
      <c r="B2842" s="3">
        <v>553</v>
      </c>
      <c r="C2842" s="5">
        <v>33</v>
      </c>
      <c r="D2842" s="1" t="s">
        <v>10</v>
      </c>
      <c r="E2842" s="1" t="s">
        <v>4</v>
      </c>
      <c r="F2842" s="1" t="s">
        <v>8</v>
      </c>
      <c r="G2842" s="1">
        <v>2006</v>
      </c>
      <c r="H2842" s="5" t="s">
        <v>78</v>
      </c>
      <c r="Q2842" s="1"/>
      <c r="Z2842" s="1"/>
      <c r="AF2842" s="1"/>
      <c r="AQ2842" s="1" t="str">
        <f t="shared" si="236"/>
        <v>D01_553_33</v>
      </c>
    </row>
    <row r="2843" spans="1:43" ht="12.75" x14ac:dyDescent="0.2">
      <c r="A2843" s="2" t="s">
        <v>59</v>
      </c>
      <c r="B2843" s="3">
        <v>553</v>
      </c>
      <c r="C2843" s="5">
        <v>33</v>
      </c>
      <c r="D2843" s="1" t="s">
        <v>10</v>
      </c>
      <c r="E2843" s="1" t="s">
        <v>4</v>
      </c>
      <c r="F2843" s="1" t="s">
        <v>8</v>
      </c>
      <c r="G2843" s="1">
        <v>2007</v>
      </c>
      <c r="H2843" s="5" t="s">
        <v>78</v>
      </c>
      <c r="Q2843" s="1"/>
      <c r="Z2843" s="1"/>
      <c r="AF2843" s="1"/>
      <c r="AQ2843" s="1" t="str">
        <f t="shared" si="236"/>
        <v>D01_553_33</v>
      </c>
    </row>
    <row r="2844" spans="1:43" ht="12.75" x14ac:dyDescent="0.2">
      <c r="A2844" s="2" t="s">
        <v>59</v>
      </c>
      <c r="B2844" s="3">
        <v>553</v>
      </c>
      <c r="C2844" s="5">
        <v>33</v>
      </c>
      <c r="D2844" s="1" t="s">
        <v>10</v>
      </c>
      <c r="E2844" s="1" t="s">
        <v>4</v>
      </c>
      <c r="F2844" s="1" t="s">
        <v>8</v>
      </c>
      <c r="G2844" s="1">
        <v>2008</v>
      </c>
      <c r="H2844" s="5" t="s">
        <v>78</v>
      </c>
      <c r="Q2844" s="1"/>
      <c r="Z2844" s="1"/>
      <c r="AF2844" s="1"/>
      <c r="AQ2844" s="1" t="str">
        <f t="shared" si="236"/>
        <v>D01_553_33</v>
      </c>
    </row>
    <row r="2845" spans="1:43" s="22" customFormat="1" ht="12.75" x14ac:dyDescent="0.2">
      <c r="A2845" s="20" t="s">
        <v>59</v>
      </c>
      <c r="B2845" s="21">
        <v>554</v>
      </c>
      <c r="C2845" s="24">
        <v>33</v>
      </c>
      <c r="D2845" s="22" t="s">
        <v>10</v>
      </c>
      <c r="E2845" s="22" t="s">
        <v>4</v>
      </c>
      <c r="F2845" s="22" t="s">
        <v>8</v>
      </c>
      <c r="G2845" s="22">
        <v>2004</v>
      </c>
      <c r="H2845" s="24" t="s">
        <v>78</v>
      </c>
      <c r="I2845" s="24"/>
      <c r="W2845" s="23"/>
      <c r="AA2845" s="24"/>
      <c r="AQ2845" s="1" t="str">
        <f t="shared" si="236"/>
        <v>D01_554_33</v>
      </c>
    </row>
    <row r="2846" spans="1:43" ht="12.75" x14ac:dyDescent="0.2">
      <c r="A2846" s="2" t="s">
        <v>59</v>
      </c>
      <c r="B2846" s="3">
        <v>554</v>
      </c>
      <c r="C2846" s="5">
        <v>33</v>
      </c>
      <c r="D2846" s="1" t="s">
        <v>10</v>
      </c>
      <c r="E2846" s="1" t="s">
        <v>4</v>
      </c>
      <c r="F2846" s="1" t="s">
        <v>8</v>
      </c>
      <c r="G2846" s="1">
        <v>2005</v>
      </c>
      <c r="H2846" s="5" t="s">
        <v>78</v>
      </c>
      <c r="Q2846" s="1"/>
      <c r="Z2846" s="1"/>
      <c r="AF2846" s="1"/>
      <c r="AQ2846" s="1" t="str">
        <f t="shared" si="236"/>
        <v>D01_554_33</v>
      </c>
    </row>
    <row r="2847" spans="1:43" ht="12.75" x14ac:dyDescent="0.2">
      <c r="A2847" s="2" t="s">
        <v>59</v>
      </c>
      <c r="B2847" s="3">
        <v>554</v>
      </c>
      <c r="C2847" s="5">
        <v>33</v>
      </c>
      <c r="D2847" s="1" t="s">
        <v>10</v>
      </c>
      <c r="E2847" s="1" t="s">
        <v>4</v>
      </c>
      <c r="F2847" s="1" t="s">
        <v>8</v>
      </c>
      <c r="G2847" s="1">
        <v>2006</v>
      </c>
      <c r="H2847" s="5" t="s">
        <v>78</v>
      </c>
      <c r="Q2847" s="1"/>
      <c r="Z2847" s="1"/>
      <c r="AF2847" s="1"/>
      <c r="AQ2847" s="1" t="str">
        <f t="shared" si="236"/>
        <v>D01_554_33</v>
      </c>
    </row>
    <row r="2848" spans="1:43" ht="12.75" x14ac:dyDescent="0.2">
      <c r="A2848" s="2" t="s">
        <v>59</v>
      </c>
      <c r="B2848" s="3">
        <v>554</v>
      </c>
      <c r="C2848" s="5">
        <v>33</v>
      </c>
      <c r="D2848" s="1" t="s">
        <v>10</v>
      </c>
      <c r="E2848" s="1" t="s">
        <v>4</v>
      </c>
      <c r="F2848" s="1" t="s">
        <v>8</v>
      </c>
      <c r="G2848" s="1">
        <v>2007</v>
      </c>
      <c r="H2848" s="5" t="s">
        <v>78</v>
      </c>
      <c r="Q2848" s="1"/>
      <c r="Z2848" s="1"/>
      <c r="AF2848" s="1"/>
      <c r="AQ2848" s="1" t="str">
        <f t="shared" si="236"/>
        <v>D01_554_33</v>
      </c>
    </row>
    <row r="2849" spans="1:43" ht="12.75" x14ac:dyDescent="0.2">
      <c r="A2849" s="2" t="s">
        <v>59</v>
      </c>
      <c r="B2849" s="3">
        <v>554</v>
      </c>
      <c r="C2849" s="5">
        <v>33</v>
      </c>
      <c r="D2849" s="1" t="s">
        <v>10</v>
      </c>
      <c r="E2849" s="1" t="s">
        <v>4</v>
      </c>
      <c r="F2849" s="1" t="s">
        <v>8</v>
      </c>
      <c r="G2849" s="1">
        <v>2008</v>
      </c>
      <c r="H2849" s="5" t="s">
        <v>78</v>
      </c>
      <c r="Q2849" s="1"/>
      <c r="Z2849" s="1"/>
      <c r="AF2849" s="1"/>
      <c r="AQ2849" s="1" t="str">
        <f t="shared" si="236"/>
        <v>D01_554_33</v>
      </c>
    </row>
    <row r="2850" spans="1:43" s="22" customFormat="1" ht="12.75" x14ac:dyDescent="0.2">
      <c r="A2850" s="20" t="s">
        <v>59</v>
      </c>
      <c r="B2850" s="21">
        <v>555</v>
      </c>
      <c r="C2850" s="24">
        <v>23</v>
      </c>
      <c r="D2850" s="22" t="s">
        <v>10</v>
      </c>
      <c r="E2850" s="22" t="s">
        <v>6</v>
      </c>
      <c r="F2850" s="22" t="s">
        <v>8</v>
      </c>
      <c r="G2850" s="22">
        <v>2004</v>
      </c>
      <c r="H2850" s="24" t="s">
        <v>78</v>
      </c>
      <c r="I2850" s="24"/>
      <c r="W2850" s="23"/>
      <c r="AA2850" s="24"/>
      <c r="AQ2850" s="1" t="str">
        <f t="shared" si="236"/>
        <v>D01_555_23</v>
      </c>
    </row>
    <row r="2851" spans="1:43" ht="12.75" x14ac:dyDescent="0.2">
      <c r="A2851" s="2" t="s">
        <v>59</v>
      </c>
      <c r="B2851" s="3">
        <v>555</v>
      </c>
      <c r="C2851" s="5">
        <v>23</v>
      </c>
      <c r="D2851" s="1" t="s">
        <v>10</v>
      </c>
      <c r="E2851" s="1" t="s">
        <v>6</v>
      </c>
      <c r="F2851" s="1" t="s">
        <v>8</v>
      </c>
      <c r="G2851" s="1">
        <v>2005</v>
      </c>
      <c r="H2851" s="5" t="s">
        <v>78</v>
      </c>
      <c r="Q2851" s="1"/>
      <c r="Z2851" s="1"/>
      <c r="AF2851" s="1"/>
      <c r="AQ2851" s="1" t="str">
        <f t="shared" si="236"/>
        <v>D01_555_23</v>
      </c>
    </row>
    <row r="2852" spans="1:43" ht="12.75" x14ac:dyDescent="0.2">
      <c r="A2852" s="2" t="s">
        <v>59</v>
      </c>
      <c r="B2852" s="3">
        <v>555</v>
      </c>
      <c r="C2852" s="5">
        <v>23</v>
      </c>
      <c r="D2852" s="1" t="s">
        <v>10</v>
      </c>
      <c r="E2852" s="1" t="s">
        <v>6</v>
      </c>
      <c r="F2852" s="1" t="s">
        <v>8</v>
      </c>
      <c r="G2852" s="1">
        <v>2006</v>
      </c>
      <c r="H2852" s="5" t="s">
        <v>78</v>
      </c>
      <c r="Q2852" s="1"/>
      <c r="Z2852" s="1"/>
      <c r="AF2852" s="1"/>
      <c r="AQ2852" s="1" t="str">
        <f t="shared" si="236"/>
        <v>D01_555_23</v>
      </c>
    </row>
    <row r="2853" spans="1:43" ht="12.75" x14ac:dyDescent="0.2">
      <c r="A2853" s="2" t="s">
        <v>59</v>
      </c>
      <c r="B2853" s="3">
        <v>555</v>
      </c>
      <c r="C2853" s="5">
        <v>23</v>
      </c>
      <c r="D2853" s="1" t="s">
        <v>10</v>
      </c>
      <c r="E2853" s="1" t="s">
        <v>6</v>
      </c>
      <c r="F2853" s="1" t="s">
        <v>8</v>
      </c>
      <c r="G2853" s="1">
        <v>2007</v>
      </c>
      <c r="H2853" s="5" t="s">
        <v>78</v>
      </c>
      <c r="Q2853" s="1"/>
      <c r="Z2853" s="1"/>
      <c r="AF2853" s="1"/>
      <c r="AQ2853" s="1" t="str">
        <f t="shared" si="236"/>
        <v>D01_555_23</v>
      </c>
    </row>
    <row r="2854" spans="1:43" ht="12.75" x14ac:dyDescent="0.2">
      <c r="A2854" s="2" t="s">
        <v>59</v>
      </c>
      <c r="B2854" s="3">
        <v>555</v>
      </c>
      <c r="C2854" s="5">
        <v>23</v>
      </c>
      <c r="D2854" s="1" t="s">
        <v>10</v>
      </c>
      <c r="E2854" s="1" t="s">
        <v>6</v>
      </c>
      <c r="F2854" s="1" t="s">
        <v>8</v>
      </c>
      <c r="G2854" s="1">
        <v>2008</v>
      </c>
      <c r="H2854" s="5" t="s">
        <v>78</v>
      </c>
      <c r="Q2854" s="1"/>
      <c r="Z2854" s="1"/>
      <c r="AF2854" s="1"/>
      <c r="AQ2854" s="1" t="str">
        <f t="shared" si="236"/>
        <v>D01_555_23</v>
      </c>
    </row>
    <row r="2855" spans="1:43" s="22" customFormat="1" ht="12.75" x14ac:dyDescent="0.2">
      <c r="A2855" s="20" t="s">
        <v>59</v>
      </c>
      <c r="B2855" s="21">
        <v>556</v>
      </c>
      <c r="C2855" s="24">
        <v>23</v>
      </c>
      <c r="D2855" s="22" t="s">
        <v>10</v>
      </c>
      <c r="E2855" s="22" t="s">
        <v>6</v>
      </c>
      <c r="F2855" s="22" t="s">
        <v>8</v>
      </c>
      <c r="G2855" s="22">
        <v>2004</v>
      </c>
      <c r="H2855" s="24" t="s">
        <v>78</v>
      </c>
      <c r="I2855" s="24"/>
      <c r="W2855" s="23"/>
      <c r="AA2855" s="24"/>
      <c r="AQ2855" s="1" t="str">
        <f t="shared" si="236"/>
        <v>D01_556_23</v>
      </c>
    </row>
    <row r="2856" spans="1:43" ht="12.75" x14ac:dyDescent="0.2">
      <c r="A2856" s="2" t="s">
        <v>59</v>
      </c>
      <c r="B2856" s="3">
        <v>556</v>
      </c>
      <c r="C2856" s="5">
        <v>23</v>
      </c>
      <c r="D2856" s="1" t="s">
        <v>10</v>
      </c>
      <c r="E2856" s="1" t="s">
        <v>6</v>
      </c>
      <c r="F2856" s="1" t="s">
        <v>8</v>
      </c>
      <c r="G2856" s="1">
        <v>2005</v>
      </c>
      <c r="H2856" s="5" t="s">
        <v>78</v>
      </c>
      <c r="Q2856" s="1"/>
      <c r="Z2856" s="1"/>
      <c r="AF2856" s="1"/>
      <c r="AQ2856" s="1" t="str">
        <f t="shared" si="236"/>
        <v>D01_556_23</v>
      </c>
    </row>
    <row r="2857" spans="1:43" ht="12.75" x14ac:dyDescent="0.2">
      <c r="A2857" s="2" t="s">
        <v>59</v>
      </c>
      <c r="B2857" s="3">
        <v>556</v>
      </c>
      <c r="C2857" s="5">
        <v>23</v>
      </c>
      <c r="D2857" s="1" t="s">
        <v>10</v>
      </c>
      <c r="E2857" s="1" t="s">
        <v>6</v>
      </c>
      <c r="F2857" s="1" t="s">
        <v>8</v>
      </c>
      <c r="G2857" s="1">
        <v>2006</v>
      </c>
      <c r="H2857" s="5" t="s">
        <v>78</v>
      </c>
      <c r="Q2857" s="1"/>
      <c r="Z2857" s="1"/>
      <c r="AF2857" s="1"/>
      <c r="AQ2857" s="1" t="str">
        <f t="shared" si="236"/>
        <v>D01_556_23</v>
      </c>
    </row>
    <row r="2858" spans="1:43" ht="12.75" x14ac:dyDescent="0.2">
      <c r="A2858" s="2" t="s">
        <v>59</v>
      </c>
      <c r="B2858" s="3">
        <v>556</v>
      </c>
      <c r="C2858" s="5">
        <v>23</v>
      </c>
      <c r="D2858" s="1" t="s">
        <v>10</v>
      </c>
      <c r="E2858" s="1" t="s">
        <v>6</v>
      </c>
      <c r="F2858" s="1" t="s">
        <v>8</v>
      </c>
      <c r="G2858" s="1">
        <v>2007</v>
      </c>
      <c r="H2858" s="5" t="s">
        <v>78</v>
      </c>
      <c r="Q2858" s="1"/>
      <c r="Z2858" s="1"/>
      <c r="AF2858" s="1"/>
      <c r="AQ2858" s="1" t="str">
        <f t="shared" si="236"/>
        <v>D01_556_23</v>
      </c>
    </row>
    <row r="2859" spans="1:43" ht="12.75" x14ac:dyDescent="0.2">
      <c r="A2859" s="2" t="s">
        <v>59</v>
      </c>
      <c r="B2859" s="3">
        <v>556</v>
      </c>
      <c r="C2859" s="5">
        <v>23</v>
      </c>
      <c r="D2859" s="1" t="s">
        <v>10</v>
      </c>
      <c r="E2859" s="1" t="s">
        <v>6</v>
      </c>
      <c r="F2859" s="1" t="s">
        <v>8</v>
      </c>
      <c r="G2859" s="1">
        <v>2008</v>
      </c>
      <c r="H2859" s="5" t="s">
        <v>78</v>
      </c>
      <c r="Q2859" s="1"/>
      <c r="Z2859" s="1"/>
      <c r="AF2859" s="1"/>
      <c r="AQ2859" s="1" t="str">
        <f t="shared" si="236"/>
        <v>D01_556_23</v>
      </c>
    </row>
    <row r="2860" spans="1:43" s="22" customFormat="1" ht="12.75" x14ac:dyDescent="0.2">
      <c r="A2860" s="20" t="s">
        <v>59</v>
      </c>
      <c r="B2860" s="21">
        <v>557</v>
      </c>
      <c r="C2860" s="24">
        <v>23</v>
      </c>
      <c r="D2860" s="22" t="s">
        <v>10</v>
      </c>
      <c r="E2860" s="22" t="s">
        <v>6</v>
      </c>
      <c r="F2860" s="22" t="s">
        <v>8</v>
      </c>
      <c r="G2860" s="22">
        <v>2004</v>
      </c>
      <c r="H2860" s="24" t="s">
        <v>78</v>
      </c>
      <c r="I2860" s="24"/>
      <c r="W2860" s="23"/>
      <c r="AA2860" s="24"/>
      <c r="AQ2860" s="1" t="str">
        <f t="shared" si="236"/>
        <v>D01_557_23</v>
      </c>
    </row>
    <row r="2861" spans="1:43" ht="12.75" x14ac:dyDescent="0.2">
      <c r="A2861" s="2" t="s">
        <v>59</v>
      </c>
      <c r="B2861" s="3">
        <v>557</v>
      </c>
      <c r="C2861" s="5">
        <v>23</v>
      </c>
      <c r="D2861" s="1" t="s">
        <v>10</v>
      </c>
      <c r="E2861" s="1" t="s">
        <v>6</v>
      </c>
      <c r="F2861" s="1" t="s">
        <v>8</v>
      </c>
      <c r="G2861" s="1">
        <v>2005</v>
      </c>
      <c r="H2861" s="5" t="s">
        <v>78</v>
      </c>
      <c r="Q2861" s="1"/>
      <c r="Z2861" s="1"/>
      <c r="AF2861" s="1"/>
      <c r="AQ2861" s="1" t="str">
        <f t="shared" si="236"/>
        <v>D01_557_23</v>
      </c>
    </row>
    <row r="2862" spans="1:43" ht="12.75" x14ac:dyDescent="0.2">
      <c r="A2862" s="2" t="s">
        <v>59</v>
      </c>
      <c r="B2862" s="3">
        <v>557</v>
      </c>
      <c r="C2862" s="5">
        <v>23</v>
      </c>
      <c r="D2862" s="1" t="s">
        <v>10</v>
      </c>
      <c r="E2862" s="1" t="s">
        <v>6</v>
      </c>
      <c r="F2862" s="1" t="s">
        <v>8</v>
      </c>
      <c r="G2862" s="1">
        <v>2006</v>
      </c>
      <c r="H2862" s="5" t="s">
        <v>78</v>
      </c>
      <c r="Q2862" s="1"/>
      <c r="Z2862" s="1"/>
      <c r="AF2862" s="1"/>
      <c r="AQ2862" s="1" t="str">
        <f t="shared" si="236"/>
        <v>D01_557_23</v>
      </c>
    </row>
    <row r="2863" spans="1:43" ht="12.75" x14ac:dyDescent="0.2">
      <c r="A2863" s="2" t="s">
        <v>59</v>
      </c>
      <c r="B2863" s="3">
        <v>557</v>
      </c>
      <c r="C2863" s="5">
        <v>23</v>
      </c>
      <c r="D2863" s="1" t="s">
        <v>10</v>
      </c>
      <c r="E2863" s="1" t="s">
        <v>6</v>
      </c>
      <c r="F2863" s="1" t="s">
        <v>8</v>
      </c>
      <c r="G2863" s="1">
        <v>2007</v>
      </c>
      <c r="H2863" s="5" t="s">
        <v>78</v>
      </c>
      <c r="Q2863" s="1"/>
      <c r="Z2863" s="1"/>
      <c r="AF2863" s="1"/>
      <c r="AQ2863" s="1" t="str">
        <f t="shared" si="236"/>
        <v>D01_557_23</v>
      </c>
    </row>
    <row r="2864" spans="1:43" ht="12.75" x14ac:dyDescent="0.2">
      <c r="A2864" s="2" t="s">
        <v>59</v>
      </c>
      <c r="B2864" s="3">
        <v>557</v>
      </c>
      <c r="C2864" s="5">
        <v>23</v>
      </c>
      <c r="D2864" s="1" t="s">
        <v>10</v>
      </c>
      <c r="E2864" s="1" t="s">
        <v>6</v>
      </c>
      <c r="F2864" s="1" t="s">
        <v>8</v>
      </c>
      <c r="G2864" s="1">
        <v>2008</v>
      </c>
      <c r="H2864" s="5" t="s">
        <v>78</v>
      </c>
      <c r="Q2864" s="1"/>
      <c r="Z2864" s="1"/>
      <c r="AF2864" s="1"/>
      <c r="AQ2864" s="1" t="str">
        <f t="shared" si="236"/>
        <v>D01_557_23</v>
      </c>
    </row>
    <row r="2865" spans="1:43" s="22" customFormat="1" ht="12.75" x14ac:dyDescent="0.2">
      <c r="A2865" s="20" t="s">
        <v>59</v>
      </c>
      <c r="B2865" s="21">
        <v>558</v>
      </c>
      <c r="C2865" s="24">
        <v>23</v>
      </c>
      <c r="D2865" s="22" t="s">
        <v>10</v>
      </c>
      <c r="E2865" s="22" t="s">
        <v>6</v>
      </c>
      <c r="F2865" s="22" t="s">
        <v>8</v>
      </c>
      <c r="G2865" s="22">
        <v>2004</v>
      </c>
      <c r="H2865" s="24" t="s">
        <v>78</v>
      </c>
      <c r="I2865" s="24"/>
      <c r="W2865" s="23"/>
      <c r="AA2865" s="24"/>
      <c r="AQ2865" s="1" t="str">
        <f t="shared" si="236"/>
        <v>D01_558_23</v>
      </c>
    </row>
    <row r="2866" spans="1:43" ht="12.75" x14ac:dyDescent="0.2">
      <c r="A2866" s="2" t="s">
        <v>59</v>
      </c>
      <c r="B2866" s="3">
        <v>558</v>
      </c>
      <c r="C2866" s="5">
        <v>23</v>
      </c>
      <c r="D2866" s="1" t="s">
        <v>10</v>
      </c>
      <c r="E2866" s="1" t="s">
        <v>6</v>
      </c>
      <c r="F2866" s="1" t="s">
        <v>8</v>
      </c>
      <c r="G2866" s="1">
        <v>2005</v>
      </c>
      <c r="H2866" s="5" t="s">
        <v>78</v>
      </c>
      <c r="Q2866" s="1"/>
      <c r="Z2866" s="1"/>
      <c r="AF2866" s="1"/>
      <c r="AQ2866" s="1" t="str">
        <f t="shared" si="236"/>
        <v>D01_558_23</v>
      </c>
    </row>
    <row r="2867" spans="1:43" ht="12.75" x14ac:dyDescent="0.2">
      <c r="A2867" s="2" t="s">
        <v>59</v>
      </c>
      <c r="B2867" s="3">
        <v>558</v>
      </c>
      <c r="C2867" s="5">
        <v>23</v>
      </c>
      <c r="D2867" s="1" t="s">
        <v>10</v>
      </c>
      <c r="E2867" s="1" t="s">
        <v>6</v>
      </c>
      <c r="F2867" s="1" t="s">
        <v>8</v>
      </c>
      <c r="G2867" s="1">
        <v>2006</v>
      </c>
      <c r="H2867" s="5" t="s">
        <v>78</v>
      </c>
      <c r="Q2867" s="1"/>
      <c r="Z2867" s="1"/>
      <c r="AF2867" s="1"/>
      <c r="AQ2867" s="1" t="str">
        <f t="shared" si="236"/>
        <v>D01_558_23</v>
      </c>
    </row>
    <row r="2868" spans="1:43" ht="12.75" x14ac:dyDescent="0.2">
      <c r="A2868" s="2" t="s">
        <v>59</v>
      </c>
      <c r="B2868" s="3">
        <v>558</v>
      </c>
      <c r="C2868" s="5">
        <v>23</v>
      </c>
      <c r="D2868" s="1" t="s">
        <v>10</v>
      </c>
      <c r="E2868" s="1" t="s">
        <v>6</v>
      </c>
      <c r="F2868" s="1" t="s">
        <v>8</v>
      </c>
      <c r="G2868" s="1">
        <v>2007</v>
      </c>
      <c r="H2868" s="5" t="s">
        <v>78</v>
      </c>
      <c r="Q2868" s="1"/>
      <c r="Z2868" s="1"/>
      <c r="AF2868" s="1"/>
      <c r="AQ2868" s="1" t="str">
        <f t="shared" si="236"/>
        <v>D01_558_23</v>
      </c>
    </row>
    <row r="2869" spans="1:43" ht="12.75" x14ac:dyDescent="0.2">
      <c r="A2869" s="2" t="s">
        <v>59</v>
      </c>
      <c r="B2869" s="3">
        <v>558</v>
      </c>
      <c r="C2869" s="5">
        <v>23</v>
      </c>
      <c r="D2869" s="1" t="s">
        <v>10</v>
      </c>
      <c r="E2869" s="1" t="s">
        <v>6</v>
      </c>
      <c r="F2869" s="1" t="s">
        <v>8</v>
      </c>
      <c r="G2869" s="1">
        <v>2008</v>
      </c>
      <c r="H2869" s="5" t="s">
        <v>78</v>
      </c>
      <c r="Q2869" s="1"/>
      <c r="Z2869" s="1"/>
      <c r="AF2869" s="1"/>
      <c r="AQ2869" s="1" t="str">
        <f t="shared" si="236"/>
        <v>D01_558_23</v>
      </c>
    </row>
    <row r="2870" spans="1:43" s="22" customFormat="1" ht="12.75" x14ac:dyDescent="0.2">
      <c r="A2870" s="20" t="s">
        <v>59</v>
      </c>
      <c r="B2870" s="21">
        <v>559</v>
      </c>
      <c r="C2870" s="24">
        <v>23</v>
      </c>
      <c r="D2870" s="22" t="s">
        <v>10</v>
      </c>
      <c r="E2870" s="22" t="s">
        <v>6</v>
      </c>
      <c r="F2870" s="22" t="s">
        <v>8</v>
      </c>
      <c r="G2870" s="22">
        <v>2004</v>
      </c>
      <c r="H2870" s="24" t="s">
        <v>78</v>
      </c>
      <c r="I2870" s="24"/>
      <c r="W2870" s="23"/>
      <c r="AA2870" s="24"/>
      <c r="AQ2870" s="1" t="str">
        <f t="shared" si="236"/>
        <v>D01_559_23</v>
      </c>
    </row>
    <row r="2871" spans="1:43" ht="12.75" x14ac:dyDescent="0.2">
      <c r="A2871" s="2" t="s">
        <v>59</v>
      </c>
      <c r="B2871" s="3">
        <v>559</v>
      </c>
      <c r="C2871" s="5">
        <v>23</v>
      </c>
      <c r="D2871" s="1" t="s">
        <v>10</v>
      </c>
      <c r="E2871" s="1" t="s">
        <v>6</v>
      </c>
      <c r="F2871" s="1" t="s">
        <v>8</v>
      </c>
      <c r="G2871" s="1">
        <v>2005</v>
      </c>
      <c r="H2871" s="5" t="s">
        <v>78</v>
      </c>
      <c r="Q2871" s="1"/>
      <c r="Z2871" s="1"/>
      <c r="AF2871" s="1"/>
      <c r="AQ2871" s="1" t="str">
        <f t="shared" si="236"/>
        <v>D01_559_23</v>
      </c>
    </row>
    <row r="2872" spans="1:43" ht="12.75" x14ac:dyDescent="0.2">
      <c r="A2872" s="2" t="s">
        <v>59</v>
      </c>
      <c r="B2872" s="3">
        <v>559</v>
      </c>
      <c r="C2872" s="5">
        <v>23</v>
      </c>
      <c r="D2872" s="1" t="s">
        <v>10</v>
      </c>
      <c r="E2872" s="1" t="s">
        <v>6</v>
      </c>
      <c r="F2872" s="1" t="s">
        <v>8</v>
      </c>
      <c r="G2872" s="1">
        <v>2006</v>
      </c>
      <c r="H2872" s="5" t="s">
        <v>78</v>
      </c>
      <c r="Q2872" s="1"/>
      <c r="Z2872" s="1"/>
      <c r="AF2872" s="1"/>
      <c r="AQ2872" s="1" t="str">
        <f t="shared" si="236"/>
        <v>D01_559_23</v>
      </c>
    </row>
    <row r="2873" spans="1:43" ht="12.75" x14ac:dyDescent="0.2">
      <c r="A2873" s="2" t="s">
        <v>59</v>
      </c>
      <c r="B2873" s="3">
        <v>559</v>
      </c>
      <c r="C2873" s="5">
        <v>23</v>
      </c>
      <c r="D2873" s="1" t="s">
        <v>10</v>
      </c>
      <c r="E2873" s="1" t="s">
        <v>6</v>
      </c>
      <c r="F2873" s="1" t="s">
        <v>8</v>
      </c>
      <c r="G2873" s="1">
        <v>2007</v>
      </c>
      <c r="H2873" s="5" t="s">
        <v>78</v>
      </c>
      <c r="Q2873" s="1"/>
      <c r="Z2873" s="1"/>
      <c r="AF2873" s="1"/>
      <c r="AQ2873" s="1" t="str">
        <f t="shared" si="236"/>
        <v>D01_559_23</v>
      </c>
    </row>
    <row r="2874" spans="1:43" ht="12.75" x14ac:dyDescent="0.2">
      <c r="A2874" s="2" t="s">
        <v>59</v>
      </c>
      <c r="B2874" s="3">
        <v>559</v>
      </c>
      <c r="C2874" s="5">
        <v>23</v>
      </c>
      <c r="D2874" s="1" t="s">
        <v>10</v>
      </c>
      <c r="E2874" s="1" t="s">
        <v>6</v>
      </c>
      <c r="F2874" s="1" t="s">
        <v>8</v>
      </c>
      <c r="G2874" s="1">
        <v>2008</v>
      </c>
      <c r="H2874" s="5" t="s">
        <v>78</v>
      </c>
      <c r="Q2874" s="1"/>
      <c r="Z2874" s="1"/>
      <c r="AF2874" s="1"/>
      <c r="AQ2874" s="1" t="str">
        <f t="shared" si="236"/>
        <v>D01_559_23</v>
      </c>
    </row>
    <row r="2875" spans="1:43" s="22" customFormat="1" ht="12.75" x14ac:dyDescent="0.2">
      <c r="A2875" s="20" t="s">
        <v>59</v>
      </c>
      <c r="B2875" s="21">
        <v>560</v>
      </c>
      <c r="C2875" s="24">
        <v>23</v>
      </c>
      <c r="D2875" s="22" t="s">
        <v>10</v>
      </c>
      <c r="E2875" s="22" t="s">
        <v>6</v>
      </c>
      <c r="F2875" s="22" t="s">
        <v>8</v>
      </c>
      <c r="G2875" s="22">
        <v>2004</v>
      </c>
      <c r="H2875" s="24" t="s">
        <v>80</v>
      </c>
      <c r="I2875" s="24"/>
      <c r="J2875" s="22">
        <v>80</v>
      </c>
      <c r="K2875" s="22">
        <f>J2875-22</f>
        <v>58</v>
      </c>
      <c r="L2875" s="22">
        <f>J2875-46</f>
        <v>34</v>
      </c>
      <c r="M2875" s="22">
        <f>J2875-71</f>
        <v>9</v>
      </c>
      <c r="N2875" s="22">
        <f>J2875-87</f>
        <v>-7</v>
      </c>
      <c r="O2875" s="22">
        <v>1</v>
      </c>
      <c r="R2875" s="22" t="s">
        <v>167</v>
      </c>
      <c r="S2875" s="22">
        <v>0</v>
      </c>
      <c r="T2875" s="22" t="s">
        <v>53</v>
      </c>
      <c r="W2875" s="23"/>
      <c r="Z2875" s="23"/>
      <c r="AA2875" s="24"/>
      <c r="AF2875" s="25"/>
      <c r="AQ2875" s="1" t="str">
        <f t="shared" si="236"/>
        <v>D01_560_23</v>
      </c>
    </row>
    <row r="2876" spans="1:43" ht="12.75" x14ac:dyDescent="0.2">
      <c r="A2876" s="2" t="s">
        <v>59</v>
      </c>
      <c r="B2876" s="3">
        <v>560</v>
      </c>
      <c r="C2876" s="5">
        <v>23</v>
      </c>
      <c r="D2876" s="1" t="s">
        <v>10</v>
      </c>
      <c r="E2876" s="1" t="s">
        <v>6</v>
      </c>
      <c r="F2876" s="1" t="s">
        <v>8</v>
      </c>
      <c r="G2876" s="1">
        <v>2005</v>
      </c>
      <c r="H2876" s="5" t="s">
        <v>80</v>
      </c>
      <c r="J2876" s="1">
        <v>88</v>
      </c>
      <c r="K2876" s="1">
        <f>J2876-30</f>
        <v>58</v>
      </c>
      <c r="L2876" s="1">
        <f>J2876-60</f>
        <v>28</v>
      </c>
      <c r="M2876" s="1">
        <f>J2876-82</f>
        <v>6</v>
      </c>
      <c r="N2876" s="1">
        <f>J2876-91</f>
        <v>-3</v>
      </c>
      <c r="O2876" s="1">
        <v>2</v>
      </c>
      <c r="P2876" s="1" t="s">
        <v>113</v>
      </c>
      <c r="Q2876" s="1" t="s">
        <v>79</v>
      </c>
      <c r="R2876" s="1" t="s">
        <v>167</v>
      </c>
      <c r="S2876" s="1">
        <v>1</v>
      </c>
      <c r="T2876" s="1">
        <v>222</v>
      </c>
      <c r="U2876" s="1">
        <v>25</v>
      </c>
      <c r="V2876" s="1">
        <v>46</v>
      </c>
      <c r="W2876" s="4">
        <f t="shared" ref="W2876:W2877" si="237">(V2876+(Z2876*AB2876))/U2876</f>
        <v>1.84</v>
      </c>
      <c r="X2876" s="1">
        <v>2</v>
      </c>
      <c r="Y2876" s="1">
        <v>20</v>
      </c>
      <c r="Z2876" s="4">
        <f>Y2876/(U2876-AB2876)</f>
        <v>0.8</v>
      </c>
      <c r="AA2876" s="5">
        <f t="shared" ref="AA2876:AA2877" si="238">Z2876*100/W2876</f>
        <v>43.478260869565219</v>
      </c>
      <c r="AB2876" s="1">
        <v>0</v>
      </c>
      <c r="AC2876" s="1">
        <f t="shared" ref="AC2876:AC2877" si="239">AB2876*100/U2876</f>
        <v>0</v>
      </c>
      <c r="AD2876" s="1">
        <v>0</v>
      </c>
      <c r="AE2876" s="1">
        <f t="shared" ref="AE2876:AE2877" si="240">AD2876*100/U2876</f>
        <v>0</v>
      </c>
      <c r="AF2876" s="6" t="s">
        <v>85</v>
      </c>
      <c r="AI2876" s="1">
        <v>3</v>
      </c>
      <c r="AJ2876" s="1">
        <v>2</v>
      </c>
      <c r="AK2876" s="1">
        <v>2</v>
      </c>
      <c r="AL2876" s="1">
        <v>2</v>
      </c>
      <c r="AM2876" s="1">
        <v>3</v>
      </c>
      <c r="AN2876" s="1">
        <v>1</v>
      </c>
      <c r="AQ2876" s="1" t="str">
        <f t="shared" si="236"/>
        <v>D01_560_23</v>
      </c>
    </row>
    <row r="2877" spans="1:43" ht="12.75" x14ac:dyDescent="0.2">
      <c r="A2877" s="2" t="s">
        <v>59</v>
      </c>
      <c r="B2877" s="3">
        <v>560</v>
      </c>
      <c r="C2877" s="5">
        <v>23</v>
      </c>
      <c r="D2877" s="1" t="s">
        <v>10</v>
      </c>
      <c r="E2877" s="1" t="s">
        <v>6</v>
      </c>
      <c r="F2877" s="1" t="s">
        <v>8</v>
      </c>
      <c r="G2877" s="1">
        <v>2006</v>
      </c>
      <c r="H2877" s="5" t="s">
        <v>80</v>
      </c>
      <c r="I2877" s="5">
        <v>75</v>
      </c>
      <c r="J2877" s="1">
        <v>78</v>
      </c>
      <c r="K2877" s="1">
        <f>J2877-34</f>
        <v>44</v>
      </c>
      <c r="L2877" s="1">
        <f>J2877-61</f>
        <v>17</v>
      </c>
      <c r="M2877" s="1">
        <f>J2877-72</f>
        <v>6</v>
      </c>
      <c r="N2877" s="1">
        <f>J2877-82</f>
        <v>-4</v>
      </c>
      <c r="O2877" s="1">
        <v>3</v>
      </c>
      <c r="P2877" s="1" t="s">
        <v>130</v>
      </c>
      <c r="Q2877" s="1"/>
      <c r="R2877" s="1" t="s">
        <v>167</v>
      </c>
      <c r="S2877" s="1">
        <v>2</v>
      </c>
      <c r="T2877" s="1">
        <v>216</v>
      </c>
      <c r="U2877" s="1">
        <v>25</v>
      </c>
      <c r="V2877" s="1">
        <v>46</v>
      </c>
      <c r="W2877" s="4">
        <f t="shared" si="237"/>
        <v>1.9771428571428573</v>
      </c>
      <c r="X2877" s="1">
        <v>2</v>
      </c>
      <c r="Y2877" s="1">
        <v>18</v>
      </c>
      <c r="Z2877" s="4">
        <f>Y2877/(U2877-AB2877)</f>
        <v>0.8571428571428571</v>
      </c>
      <c r="AA2877" s="5">
        <f t="shared" si="238"/>
        <v>43.352601156069355</v>
      </c>
      <c r="AB2877" s="1">
        <v>4</v>
      </c>
      <c r="AC2877" s="1">
        <f t="shared" si="239"/>
        <v>16</v>
      </c>
      <c r="AD2877" s="1">
        <v>0</v>
      </c>
      <c r="AE2877" s="1">
        <f t="shared" si="240"/>
        <v>0</v>
      </c>
      <c r="AF2877" s="6" t="s">
        <v>143</v>
      </c>
      <c r="AI2877" s="1">
        <v>4</v>
      </c>
      <c r="AJ2877" s="1">
        <v>2</v>
      </c>
      <c r="AK2877" s="1">
        <v>1</v>
      </c>
      <c r="AL2877" s="1">
        <v>3</v>
      </c>
      <c r="AM2877" s="1">
        <v>3</v>
      </c>
      <c r="AN2877" s="1">
        <v>2</v>
      </c>
      <c r="AQ2877" s="1" t="str">
        <f t="shared" si="236"/>
        <v>D01_560_23</v>
      </c>
    </row>
    <row r="2878" spans="1:43" ht="12.75" x14ac:dyDescent="0.2">
      <c r="A2878" s="2" t="s">
        <v>59</v>
      </c>
      <c r="B2878" s="3">
        <v>560</v>
      </c>
      <c r="C2878" s="5">
        <v>23</v>
      </c>
      <c r="D2878" s="1" t="s">
        <v>10</v>
      </c>
      <c r="E2878" s="1" t="s">
        <v>6</v>
      </c>
      <c r="F2878" s="1" t="s">
        <v>8</v>
      </c>
      <c r="G2878" s="1">
        <v>2007</v>
      </c>
      <c r="H2878" s="5" t="s">
        <v>80</v>
      </c>
      <c r="J2878" s="1">
        <v>80</v>
      </c>
      <c r="K2878" s="1">
        <f>J2878-36</f>
        <v>44</v>
      </c>
      <c r="L2878" s="1">
        <f>J2878-53</f>
        <v>27</v>
      </c>
      <c r="M2878" s="1">
        <f>J2878-67</f>
        <v>13</v>
      </c>
      <c r="N2878" s="1">
        <f>J2878-82</f>
        <v>-2</v>
      </c>
      <c r="O2878" s="1">
        <v>3</v>
      </c>
      <c r="Q2878" s="1"/>
      <c r="R2878" s="1" t="s">
        <v>167</v>
      </c>
      <c r="S2878" s="1">
        <v>1</v>
      </c>
      <c r="T2878" s="1">
        <v>224</v>
      </c>
      <c r="Z2878" s="1"/>
      <c r="AQ2878" s="1" t="str">
        <f t="shared" si="236"/>
        <v>D01_560_23</v>
      </c>
    </row>
    <row r="2879" spans="1:43" ht="12.75" x14ac:dyDescent="0.2">
      <c r="A2879" s="2" t="s">
        <v>59</v>
      </c>
      <c r="B2879" s="3">
        <v>560</v>
      </c>
      <c r="C2879" s="5">
        <v>23</v>
      </c>
      <c r="D2879" s="1" t="s">
        <v>10</v>
      </c>
      <c r="E2879" s="1" t="s">
        <v>6</v>
      </c>
      <c r="F2879" s="1" t="s">
        <v>8</v>
      </c>
      <c r="G2879" s="1">
        <v>2008</v>
      </c>
      <c r="H2879" s="5" t="s">
        <v>80</v>
      </c>
      <c r="J2879" s="1">
        <v>78</v>
      </c>
      <c r="K2879" s="1">
        <f>J2879-22</f>
        <v>56</v>
      </c>
      <c r="L2879" s="1">
        <f>J2879-49</f>
        <v>29</v>
      </c>
      <c r="M2879" s="1">
        <f>J2879-67</f>
        <v>11</v>
      </c>
      <c r="N2879" s="1">
        <f>J2879-82</f>
        <v>-4</v>
      </c>
      <c r="O2879" s="1">
        <v>4</v>
      </c>
      <c r="P2879" s="1" t="s">
        <v>194</v>
      </c>
      <c r="Q2879" s="1"/>
      <c r="R2879" s="1" t="s">
        <v>167</v>
      </c>
      <c r="S2879" s="1">
        <v>1</v>
      </c>
      <c r="T2879" s="1">
        <v>226</v>
      </c>
      <c r="U2879" s="1">
        <v>25</v>
      </c>
      <c r="V2879" s="1">
        <v>45</v>
      </c>
      <c r="W2879" s="4">
        <f t="shared" ref="W2879:W2880" si="241">(V2879+(Z2879*AB2879))/U2879</f>
        <v>1.96</v>
      </c>
      <c r="X2879" s="1">
        <v>2</v>
      </c>
      <c r="Y2879" s="1">
        <v>16</v>
      </c>
      <c r="Z2879" s="4">
        <f>Y2879/(U2879-AB2879)</f>
        <v>0.8</v>
      </c>
      <c r="AA2879" s="5">
        <f t="shared" ref="AA2879:AA2880" si="242">Z2879*100/W2879</f>
        <v>40.816326530612244</v>
      </c>
      <c r="AB2879" s="1">
        <v>5</v>
      </c>
      <c r="AC2879" s="1">
        <f t="shared" ref="AC2879:AC2880" si="243">AB2879*100/U2879</f>
        <v>20</v>
      </c>
      <c r="AD2879" s="1">
        <v>0</v>
      </c>
      <c r="AE2879" s="1">
        <f t="shared" ref="AE2879:AE2880" si="244">AD2879*100/U2879</f>
        <v>0</v>
      </c>
      <c r="AF2879" s="6" t="s">
        <v>206</v>
      </c>
      <c r="AI2879" s="1">
        <v>3</v>
      </c>
      <c r="AJ2879" s="1">
        <v>2</v>
      </c>
      <c r="AK2879" s="1">
        <v>2</v>
      </c>
      <c r="AL2879" s="1">
        <v>3</v>
      </c>
      <c r="AM2879" s="1">
        <v>3</v>
      </c>
      <c r="AN2879" s="1">
        <v>2</v>
      </c>
      <c r="AO2879" s="1">
        <v>0</v>
      </c>
      <c r="AQ2879" s="1" t="str">
        <f t="shared" si="236"/>
        <v>D01_560_23</v>
      </c>
    </row>
    <row r="2880" spans="1:43" ht="12.75" x14ac:dyDescent="0.2">
      <c r="A2880" s="2" t="s">
        <v>59</v>
      </c>
      <c r="B2880" s="3">
        <v>560</v>
      </c>
      <c r="C2880" s="5">
        <v>23</v>
      </c>
      <c r="D2880" s="1" t="s">
        <v>10</v>
      </c>
      <c r="E2880" s="1" t="s">
        <v>6</v>
      </c>
      <c r="F2880" s="1" t="s">
        <v>8</v>
      </c>
      <c r="G2880" s="1">
        <v>2009</v>
      </c>
      <c r="H2880" s="5" t="s">
        <v>80</v>
      </c>
      <c r="J2880" s="1">
        <v>71</v>
      </c>
      <c r="K2880" s="1">
        <f>J2880-26</f>
        <v>45</v>
      </c>
      <c r="L2880" s="1">
        <f>J2880-50</f>
        <v>21</v>
      </c>
      <c r="M2880" s="1">
        <f>J2880-66</f>
        <v>5</v>
      </c>
      <c r="N2880" s="1">
        <f>J2880-82</f>
        <v>-11</v>
      </c>
      <c r="O2880" s="1">
        <v>4</v>
      </c>
      <c r="Q2880" s="1"/>
      <c r="S2880" s="1">
        <v>3</v>
      </c>
      <c r="T2880" s="1">
        <v>221</v>
      </c>
      <c r="U2880" s="1">
        <v>25</v>
      </c>
      <c r="V2880" s="1">
        <v>53</v>
      </c>
      <c r="W2880" s="4">
        <f t="shared" si="241"/>
        <v>2.2454545454545451</v>
      </c>
      <c r="X2880" s="1">
        <v>3</v>
      </c>
      <c r="Y2880" s="1">
        <v>23</v>
      </c>
      <c r="Z2880" s="4">
        <f>Y2880/(U2880-AB2880)</f>
        <v>1.0454545454545454</v>
      </c>
      <c r="AA2880" s="5">
        <f t="shared" si="242"/>
        <v>46.558704453441301</v>
      </c>
      <c r="AB2880" s="1">
        <v>3</v>
      </c>
      <c r="AC2880" s="1">
        <f t="shared" si="243"/>
        <v>12</v>
      </c>
      <c r="AD2880" s="1">
        <v>0</v>
      </c>
      <c r="AE2880" s="1">
        <f t="shared" si="244"/>
        <v>0</v>
      </c>
      <c r="AF2880" s="6" t="s">
        <v>218</v>
      </c>
      <c r="AI2880" s="1">
        <v>3</v>
      </c>
      <c r="AJ2880" s="1">
        <v>2</v>
      </c>
      <c r="AK2880" s="1">
        <v>1</v>
      </c>
      <c r="AL2880" s="1">
        <v>3</v>
      </c>
      <c r="AM2880" s="1">
        <v>3</v>
      </c>
      <c r="AN2880" s="1">
        <v>2</v>
      </c>
      <c r="AO2880" s="1">
        <v>1</v>
      </c>
      <c r="AQ2880" s="1" t="str">
        <f t="shared" si="236"/>
        <v>D01_560_23</v>
      </c>
    </row>
    <row r="2881" spans="1:43" ht="12.75" x14ac:dyDescent="0.2">
      <c r="A2881" s="2" t="s">
        <v>59</v>
      </c>
      <c r="B2881" s="3">
        <v>560</v>
      </c>
      <c r="C2881" s="5">
        <v>23</v>
      </c>
      <c r="D2881" s="1" t="s">
        <v>10</v>
      </c>
      <c r="E2881" s="1" t="s">
        <v>6</v>
      </c>
      <c r="F2881" s="1" t="s">
        <v>8</v>
      </c>
      <c r="G2881" s="1">
        <v>2010</v>
      </c>
      <c r="H2881" s="5" t="s">
        <v>80</v>
      </c>
      <c r="Q2881" s="1"/>
      <c r="Z2881" s="1"/>
      <c r="AQ2881" s="1" t="str">
        <f t="shared" si="236"/>
        <v>D01_560_23</v>
      </c>
    </row>
    <row r="2882" spans="1:43" ht="12.75" x14ac:dyDescent="0.2">
      <c r="A2882" s="2" t="s">
        <v>59</v>
      </c>
      <c r="B2882" s="3">
        <v>560</v>
      </c>
      <c r="C2882" s="5">
        <v>23</v>
      </c>
      <c r="D2882" s="1" t="s">
        <v>10</v>
      </c>
      <c r="E2882" s="1" t="s">
        <v>6</v>
      </c>
      <c r="F2882" s="1" t="s">
        <v>8</v>
      </c>
      <c r="G2882" s="1">
        <v>2011</v>
      </c>
      <c r="H2882" s="5" t="s">
        <v>80</v>
      </c>
      <c r="Q2882" s="1"/>
      <c r="Z2882" s="1"/>
      <c r="AQ2882" s="1" t="str">
        <f t="shared" si="236"/>
        <v>D01_560_23</v>
      </c>
    </row>
    <row r="2883" spans="1:43" ht="12.75" x14ac:dyDescent="0.2">
      <c r="A2883" s="2" t="s">
        <v>59</v>
      </c>
      <c r="B2883" s="3">
        <v>560</v>
      </c>
      <c r="C2883" s="5">
        <v>23</v>
      </c>
      <c r="D2883" s="1" t="s">
        <v>10</v>
      </c>
      <c r="E2883" s="1" t="s">
        <v>6</v>
      </c>
      <c r="F2883" s="1" t="s">
        <v>8</v>
      </c>
      <c r="G2883" s="1">
        <v>2012</v>
      </c>
      <c r="H2883" s="5" t="s">
        <v>80</v>
      </c>
      <c r="Q2883" s="1"/>
      <c r="Z2883" s="1"/>
      <c r="AQ2883" s="1" t="str">
        <f t="shared" ref="AQ2883:AQ2946" si="245">CONCATENATE(LEFT(A2883,1),CONCATENATE(RIGHT(A2883,2),"_",CONCATENATE(B2883),"_",CONCATENATE(C2883)))</f>
        <v>D01_560_23</v>
      </c>
    </row>
    <row r="2884" spans="1:43" ht="12.75" x14ac:dyDescent="0.2">
      <c r="A2884" s="2" t="s">
        <v>59</v>
      </c>
      <c r="B2884" s="3">
        <v>560</v>
      </c>
      <c r="C2884" s="5">
        <v>23</v>
      </c>
      <c r="D2884" s="1" t="s">
        <v>10</v>
      </c>
      <c r="E2884" s="1" t="s">
        <v>6</v>
      </c>
      <c r="F2884" s="1" t="s">
        <v>8</v>
      </c>
      <c r="G2884" s="1">
        <v>2013</v>
      </c>
      <c r="H2884" s="5" t="s">
        <v>80</v>
      </c>
      <c r="Q2884" s="1"/>
      <c r="Z2884" s="1"/>
      <c r="AQ2884" s="1" t="str">
        <f t="shared" si="245"/>
        <v>D01_560_23</v>
      </c>
    </row>
    <row r="2885" spans="1:43" s="22" customFormat="1" ht="12.75" x14ac:dyDescent="0.2">
      <c r="A2885" s="20" t="s">
        <v>59</v>
      </c>
      <c r="B2885" s="21">
        <v>561</v>
      </c>
      <c r="C2885" s="24">
        <v>23</v>
      </c>
      <c r="D2885" s="22" t="s">
        <v>10</v>
      </c>
      <c r="E2885" s="22" t="s">
        <v>6</v>
      </c>
      <c r="F2885" s="22" t="s">
        <v>8</v>
      </c>
      <c r="G2885" s="22">
        <v>2004</v>
      </c>
      <c r="H2885" s="24" t="s">
        <v>78</v>
      </c>
      <c r="I2885" s="24"/>
      <c r="W2885" s="23"/>
      <c r="AA2885" s="24"/>
      <c r="AQ2885" s="1" t="str">
        <f t="shared" si="245"/>
        <v>D01_561_23</v>
      </c>
    </row>
    <row r="2886" spans="1:43" ht="12.75" x14ac:dyDescent="0.2">
      <c r="A2886" s="2" t="s">
        <v>59</v>
      </c>
      <c r="B2886" s="3">
        <v>561</v>
      </c>
      <c r="C2886" s="5">
        <v>23</v>
      </c>
      <c r="D2886" s="1" t="s">
        <v>10</v>
      </c>
      <c r="E2886" s="1" t="s">
        <v>6</v>
      </c>
      <c r="F2886" s="1" t="s">
        <v>8</v>
      </c>
      <c r="G2886" s="1">
        <v>2005</v>
      </c>
      <c r="H2886" s="5" t="s">
        <v>78</v>
      </c>
      <c r="Q2886" s="1"/>
      <c r="Z2886" s="1"/>
      <c r="AF2886" s="1"/>
      <c r="AQ2886" s="1" t="str">
        <f t="shared" si="245"/>
        <v>D01_561_23</v>
      </c>
    </row>
    <row r="2887" spans="1:43" ht="12.75" x14ac:dyDescent="0.2">
      <c r="A2887" s="2" t="s">
        <v>59</v>
      </c>
      <c r="B2887" s="3">
        <v>561</v>
      </c>
      <c r="C2887" s="5">
        <v>23</v>
      </c>
      <c r="D2887" s="1" t="s">
        <v>10</v>
      </c>
      <c r="E2887" s="1" t="s">
        <v>6</v>
      </c>
      <c r="F2887" s="1" t="s">
        <v>8</v>
      </c>
      <c r="G2887" s="1">
        <v>2006</v>
      </c>
      <c r="H2887" s="5" t="s">
        <v>78</v>
      </c>
      <c r="Q2887" s="1"/>
      <c r="Z2887" s="1"/>
      <c r="AF2887" s="1"/>
      <c r="AQ2887" s="1" t="str">
        <f t="shared" si="245"/>
        <v>D01_561_23</v>
      </c>
    </row>
    <row r="2888" spans="1:43" ht="12.75" x14ac:dyDescent="0.2">
      <c r="A2888" s="2" t="s">
        <v>59</v>
      </c>
      <c r="B2888" s="3">
        <v>561</v>
      </c>
      <c r="C2888" s="5">
        <v>23</v>
      </c>
      <c r="D2888" s="1" t="s">
        <v>10</v>
      </c>
      <c r="E2888" s="1" t="s">
        <v>6</v>
      </c>
      <c r="F2888" s="1" t="s">
        <v>8</v>
      </c>
      <c r="G2888" s="1">
        <v>2007</v>
      </c>
      <c r="H2888" s="5" t="s">
        <v>78</v>
      </c>
      <c r="Q2888" s="1"/>
      <c r="Z2888" s="1"/>
      <c r="AF2888" s="1"/>
      <c r="AQ2888" s="1" t="str">
        <f t="shared" si="245"/>
        <v>D01_561_23</v>
      </c>
    </row>
    <row r="2889" spans="1:43" ht="12.75" x14ac:dyDescent="0.2">
      <c r="A2889" s="2" t="s">
        <v>59</v>
      </c>
      <c r="B2889" s="3">
        <v>561</v>
      </c>
      <c r="C2889" s="5">
        <v>23</v>
      </c>
      <c r="D2889" s="1" t="s">
        <v>10</v>
      </c>
      <c r="E2889" s="1" t="s">
        <v>6</v>
      </c>
      <c r="F2889" s="1" t="s">
        <v>8</v>
      </c>
      <c r="G2889" s="1">
        <v>2008</v>
      </c>
      <c r="H2889" s="5" t="s">
        <v>78</v>
      </c>
      <c r="Q2889" s="1"/>
      <c r="Z2889" s="1"/>
      <c r="AF2889" s="1"/>
      <c r="AQ2889" s="1" t="str">
        <f t="shared" si="245"/>
        <v>D01_561_23</v>
      </c>
    </row>
    <row r="2890" spans="1:43" s="22" customFormat="1" ht="12.75" x14ac:dyDescent="0.2">
      <c r="A2890" s="20" t="s">
        <v>59</v>
      </c>
      <c r="B2890" s="21">
        <v>562</v>
      </c>
      <c r="C2890" s="24">
        <v>23</v>
      </c>
      <c r="D2890" s="22" t="s">
        <v>10</v>
      </c>
      <c r="E2890" s="22" t="s">
        <v>6</v>
      </c>
      <c r="F2890" s="22" t="s">
        <v>8</v>
      </c>
      <c r="G2890" s="22">
        <v>2004</v>
      </c>
      <c r="H2890" s="24" t="s">
        <v>78</v>
      </c>
      <c r="I2890" s="24"/>
      <c r="W2890" s="23"/>
      <c r="AA2890" s="24"/>
      <c r="AQ2890" s="1" t="str">
        <f t="shared" si="245"/>
        <v>D01_562_23</v>
      </c>
    </row>
    <row r="2891" spans="1:43" ht="12.75" x14ac:dyDescent="0.2">
      <c r="A2891" s="2" t="s">
        <v>59</v>
      </c>
      <c r="B2891" s="3">
        <v>562</v>
      </c>
      <c r="C2891" s="5">
        <v>23</v>
      </c>
      <c r="D2891" s="1" t="s">
        <v>10</v>
      </c>
      <c r="E2891" s="1" t="s">
        <v>6</v>
      </c>
      <c r="F2891" s="1" t="s">
        <v>8</v>
      </c>
      <c r="G2891" s="1">
        <v>2005</v>
      </c>
      <c r="H2891" s="5" t="s">
        <v>78</v>
      </c>
      <c r="Q2891" s="1"/>
      <c r="Z2891" s="1"/>
      <c r="AF2891" s="1"/>
      <c r="AQ2891" s="1" t="str">
        <f t="shared" si="245"/>
        <v>D01_562_23</v>
      </c>
    </row>
    <row r="2892" spans="1:43" ht="12.75" x14ac:dyDescent="0.2">
      <c r="A2892" s="2" t="s">
        <v>59</v>
      </c>
      <c r="B2892" s="3">
        <v>562</v>
      </c>
      <c r="C2892" s="5">
        <v>23</v>
      </c>
      <c r="D2892" s="1" t="s">
        <v>10</v>
      </c>
      <c r="E2892" s="1" t="s">
        <v>6</v>
      </c>
      <c r="F2892" s="1" t="s">
        <v>8</v>
      </c>
      <c r="G2892" s="1">
        <v>2006</v>
      </c>
      <c r="H2892" s="5" t="s">
        <v>78</v>
      </c>
      <c r="Q2892" s="1"/>
      <c r="Z2892" s="1"/>
      <c r="AF2892" s="1"/>
      <c r="AQ2892" s="1" t="str">
        <f t="shared" si="245"/>
        <v>D01_562_23</v>
      </c>
    </row>
    <row r="2893" spans="1:43" ht="12.75" x14ac:dyDescent="0.2">
      <c r="A2893" s="2" t="s">
        <v>59</v>
      </c>
      <c r="B2893" s="3">
        <v>562</v>
      </c>
      <c r="C2893" s="5">
        <v>23</v>
      </c>
      <c r="D2893" s="1" t="s">
        <v>10</v>
      </c>
      <c r="E2893" s="1" t="s">
        <v>6</v>
      </c>
      <c r="F2893" s="1" t="s">
        <v>8</v>
      </c>
      <c r="G2893" s="1">
        <v>2007</v>
      </c>
      <c r="H2893" s="5" t="s">
        <v>78</v>
      </c>
      <c r="Q2893" s="1"/>
      <c r="Z2893" s="1"/>
      <c r="AF2893" s="1"/>
      <c r="AQ2893" s="1" t="str">
        <f t="shared" si="245"/>
        <v>D01_562_23</v>
      </c>
    </row>
    <row r="2894" spans="1:43" ht="12.75" x14ac:dyDescent="0.2">
      <c r="A2894" s="2" t="s">
        <v>59</v>
      </c>
      <c r="B2894" s="3">
        <v>562</v>
      </c>
      <c r="C2894" s="5">
        <v>23</v>
      </c>
      <c r="D2894" s="1" t="s">
        <v>10</v>
      </c>
      <c r="E2894" s="1" t="s">
        <v>6</v>
      </c>
      <c r="F2894" s="1" t="s">
        <v>8</v>
      </c>
      <c r="G2894" s="1">
        <v>2008</v>
      </c>
      <c r="H2894" s="5" t="s">
        <v>78</v>
      </c>
      <c r="Q2894" s="1"/>
      <c r="Z2894" s="1"/>
      <c r="AF2894" s="1"/>
      <c r="AQ2894" s="1" t="str">
        <f t="shared" si="245"/>
        <v>D01_562_23</v>
      </c>
    </row>
    <row r="2895" spans="1:43" s="22" customFormat="1" ht="12.75" x14ac:dyDescent="0.2">
      <c r="A2895" s="20" t="s">
        <v>59</v>
      </c>
      <c r="B2895" s="21">
        <v>563</v>
      </c>
      <c r="C2895" s="24">
        <v>23</v>
      </c>
      <c r="D2895" s="22" t="s">
        <v>10</v>
      </c>
      <c r="E2895" s="22" t="s">
        <v>6</v>
      </c>
      <c r="F2895" s="22" t="s">
        <v>8</v>
      </c>
      <c r="G2895" s="22">
        <v>2004</v>
      </c>
      <c r="H2895" s="24" t="s">
        <v>78</v>
      </c>
      <c r="I2895" s="24"/>
      <c r="W2895" s="23"/>
      <c r="AA2895" s="24"/>
      <c r="AQ2895" s="1" t="str">
        <f t="shared" si="245"/>
        <v>D01_563_23</v>
      </c>
    </row>
    <row r="2896" spans="1:43" ht="12.75" x14ac:dyDescent="0.2">
      <c r="A2896" s="2" t="s">
        <v>59</v>
      </c>
      <c r="B2896" s="3">
        <v>563</v>
      </c>
      <c r="C2896" s="5">
        <v>23</v>
      </c>
      <c r="D2896" s="1" t="s">
        <v>10</v>
      </c>
      <c r="E2896" s="1" t="s">
        <v>6</v>
      </c>
      <c r="F2896" s="1" t="s">
        <v>8</v>
      </c>
      <c r="G2896" s="1">
        <v>2005</v>
      </c>
      <c r="H2896" s="5" t="s">
        <v>78</v>
      </c>
      <c r="Q2896" s="1"/>
      <c r="Z2896" s="1"/>
      <c r="AF2896" s="1"/>
      <c r="AQ2896" s="1" t="str">
        <f t="shared" si="245"/>
        <v>D01_563_23</v>
      </c>
    </row>
    <row r="2897" spans="1:43" ht="12.75" x14ac:dyDescent="0.2">
      <c r="A2897" s="2" t="s">
        <v>59</v>
      </c>
      <c r="B2897" s="3">
        <v>563</v>
      </c>
      <c r="C2897" s="5">
        <v>23</v>
      </c>
      <c r="D2897" s="1" t="s">
        <v>10</v>
      </c>
      <c r="E2897" s="1" t="s">
        <v>6</v>
      </c>
      <c r="F2897" s="1" t="s">
        <v>8</v>
      </c>
      <c r="G2897" s="1">
        <v>2006</v>
      </c>
      <c r="H2897" s="5" t="s">
        <v>78</v>
      </c>
      <c r="Q2897" s="1"/>
      <c r="Z2897" s="1"/>
      <c r="AF2897" s="1"/>
      <c r="AQ2897" s="1" t="str">
        <f t="shared" si="245"/>
        <v>D01_563_23</v>
      </c>
    </row>
    <row r="2898" spans="1:43" ht="12.75" x14ac:dyDescent="0.2">
      <c r="A2898" s="2" t="s">
        <v>59</v>
      </c>
      <c r="B2898" s="3">
        <v>563</v>
      </c>
      <c r="C2898" s="5">
        <v>23</v>
      </c>
      <c r="D2898" s="1" t="s">
        <v>10</v>
      </c>
      <c r="E2898" s="1" t="s">
        <v>6</v>
      </c>
      <c r="F2898" s="1" t="s">
        <v>8</v>
      </c>
      <c r="G2898" s="1">
        <v>2007</v>
      </c>
      <c r="H2898" s="5" t="s">
        <v>78</v>
      </c>
      <c r="Q2898" s="1"/>
      <c r="Z2898" s="1"/>
      <c r="AF2898" s="1"/>
      <c r="AQ2898" s="1" t="str">
        <f t="shared" si="245"/>
        <v>D01_563_23</v>
      </c>
    </row>
    <row r="2899" spans="1:43" ht="12.75" x14ac:dyDescent="0.2">
      <c r="A2899" s="2" t="s">
        <v>59</v>
      </c>
      <c r="B2899" s="3">
        <v>563</v>
      </c>
      <c r="C2899" s="5">
        <v>23</v>
      </c>
      <c r="D2899" s="1" t="s">
        <v>10</v>
      </c>
      <c r="E2899" s="1" t="s">
        <v>6</v>
      </c>
      <c r="F2899" s="1" t="s">
        <v>8</v>
      </c>
      <c r="G2899" s="1">
        <v>2008</v>
      </c>
      <c r="H2899" s="5" t="s">
        <v>78</v>
      </c>
      <c r="Q2899" s="1"/>
      <c r="Z2899" s="1"/>
      <c r="AF2899" s="1"/>
      <c r="AQ2899" s="1" t="str">
        <f t="shared" si="245"/>
        <v>D01_563_23</v>
      </c>
    </row>
    <row r="2900" spans="1:43" s="22" customFormat="1" ht="12.75" x14ac:dyDescent="0.2">
      <c r="A2900" s="20" t="s">
        <v>59</v>
      </c>
      <c r="B2900" s="21">
        <v>564</v>
      </c>
      <c r="C2900" s="24">
        <v>23</v>
      </c>
      <c r="D2900" s="22" t="s">
        <v>10</v>
      </c>
      <c r="E2900" s="22" t="s">
        <v>6</v>
      </c>
      <c r="F2900" s="22" t="s">
        <v>8</v>
      </c>
      <c r="G2900" s="22">
        <v>2004</v>
      </c>
      <c r="H2900" s="24" t="s">
        <v>78</v>
      </c>
      <c r="I2900" s="24"/>
      <c r="W2900" s="23"/>
      <c r="AA2900" s="24"/>
      <c r="AQ2900" s="1" t="str">
        <f t="shared" si="245"/>
        <v>D01_564_23</v>
      </c>
    </row>
    <row r="2901" spans="1:43" ht="12.75" x14ac:dyDescent="0.2">
      <c r="A2901" s="2" t="s">
        <v>59</v>
      </c>
      <c r="B2901" s="3">
        <v>564</v>
      </c>
      <c r="C2901" s="5">
        <v>23</v>
      </c>
      <c r="D2901" s="1" t="s">
        <v>10</v>
      </c>
      <c r="E2901" s="1" t="s">
        <v>6</v>
      </c>
      <c r="F2901" s="1" t="s">
        <v>8</v>
      </c>
      <c r="G2901" s="1">
        <v>2005</v>
      </c>
      <c r="H2901" s="5" t="s">
        <v>78</v>
      </c>
      <c r="Q2901" s="1"/>
      <c r="Z2901" s="1"/>
      <c r="AF2901" s="1"/>
      <c r="AQ2901" s="1" t="str">
        <f t="shared" si="245"/>
        <v>D01_564_23</v>
      </c>
    </row>
    <row r="2902" spans="1:43" ht="12.75" x14ac:dyDescent="0.2">
      <c r="A2902" s="2" t="s">
        <v>59</v>
      </c>
      <c r="B2902" s="3">
        <v>564</v>
      </c>
      <c r="C2902" s="5">
        <v>23</v>
      </c>
      <c r="D2902" s="1" t="s">
        <v>10</v>
      </c>
      <c r="E2902" s="1" t="s">
        <v>6</v>
      </c>
      <c r="F2902" s="1" t="s">
        <v>8</v>
      </c>
      <c r="G2902" s="1">
        <v>2006</v>
      </c>
      <c r="H2902" s="5" t="s">
        <v>78</v>
      </c>
      <c r="Q2902" s="1"/>
      <c r="Z2902" s="1"/>
      <c r="AF2902" s="1"/>
      <c r="AQ2902" s="1" t="str">
        <f t="shared" si="245"/>
        <v>D01_564_23</v>
      </c>
    </row>
    <row r="2903" spans="1:43" ht="12.75" x14ac:dyDescent="0.2">
      <c r="A2903" s="2" t="s">
        <v>59</v>
      </c>
      <c r="B2903" s="3">
        <v>564</v>
      </c>
      <c r="C2903" s="5">
        <v>23</v>
      </c>
      <c r="D2903" s="1" t="s">
        <v>10</v>
      </c>
      <c r="E2903" s="1" t="s">
        <v>6</v>
      </c>
      <c r="F2903" s="1" t="s">
        <v>8</v>
      </c>
      <c r="G2903" s="1">
        <v>2007</v>
      </c>
      <c r="H2903" s="5" t="s">
        <v>78</v>
      </c>
      <c r="Q2903" s="1"/>
      <c r="Z2903" s="1"/>
      <c r="AF2903" s="1"/>
      <c r="AQ2903" s="1" t="str">
        <f t="shared" si="245"/>
        <v>D01_564_23</v>
      </c>
    </row>
    <row r="2904" spans="1:43" ht="12.75" x14ac:dyDescent="0.2">
      <c r="A2904" s="2" t="s">
        <v>59</v>
      </c>
      <c r="B2904" s="3">
        <v>564</v>
      </c>
      <c r="C2904" s="5">
        <v>23</v>
      </c>
      <c r="D2904" s="1" t="s">
        <v>10</v>
      </c>
      <c r="E2904" s="1" t="s">
        <v>6</v>
      </c>
      <c r="F2904" s="1" t="s">
        <v>8</v>
      </c>
      <c r="G2904" s="1">
        <v>2008</v>
      </c>
      <c r="H2904" s="5" t="s">
        <v>78</v>
      </c>
      <c r="Q2904" s="1"/>
      <c r="Z2904" s="1"/>
      <c r="AF2904" s="1"/>
      <c r="AQ2904" s="1" t="str">
        <f t="shared" si="245"/>
        <v>D01_564_23</v>
      </c>
    </row>
    <row r="2905" spans="1:43" s="22" customFormat="1" ht="12.75" x14ac:dyDescent="0.2">
      <c r="A2905" s="20" t="s">
        <v>59</v>
      </c>
      <c r="B2905" s="21">
        <v>565</v>
      </c>
      <c r="C2905" s="24">
        <v>23</v>
      </c>
      <c r="D2905" s="22" t="s">
        <v>10</v>
      </c>
      <c r="E2905" s="22" t="s">
        <v>6</v>
      </c>
      <c r="F2905" s="22" t="s">
        <v>8</v>
      </c>
      <c r="G2905" s="22">
        <v>2004</v>
      </c>
      <c r="H2905" s="24" t="s">
        <v>78</v>
      </c>
      <c r="I2905" s="24"/>
      <c r="W2905" s="23"/>
      <c r="AA2905" s="24"/>
      <c r="AQ2905" s="1" t="str">
        <f t="shared" si="245"/>
        <v>D01_565_23</v>
      </c>
    </row>
    <row r="2906" spans="1:43" ht="12.75" x14ac:dyDescent="0.2">
      <c r="A2906" s="2" t="s">
        <v>59</v>
      </c>
      <c r="B2906" s="3">
        <v>565</v>
      </c>
      <c r="C2906" s="5">
        <v>23</v>
      </c>
      <c r="D2906" s="1" t="s">
        <v>10</v>
      </c>
      <c r="E2906" s="1" t="s">
        <v>6</v>
      </c>
      <c r="F2906" s="1" t="s">
        <v>8</v>
      </c>
      <c r="G2906" s="1">
        <v>2005</v>
      </c>
      <c r="H2906" s="5" t="s">
        <v>78</v>
      </c>
      <c r="Q2906" s="1"/>
      <c r="Z2906" s="1"/>
      <c r="AF2906" s="1"/>
      <c r="AQ2906" s="1" t="str">
        <f t="shared" si="245"/>
        <v>D01_565_23</v>
      </c>
    </row>
    <row r="2907" spans="1:43" ht="12.75" x14ac:dyDescent="0.2">
      <c r="A2907" s="2" t="s">
        <v>59</v>
      </c>
      <c r="B2907" s="3">
        <v>565</v>
      </c>
      <c r="C2907" s="5">
        <v>23</v>
      </c>
      <c r="D2907" s="1" t="s">
        <v>10</v>
      </c>
      <c r="E2907" s="1" t="s">
        <v>6</v>
      </c>
      <c r="F2907" s="1" t="s">
        <v>8</v>
      </c>
      <c r="G2907" s="1">
        <v>2006</v>
      </c>
      <c r="H2907" s="5" t="s">
        <v>78</v>
      </c>
      <c r="Q2907" s="1"/>
      <c r="Z2907" s="1"/>
      <c r="AF2907" s="1"/>
      <c r="AQ2907" s="1" t="str">
        <f t="shared" si="245"/>
        <v>D01_565_23</v>
      </c>
    </row>
    <row r="2908" spans="1:43" ht="12.75" x14ac:dyDescent="0.2">
      <c r="A2908" s="2" t="s">
        <v>59</v>
      </c>
      <c r="B2908" s="3">
        <v>565</v>
      </c>
      <c r="C2908" s="5">
        <v>23</v>
      </c>
      <c r="D2908" s="1" t="s">
        <v>10</v>
      </c>
      <c r="E2908" s="1" t="s">
        <v>6</v>
      </c>
      <c r="F2908" s="1" t="s">
        <v>8</v>
      </c>
      <c r="G2908" s="1">
        <v>2007</v>
      </c>
      <c r="H2908" s="5" t="s">
        <v>78</v>
      </c>
      <c r="Q2908" s="1"/>
      <c r="Z2908" s="1"/>
      <c r="AF2908" s="1"/>
      <c r="AQ2908" s="1" t="str">
        <f t="shared" si="245"/>
        <v>D01_565_23</v>
      </c>
    </row>
    <row r="2909" spans="1:43" ht="12.75" x14ac:dyDescent="0.2">
      <c r="A2909" s="2" t="s">
        <v>59</v>
      </c>
      <c r="B2909" s="3">
        <v>565</v>
      </c>
      <c r="C2909" s="5">
        <v>23</v>
      </c>
      <c r="D2909" s="1" t="s">
        <v>10</v>
      </c>
      <c r="E2909" s="1" t="s">
        <v>6</v>
      </c>
      <c r="F2909" s="1" t="s">
        <v>8</v>
      </c>
      <c r="G2909" s="1">
        <v>2008</v>
      </c>
      <c r="H2909" s="5" t="s">
        <v>78</v>
      </c>
      <c r="Q2909" s="1"/>
      <c r="Z2909" s="1"/>
      <c r="AF2909" s="1"/>
      <c r="AQ2909" s="1" t="str">
        <f t="shared" si="245"/>
        <v>D01_565_23</v>
      </c>
    </row>
    <row r="2910" spans="1:43" s="22" customFormat="1" ht="12.75" x14ac:dyDescent="0.2">
      <c r="A2910" s="20" t="s">
        <v>59</v>
      </c>
      <c r="B2910" s="21">
        <v>566</v>
      </c>
      <c r="C2910" s="24">
        <v>23</v>
      </c>
      <c r="D2910" s="22" t="s">
        <v>10</v>
      </c>
      <c r="E2910" s="22" t="s">
        <v>6</v>
      </c>
      <c r="F2910" s="22" t="s">
        <v>8</v>
      </c>
      <c r="G2910" s="22">
        <v>2004</v>
      </c>
      <c r="H2910" s="24" t="s">
        <v>78</v>
      </c>
      <c r="I2910" s="24"/>
      <c r="W2910" s="23"/>
      <c r="AA2910" s="24"/>
      <c r="AQ2910" s="1" t="str">
        <f t="shared" si="245"/>
        <v>D01_566_23</v>
      </c>
    </row>
    <row r="2911" spans="1:43" ht="12.75" x14ac:dyDescent="0.2">
      <c r="A2911" s="2" t="s">
        <v>59</v>
      </c>
      <c r="B2911" s="3">
        <v>566</v>
      </c>
      <c r="C2911" s="5">
        <v>23</v>
      </c>
      <c r="D2911" s="1" t="s">
        <v>10</v>
      </c>
      <c r="E2911" s="1" t="s">
        <v>6</v>
      </c>
      <c r="F2911" s="1" t="s">
        <v>8</v>
      </c>
      <c r="G2911" s="1">
        <v>2005</v>
      </c>
      <c r="H2911" s="5" t="s">
        <v>78</v>
      </c>
      <c r="Q2911" s="1"/>
      <c r="Z2911" s="1"/>
      <c r="AF2911" s="1"/>
      <c r="AQ2911" s="1" t="str">
        <f t="shared" si="245"/>
        <v>D01_566_23</v>
      </c>
    </row>
    <row r="2912" spans="1:43" ht="12.75" x14ac:dyDescent="0.2">
      <c r="A2912" s="2" t="s">
        <v>59</v>
      </c>
      <c r="B2912" s="3">
        <v>566</v>
      </c>
      <c r="C2912" s="5">
        <v>23</v>
      </c>
      <c r="D2912" s="1" t="s">
        <v>10</v>
      </c>
      <c r="E2912" s="1" t="s">
        <v>6</v>
      </c>
      <c r="F2912" s="1" t="s">
        <v>8</v>
      </c>
      <c r="G2912" s="1">
        <v>2006</v>
      </c>
      <c r="H2912" s="5" t="s">
        <v>78</v>
      </c>
      <c r="Q2912" s="1"/>
      <c r="Z2912" s="1"/>
      <c r="AF2912" s="1"/>
      <c r="AQ2912" s="1" t="str">
        <f t="shared" si="245"/>
        <v>D01_566_23</v>
      </c>
    </row>
    <row r="2913" spans="1:43" ht="12.75" x14ac:dyDescent="0.2">
      <c r="A2913" s="2" t="s">
        <v>59</v>
      </c>
      <c r="B2913" s="3">
        <v>566</v>
      </c>
      <c r="C2913" s="5">
        <v>23</v>
      </c>
      <c r="D2913" s="1" t="s">
        <v>10</v>
      </c>
      <c r="E2913" s="1" t="s">
        <v>6</v>
      </c>
      <c r="F2913" s="1" t="s">
        <v>8</v>
      </c>
      <c r="G2913" s="1">
        <v>2007</v>
      </c>
      <c r="H2913" s="5" t="s">
        <v>78</v>
      </c>
      <c r="Q2913" s="1"/>
      <c r="Z2913" s="1"/>
      <c r="AF2913" s="1"/>
      <c r="AQ2913" s="1" t="str">
        <f t="shared" si="245"/>
        <v>D01_566_23</v>
      </c>
    </row>
    <row r="2914" spans="1:43" ht="12.75" x14ac:dyDescent="0.2">
      <c r="A2914" s="2" t="s">
        <v>59</v>
      </c>
      <c r="B2914" s="3">
        <v>566</v>
      </c>
      <c r="C2914" s="5">
        <v>23</v>
      </c>
      <c r="D2914" s="1" t="s">
        <v>10</v>
      </c>
      <c r="E2914" s="1" t="s">
        <v>6</v>
      </c>
      <c r="F2914" s="1" t="s">
        <v>8</v>
      </c>
      <c r="G2914" s="1">
        <v>2008</v>
      </c>
      <c r="H2914" s="5" t="s">
        <v>78</v>
      </c>
      <c r="Q2914" s="1"/>
      <c r="Z2914" s="1"/>
      <c r="AF2914" s="1"/>
      <c r="AQ2914" s="1" t="str">
        <f t="shared" si="245"/>
        <v>D01_566_23</v>
      </c>
    </row>
    <row r="2915" spans="1:43" s="22" customFormat="1" ht="12.75" x14ac:dyDescent="0.2">
      <c r="A2915" s="20" t="s">
        <v>59</v>
      </c>
      <c r="B2915" s="21">
        <v>567</v>
      </c>
      <c r="C2915" s="24">
        <v>23</v>
      </c>
      <c r="D2915" s="22" t="s">
        <v>10</v>
      </c>
      <c r="E2915" s="22" t="s">
        <v>6</v>
      </c>
      <c r="F2915" s="22" t="s">
        <v>8</v>
      </c>
      <c r="G2915" s="22">
        <v>2004</v>
      </c>
      <c r="H2915" s="24" t="s">
        <v>78</v>
      </c>
      <c r="I2915" s="24"/>
      <c r="W2915" s="23"/>
      <c r="AA2915" s="24"/>
      <c r="AQ2915" s="1" t="str">
        <f t="shared" si="245"/>
        <v>D01_567_23</v>
      </c>
    </row>
    <row r="2916" spans="1:43" ht="12.75" x14ac:dyDescent="0.2">
      <c r="A2916" s="2" t="s">
        <v>59</v>
      </c>
      <c r="B2916" s="3">
        <v>567</v>
      </c>
      <c r="C2916" s="5">
        <v>23</v>
      </c>
      <c r="D2916" s="1" t="s">
        <v>10</v>
      </c>
      <c r="E2916" s="1" t="s">
        <v>6</v>
      </c>
      <c r="F2916" s="1" t="s">
        <v>8</v>
      </c>
      <c r="G2916" s="1">
        <v>2005</v>
      </c>
      <c r="H2916" s="5" t="s">
        <v>78</v>
      </c>
      <c r="Q2916" s="1"/>
      <c r="Z2916" s="1"/>
      <c r="AF2916" s="1"/>
      <c r="AQ2916" s="1" t="str">
        <f t="shared" si="245"/>
        <v>D01_567_23</v>
      </c>
    </row>
    <row r="2917" spans="1:43" ht="12.75" x14ac:dyDescent="0.2">
      <c r="A2917" s="2" t="s">
        <v>59</v>
      </c>
      <c r="B2917" s="3">
        <v>567</v>
      </c>
      <c r="C2917" s="5">
        <v>23</v>
      </c>
      <c r="D2917" s="1" t="s">
        <v>10</v>
      </c>
      <c r="E2917" s="1" t="s">
        <v>6</v>
      </c>
      <c r="F2917" s="1" t="s">
        <v>8</v>
      </c>
      <c r="G2917" s="1">
        <v>2006</v>
      </c>
      <c r="H2917" s="5" t="s">
        <v>78</v>
      </c>
      <c r="Q2917" s="1"/>
      <c r="Z2917" s="1"/>
      <c r="AF2917" s="1"/>
      <c r="AQ2917" s="1" t="str">
        <f t="shared" si="245"/>
        <v>D01_567_23</v>
      </c>
    </row>
    <row r="2918" spans="1:43" ht="12.75" x14ac:dyDescent="0.2">
      <c r="A2918" s="2" t="s">
        <v>59</v>
      </c>
      <c r="B2918" s="3">
        <v>567</v>
      </c>
      <c r="C2918" s="5">
        <v>23</v>
      </c>
      <c r="D2918" s="1" t="s">
        <v>10</v>
      </c>
      <c r="E2918" s="1" t="s">
        <v>6</v>
      </c>
      <c r="F2918" s="1" t="s">
        <v>8</v>
      </c>
      <c r="G2918" s="1">
        <v>2007</v>
      </c>
      <c r="H2918" s="5" t="s">
        <v>78</v>
      </c>
      <c r="Q2918" s="1"/>
      <c r="Z2918" s="1"/>
      <c r="AF2918" s="1"/>
      <c r="AQ2918" s="1" t="str">
        <f t="shared" si="245"/>
        <v>D01_567_23</v>
      </c>
    </row>
    <row r="2919" spans="1:43" ht="12.75" x14ac:dyDescent="0.2">
      <c r="A2919" s="2" t="s">
        <v>59</v>
      </c>
      <c r="B2919" s="3">
        <v>567</v>
      </c>
      <c r="C2919" s="5">
        <v>23</v>
      </c>
      <c r="D2919" s="1" t="s">
        <v>10</v>
      </c>
      <c r="E2919" s="1" t="s">
        <v>6</v>
      </c>
      <c r="F2919" s="1" t="s">
        <v>8</v>
      </c>
      <c r="G2919" s="1">
        <v>2008</v>
      </c>
      <c r="H2919" s="5" t="s">
        <v>78</v>
      </c>
      <c r="Q2919" s="1"/>
      <c r="Z2919" s="1"/>
      <c r="AF2919" s="1"/>
      <c r="AQ2919" s="1" t="str">
        <f t="shared" si="245"/>
        <v>D01_567_23</v>
      </c>
    </row>
    <row r="2920" spans="1:43" s="22" customFormat="1" ht="12.75" x14ac:dyDescent="0.2">
      <c r="A2920" s="20" t="s">
        <v>59</v>
      </c>
      <c r="B2920" s="21">
        <v>568</v>
      </c>
      <c r="C2920" s="24">
        <v>23</v>
      </c>
      <c r="D2920" s="22" t="s">
        <v>10</v>
      </c>
      <c r="E2920" s="22" t="s">
        <v>6</v>
      </c>
      <c r="F2920" s="22" t="s">
        <v>8</v>
      </c>
      <c r="G2920" s="22">
        <v>2004</v>
      </c>
      <c r="H2920" s="24" t="s">
        <v>78</v>
      </c>
      <c r="I2920" s="24"/>
      <c r="W2920" s="23"/>
      <c r="AA2920" s="24"/>
      <c r="AQ2920" s="1" t="str">
        <f t="shared" si="245"/>
        <v>D01_568_23</v>
      </c>
    </row>
    <row r="2921" spans="1:43" ht="15" customHeight="1" x14ac:dyDescent="0.2">
      <c r="A2921" s="2" t="s">
        <v>59</v>
      </c>
      <c r="B2921" s="3">
        <v>568</v>
      </c>
      <c r="C2921" s="5">
        <v>23</v>
      </c>
      <c r="D2921" s="1" t="s">
        <v>10</v>
      </c>
      <c r="E2921" s="1" t="s">
        <v>6</v>
      </c>
      <c r="F2921" s="1" t="s">
        <v>8</v>
      </c>
      <c r="G2921" s="1">
        <v>2005</v>
      </c>
      <c r="H2921" s="5" t="s">
        <v>78</v>
      </c>
      <c r="Q2921" s="1"/>
      <c r="Z2921" s="1"/>
      <c r="AF2921" s="1"/>
      <c r="AQ2921" s="1" t="str">
        <f t="shared" si="245"/>
        <v>D01_568_23</v>
      </c>
    </row>
    <row r="2922" spans="1:43" ht="12.75" x14ac:dyDescent="0.2">
      <c r="A2922" s="2" t="s">
        <v>59</v>
      </c>
      <c r="B2922" s="3">
        <v>568</v>
      </c>
      <c r="C2922" s="5">
        <v>23</v>
      </c>
      <c r="D2922" s="1" t="s">
        <v>10</v>
      </c>
      <c r="E2922" s="1" t="s">
        <v>6</v>
      </c>
      <c r="F2922" s="1" t="s">
        <v>8</v>
      </c>
      <c r="G2922" s="1">
        <v>2006</v>
      </c>
      <c r="H2922" s="5" t="s">
        <v>78</v>
      </c>
      <c r="Q2922" s="1"/>
      <c r="Z2922" s="1"/>
      <c r="AF2922" s="1"/>
      <c r="AQ2922" s="1" t="str">
        <f t="shared" si="245"/>
        <v>D01_568_23</v>
      </c>
    </row>
    <row r="2923" spans="1:43" ht="12.75" x14ac:dyDescent="0.2">
      <c r="A2923" s="2" t="s">
        <v>59</v>
      </c>
      <c r="B2923" s="3">
        <v>568</v>
      </c>
      <c r="C2923" s="5">
        <v>23</v>
      </c>
      <c r="D2923" s="1" t="s">
        <v>10</v>
      </c>
      <c r="E2923" s="1" t="s">
        <v>6</v>
      </c>
      <c r="F2923" s="1" t="s">
        <v>8</v>
      </c>
      <c r="G2923" s="1">
        <v>2007</v>
      </c>
      <c r="H2923" s="5" t="s">
        <v>78</v>
      </c>
      <c r="Q2923" s="1"/>
      <c r="Z2923" s="1"/>
      <c r="AF2923" s="1"/>
      <c r="AQ2923" s="1" t="str">
        <f t="shared" si="245"/>
        <v>D01_568_23</v>
      </c>
    </row>
    <row r="2924" spans="1:43" ht="12.75" x14ac:dyDescent="0.2">
      <c r="A2924" s="2" t="s">
        <v>59</v>
      </c>
      <c r="B2924" s="3">
        <v>568</v>
      </c>
      <c r="C2924" s="5">
        <v>23</v>
      </c>
      <c r="D2924" s="1" t="s">
        <v>10</v>
      </c>
      <c r="E2924" s="1" t="s">
        <v>6</v>
      </c>
      <c r="F2924" s="1" t="s">
        <v>8</v>
      </c>
      <c r="G2924" s="1">
        <v>2008</v>
      </c>
      <c r="H2924" s="5" t="s">
        <v>78</v>
      </c>
      <c r="Q2924" s="1"/>
      <c r="Z2924" s="1"/>
      <c r="AF2924" s="1"/>
      <c r="AQ2924" s="1" t="str">
        <f t="shared" si="245"/>
        <v>D01_568_23</v>
      </c>
    </row>
    <row r="2925" spans="1:43" s="22" customFormat="1" ht="12.75" x14ac:dyDescent="0.2">
      <c r="A2925" s="20" t="s">
        <v>59</v>
      </c>
      <c r="B2925" s="21">
        <v>569</v>
      </c>
      <c r="C2925" s="24">
        <v>23</v>
      </c>
      <c r="D2925" s="22" t="s">
        <v>10</v>
      </c>
      <c r="E2925" s="22" t="s">
        <v>6</v>
      </c>
      <c r="F2925" s="22" t="s">
        <v>8</v>
      </c>
      <c r="G2925" s="22">
        <v>2004</v>
      </c>
      <c r="H2925" s="24" t="s">
        <v>78</v>
      </c>
      <c r="I2925" s="24"/>
      <c r="W2925" s="23"/>
      <c r="AA2925" s="24"/>
      <c r="AQ2925" s="1" t="str">
        <f t="shared" si="245"/>
        <v>D01_569_23</v>
      </c>
    </row>
    <row r="2926" spans="1:43" ht="15" customHeight="1" x14ac:dyDescent="0.2">
      <c r="A2926" s="2" t="s">
        <v>59</v>
      </c>
      <c r="B2926" s="3">
        <v>569</v>
      </c>
      <c r="C2926" s="5">
        <v>23</v>
      </c>
      <c r="D2926" s="1" t="s">
        <v>10</v>
      </c>
      <c r="E2926" s="1" t="s">
        <v>6</v>
      </c>
      <c r="F2926" s="1" t="s">
        <v>8</v>
      </c>
      <c r="G2926" s="1">
        <v>2005</v>
      </c>
      <c r="H2926" s="5" t="s">
        <v>78</v>
      </c>
      <c r="Q2926" s="1"/>
      <c r="Z2926" s="1"/>
      <c r="AF2926" s="1"/>
      <c r="AQ2926" s="1" t="str">
        <f t="shared" si="245"/>
        <v>D01_569_23</v>
      </c>
    </row>
    <row r="2927" spans="1:43" ht="12.75" x14ac:dyDescent="0.2">
      <c r="A2927" s="2" t="s">
        <v>59</v>
      </c>
      <c r="B2927" s="3">
        <v>569</v>
      </c>
      <c r="C2927" s="5">
        <v>23</v>
      </c>
      <c r="D2927" s="1" t="s">
        <v>10</v>
      </c>
      <c r="E2927" s="1" t="s">
        <v>6</v>
      </c>
      <c r="F2927" s="1" t="s">
        <v>8</v>
      </c>
      <c r="G2927" s="1">
        <v>2006</v>
      </c>
      <c r="H2927" s="5" t="s">
        <v>78</v>
      </c>
      <c r="Q2927" s="1"/>
      <c r="Z2927" s="1"/>
      <c r="AF2927" s="1"/>
      <c r="AQ2927" s="1" t="str">
        <f t="shared" si="245"/>
        <v>D01_569_23</v>
      </c>
    </row>
    <row r="2928" spans="1:43" ht="12.75" x14ac:dyDescent="0.2">
      <c r="A2928" s="2" t="s">
        <v>59</v>
      </c>
      <c r="B2928" s="3">
        <v>569</v>
      </c>
      <c r="C2928" s="5">
        <v>23</v>
      </c>
      <c r="D2928" s="1" t="s">
        <v>10</v>
      </c>
      <c r="E2928" s="1" t="s">
        <v>6</v>
      </c>
      <c r="F2928" s="1" t="s">
        <v>8</v>
      </c>
      <c r="G2928" s="1">
        <v>2007</v>
      </c>
      <c r="H2928" s="5" t="s">
        <v>78</v>
      </c>
      <c r="Q2928" s="1"/>
      <c r="Z2928" s="1"/>
      <c r="AF2928" s="1"/>
      <c r="AQ2928" s="1" t="str">
        <f t="shared" si="245"/>
        <v>D01_569_23</v>
      </c>
    </row>
    <row r="2929" spans="1:43" ht="12.75" x14ac:dyDescent="0.2">
      <c r="A2929" s="2" t="s">
        <v>59</v>
      </c>
      <c r="B2929" s="3">
        <v>569</v>
      </c>
      <c r="C2929" s="5">
        <v>23</v>
      </c>
      <c r="D2929" s="1" t="s">
        <v>10</v>
      </c>
      <c r="E2929" s="1" t="s">
        <v>6</v>
      </c>
      <c r="F2929" s="1" t="s">
        <v>8</v>
      </c>
      <c r="G2929" s="1">
        <v>2008</v>
      </c>
      <c r="H2929" s="5" t="s">
        <v>78</v>
      </c>
      <c r="Q2929" s="1"/>
      <c r="Z2929" s="1"/>
      <c r="AF2929" s="1"/>
      <c r="AQ2929" s="1" t="str">
        <f t="shared" si="245"/>
        <v>D01_569_23</v>
      </c>
    </row>
    <row r="2930" spans="1:43" s="22" customFormat="1" ht="12.75" x14ac:dyDescent="0.2">
      <c r="A2930" s="20" t="s">
        <v>59</v>
      </c>
      <c r="B2930" s="21">
        <v>570</v>
      </c>
      <c r="C2930" s="24" t="s">
        <v>11</v>
      </c>
      <c r="D2930" s="22" t="s">
        <v>11</v>
      </c>
      <c r="E2930" s="22" t="s">
        <v>11</v>
      </c>
      <c r="F2930" s="22" t="s">
        <v>12</v>
      </c>
      <c r="G2930" s="22">
        <v>2004</v>
      </c>
      <c r="H2930" s="24" t="s">
        <v>78</v>
      </c>
      <c r="I2930" s="24"/>
      <c r="W2930" s="23"/>
      <c r="AA2930" s="24"/>
      <c r="AQ2930" s="1" t="str">
        <f t="shared" si="245"/>
        <v>D01_570_A1342</v>
      </c>
    </row>
    <row r="2931" spans="1:43" ht="12.75" x14ac:dyDescent="0.2">
      <c r="A2931" s="2" t="s">
        <v>59</v>
      </c>
      <c r="B2931" s="3">
        <v>570</v>
      </c>
      <c r="C2931" s="5" t="s">
        <v>11</v>
      </c>
      <c r="D2931" s="1" t="s">
        <v>11</v>
      </c>
      <c r="E2931" s="1" t="s">
        <v>11</v>
      </c>
      <c r="F2931" s="1" t="s">
        <v>12</v>
      </c>
      <c r="G2931" s="1">
        <v>2005</v>
      </c>
      <c r="H2931" s="5" t="s">
        <v>78</v>
      </c>
      <c r="Q2931" s="1"/>
      <c r="Z2931" s="1"/>
      <c r="AF2931" s="1"/>
      <c r="AQ2931" s="1" t="str">
        <f t="shared" si="245"/>
        <v>D01_570_A1342</v>
      </c>
    </row>
    <row r="2932" spans="1:43" ht="12.75" x14ac:dyDescent="0.2">
      <c r="A2932" s="2" t="s">
        <v>59</v>
      </c>
      <c r="B2932" s="3">
        <v>570</v>
      </c>
      <c r="C2932" s="5" t="s">
        <v>11</v>
      </c>
      <c r="D2932" s="1" t="s">
        <v>11</v>
      </c>
      <c r="E2932" s="1" t="s">
        <v>11</v>
      </c>
      <c r="F2932" s="1" t="s">
        <v>12</v>
      </c>
      <c r="G2932" s="1">
        <v>2006</v>
      </c>
      <c r="H2932" s="5" t="s">
        <v>78</v>
      </c>
      <c r="Q2932" s="1"/>
      <c r="Z2932" s="1"/>
      <c r="AF2932" s="1"/>
      <c r="AQ2932" s="1" t="str">
        <f t="shared" si="245"/>
        <v>D01_570_A1342</v>
      </c>
    </row>
    <row r="2933" spans="1:43" ht="12.75" x14ac:dyDescent="0.2">
      <c r="A2933" s="2" t="s">
        <v>59</v>
      </c>
      <c r="B2933" s="3">
        <v>570</v>
      </c>
      <c r="C2933" s="5" t="s">
        <v>11</v>
      </c>
      <c r="D2933" s="1" t="s">
        <v>11</v>
      </c>
      <c r="E2933" s="1" t="s">
        <v>11</v>
      </c>
      <c r="F2933" s="1" t="s">
        <v>12</v>
      </c>
      <c r="G2933" s="1">
        <v>2007</v>
      </c>
      <c r="H2933" s="5" t="s">
        <v>78</v>
      </c>
      <c r="Q2933" s="1"/>
      <c r="Z2933" s="1"/>
      <c r="AF2933" s="1"/>
      <c r="AQ2933" s="1" t="str">
        <f t="shared" si="245"/>
        <v>D01_570_A1342</v>
      </c>
    </row>
    <row r="2934" spans="1:43" ht="12.75" x14ac:dyDescent="0.2">
      <c r="A2934" s="2" t="s">
        <v>59</v>
      </c>
      <c r="B2934" s="3">
        <v>570</v>
      </c>
      <c r="C2934" s="5" t="s">
        <v>11</v>
      </c>
      <c r="D2934" s="1" t="s">
        <v>11</v>
      </c>
      <c r="E2934" s="1" t="s">
        <v>11</v>
      </c>
      <c r="F2934" s="1" t="s">
        <v>12</v>
      </c>
      <c r="G2934" s="1">
        <v>2008</v>
      </c>
      <c r="H2934" s="5" t="s">
        <v>78</v>
      </c>
      <c r="Q2934" s="1"/>
      <c r="Z2934" s="1"/>
      <c r="AF2934" s="1"/>
      <c r="AQ2934" s="1" t="str">
        <f t="shared" si="245"/>
        <v>D01_570_A1342</v>
      </c>
    </row>
    <row r="2935" spans="1:43" s="22" customFormat="1" ht="12.75" x14ac:dyDescent="0.2">
      <c r="A2935" s="20" t="s">
        <v>59</v>
      </c>
      <c r="B2935" s="21">
        <v>571</v>
      </c>
      <c r="C2935" s="24" t="s">
        <v>11</v>
      </c>
      <c r="D2935" s="22" t="s">
        <v>11</v>
      </c>
      <c r="E2935" s="22" t="s">
        <v>11</v>
      </c>
      <c r="F2935" s="22" t="s">
        <v>12</v>
      </c>
      <c r="G2935" s="22">
        <v>2004</v>
      </c>
      <c r="H2935" s="24" t="s">
        <v>240</v>
      </c>
      <c r="I2935" s="24"/>
      <c r="J2935" s="22" t="s">
        <v>53</v>
      </c>
      <c r="O2935" s="22">
        <v>0</v>
      </c>
      <c r="W2935" s="23"/>
      <c r="AA2935" s="24"/>
      <c r="AF2935" s="25"/>
      <c r="AQ2935" s="1" t="str">
        <f t="shared" si="245"/>
        <v>D01_571_A1342</v>
      </c>
    </row>
    <row r="2936" spans="1:43" ht="12.75" x14ac:dyDescent="0.2">
      <c r="A2936" s="2" t="s">
        <v>59</v>
      </c>
      <c r="B2936" s="3">
        <v>571</v>
      </c>
      <c r="C2936" s="5" t="s">
        <v>11</v>
      </c>
      <c r="D2936" s="1" t="s">
        <v>11</v>
      </c>
      <c r="E2936" s="1" t="s">
        <v>11</v>
      </c>
      <c r="F2936" s="1" t="s">
        <v>12</v>
      </c>
      <c r="G2936" s="1">
        <v>2005</v>
      </c>
      <c r="H2936" s="5" t="s">
        <v>240</v>
      </c>
      <c r="Q2936" s="1"/>
      <c r="Z2936" s="1"/>
      <c r="AQ2936" s="1" t="str">
        <f t="shared" si="245"/>
        <v>D01_571_A1342</v>
      </c>
    </row>
    <row r="2937" spans="1:43" ht="12.75" x14ac:dyDescent="0.2">
      <c r="A2937" s="2" t="s">
        <v>59</v>
      </c>
      <c r="B2937" s="3">
        <v>571</v>
      </c>
      <c r="C2937" s="5" t="s">
        <v>11</v>
      </c>
      <c r="D2937" s="1" t="s">
        <v>11</v>
      </c>
      <c r="E2937" s="1" t="s">
        <v>11</v>
      </c>
      <c r="F2937" s="1" t="s">
        <v>12</v>
      </c>
      <c r="G2937" s="1">
        <v>2006</v>
      </c>
      <c r="H2937" s="5" t="s">
        <v>240</v>
      </c>
      <c r="J2937" s="1">
        <v>59</v>
      </c>
      <c r="K2937" s="1">
        <f>J2937-34</f>
        <v>25</v>
      </c>
      <c r="L2937" s="1">
        <f>J2937-61</f>
        <v>-2</v>
      </c>
      <c r="M2937" s="1">
        <f>J2937-72</f>
        <v>-13</v>
      </c>
      <c r="N2937" s="1">
        <f>J2937-82</f>
        <v>-23</v>
      </c>
      <c r="O2937" s="1">
        <v>3</v>
      </c>
      <c r="Q2937" s="1"/>
      <c r="Z2937" s="1"/>
      <c r="AQ2937" s="1" t="str">
        <f t="shared" si="245"/>
        <v>D01_571_A1342</v>
      </c>
    </row>
    <row r="2938" spans="1:43" ht="12.75" x14ac:dyDescent="0.2">
      <c r="A2938" s="2" t="s">
        <v>59</v>
      </c>
      <c r="B2938" s="3">
        <v>571</v>
      </c>
      <c r="C2938" s="5" t="s">
        <v>11</v>
      </c>
      <c r="D2938" s="1" t="s">
        <v>11</v>
      </c>
      <c r="E2938" s="1" t="s">
        <v>11</v>
      </c>
      <c r="F2938" s="1" t="s">
        <v>12</v>
      </c>
      <c r="G2938" s="1">
        <v>2007</v>
      </c>
      <c r="H2938" s="5" t="s">
        <v>240</v>
      </c>
      <c r="Q2938" s="1"/>
      <c r="Z2938" s="1"/>
      <c r="AQ2938" s="1" t="str">
        <f t="shared" si="245"/>
        <v>D01_571_A1342</v>
      </c>
    </row>
    <row r="2939" spans="1:43" ht="12.75" x14ac:dyDescent="0.2">
      <c r="A2939" s="2" t="s">
        <v>59</v>
      </c>
      <c r="B2939" s="3">
        <v>571</v>
      </c>
      <c r="C2939" s="5" t="s">
        <v>11</v>
      </c>
      <c r="D2939" s="1" t="s">
        <v>11</v>
      </c>
      <c r="E2939" s="1" t="s">
        <v>11</v>
      </c>
      <c r="F2939" s="1" t="s">
        <v>12</v>
      </c>
      <c r="G2939" s="1">
        <v>2008</v>
      </c>
      <c r="H2939" s="5" t="s">
        <v>240</v>
      </c>
      <c r="Q2939" s="1"/>
      <c r="Z2939" s="1"/>
      <c r="AQ2939" s="1" t="str">
        <f t="shared" si="245"/>
        <v>D01_571_A1342</v>
      </c>
    </row>
    <row r="2940" spans="1:43" ht="12.75" x14ac:dyDescent="0.2">
      <c r="A2940" s="2" t="s">
        <v>59</v>
      </c>
      <c r="B2940" s="3">
        <v>571</v>
      </c>
      <c r="C2940" s="5" t="s">
        <v>11</v>
      </c>
      <c r="D2940" s="1" t="s">
        <v>11</v>
      </c>
      <c r="E2940" s="1" t="s">
        <v>11</v>
      </c>
      <c r="F2940" s="1" t="s">
        <v>12</v>
      </c>
      <c r="G2940" s="1">
        <v>2009</v>
      </c>
      <c r="H2940" s="5" t="s">
        <v>240</v>
      </c>
      <c r="Q2940" s="1"/>
      <c r="Z2940" s="1"/>
      <c r="AQ2940" s="1" t="str">
        <f t="shared" si="245"/>
        <v>D01_571_A1342</v>
      </c>
    </row>
    <row r="2941" spans="1:43" ht="12.75" x14ac:dyDescent="0.2">
      <c r="A2941" s="2" t="s">
        <v>59</v>
      </c>
      <c r="B2941" s="3">
        <v>571</v>
      </c>
      <c r="C2941" s="5" t="s">
        <v>11</v>
      </c>
      <c r="D2941" s="1" t="s">
        <v>11</v>
      </c>
      <c r="E2941" s="1" t="s">
        <v>11</v>
      </c>
      <c r="F2941" s="1" t="s">
        <v>12</v>
      </c>
      <c r="G2941" s="1">
        <v>2010</v>
      </c>
      <c r="H2941" s="5" t="s">
        <v>240</v>
      </c>
      <c r="Q2941" s="1"/>
      <c r="Z2941" s="1"/>
      <c r="AQ2941" s="1" t="str">
        <f t="shared" si="245"/>
        <v>D01_571_A1342</v>
      </c>
    </row>
    <row r="2942" spans="1:43" ht="12.75" x14ac:dyDescent="0.2">
      <c r="A2942" s="2" t="s">
        <v>59</v>
      </c>
      <c r="B2942" s="3">
        <v>571</v>
      </c>
      <c r="C2942" s="5" t="s">
        <v>11</v>
      </c>
      <c r="D2942" s="1" t="s">
        <v>11</v>
      </c>
      <c r="E2942" s="1" t="s">
        <v>11</v>
      </c>
      <c r="F2942" s="1" t="s">
        <v>12</v>
      </c>
      <c r="G2942" s="1">
        <v>2011</v>
      </c>
      <c r="H2942" s="5" t="s">
        <v>240</v>
      </c>
      <c r="Q2942" s="1"/>
      <c r="Z2942" s="1"/>
      <c r="AQ2942" s="1" t="str">
        <f t="shared" si="245"/>
        <v>D01_571_A1342</v>
      </c>
    </row>
    <row r="2943" spans="1:43" ht="12.75" x14ac:dyDescent="0.2">
      <c r="A2943" s="2" t="s">
        <v>59</v>
      </c>
      <c r="B2943" s="3">
        <v>571</v>
      </c>
      <c r="C2943" s="5" t="s">
        <v>11</v>
      </c>
      <c r="D2943" s="1" t="s">
        <v>11</v>
      </c>
      <c r="E2943" s="1" t="s">
        <v>11</v>
      </c>
      <c r="F2943" s="1" t="s">
        <v>12</v>
      </c>
      <c r="G2943" s="1">
        <v>2012</v>
      </c>
      <c r="H2943" s="5" t="s">
        <v>240</v>
      </c>
      <c r="Q2943" s="1"/>
      <c r="Z2943" s="1"/>
      <c r="AQ2943" s="1" t="str">
        <f t="shared" si="245"/>
        <v>D01_571_A1342</v>
      </c>
    </row>
    <row r="2944" spans="1:43" ht="12.75" x14ac:dyDescent="0.2">
      <c r="A2944" s="2" t="s">
        <v>59</v>
      </c>
      <c r="B2944" s="3">
        <v>571</v>
      </c>
      <c r="C2944" s="5" t="s">
        <v>11</v>
      </c>
      <c r="D2944" s="1" t="s">
        <v>11</v>
      </c>
      <c r="E2944" s="1" t="s">
        <v>11</v>
      </c>
      <c r="F2944" s="1" t="s">
        <v>12</v>
      </c>
      <c r="G2944" s="1">
        <v>2013</v>
      </c>
      <c r="H2944" s="5" t="s">
        <v>240</v>
      </c>
      <c r="Q2944" s="1"/>
      <c r="Z2944" s="1"/>
      <c r="AQ2944" s="1" t="str">
        <f t="shared" si="245"/>
        <v>D01_571_A1342</v>
      </c>
    </row>
    <row r="2945" spans="1:43" s="22" customFormat="1" ht="12.75" x14ac:dyDescent="0.2">
      <c r="A2945" s="20" t="s">
        <v>59</v>
      </c>
      <c r="B2945" s="21">
        <v>572</v>
      </c>
      <c r="C2945" s="24" t="s">
        <v>11</v>
      </c>
      <c r="D2945" s="22" t="s">
        <v>11</v>
      </c>
      <c r="E2945" s="22" t="s">
        <v>11</v>
      </c>
      <c r="F2945" s="22" t="s">
        <v>12</v>
      </c>
      <c r="G2945" s="22">
        <v>2004</v>
      </c>
      <c r="H2945" s="24" t="s">
        <v>240</v>
      </c>
      <c r="I2945" s="24"/>
      <c r="J2945" s="22" t="s">
        <v>53</v>
      </c>
      <c r="O2945" s="22">
        <v>0</v>
      </c>
      <c r="W2945" s="23"/>
      <c r="AA2945" s="24"/>
      <c r="AF2945" s="25"/>
      <c r="AQ2945" s="1" t="str">
        <f t="shared" si="245"/>
        <v>D01_572_A1342</v>
      </c>
    </row>
    <row r="2946" spans="1:43" ht="12.75" x14ac:dyDescent="0.2">
      <c r="A2946" s="2" t="s">
        <v>59</v>
      </c>
      <c r="B2946" s="3">
        <v>572</v>
      </c>
      <c r="C2946" s="5" t="s">
        <v>11</v>
      </c>
      <c r="D2946" s="1" t="s">
        <v>11</v>
      </c>
      <c r="E2946" s="1" t="s">
        <v>11</v>
      </c>
      <c r="F2946" s="1" t="s">
        <v>12</v>
      </c>
      <c r="G2946" s="1">
        <v>2005</v>
      </c>
      <c r="H2946" s="5" t="s">
        <v>240</v>
      </c>
      <c r="Q2946" s="1"/>
      <c r="Z2946" s="1"/>
      <c r="AQ2946" s="1" t="str">
        <f t="shared" si="245"/>
        <v>D01_572_A1342</v>
      </c>
    </row>
    <row r="2947" spans="1:43" ht="12.75" x14ac:dyDescent="0.2">
      <c r="A2947" s="2" t="s">
        <v>59</v>
      </c>
      <c r="B2947" s="3">
        <v>572</v>
      </c>
      <c r="C2947" s="5" t="s">
        <v>11</v>
      </c>
      <c r="D2947" s="1" t="s">
        <v>11</v>
      </c>
      <c r="E2947" s="1" t="s">
        <v>11</v>
      </c>
      <c r="F2947" s="1" t="s">
        <v>12</v>
      </c>
      <c r="G2947" s="1">
        <v>2006</v>
      </c>
      <c r="H2947" s="5" t="s">
        <v>240</v>
      </c>
      <c r="J2947" s="1">
        <v>62</v>
      </c>
      <c r="K2947" s="1">
        <f>J2947-34</f>
        <v>28</v>
      </c>
      <c r="L2947" s="1">
        <f>J2947-61</f>
        <v>1</v>
      </c>
      <c r="M2947" s="1">
        <f>J2947-72</f>
        <v>-10</v>
      </c>
      <c r="N2947" s="1">
        <f>J2947-82</f>
        <v>-20</v>
      </c>
      <c r="O2947" s="1">
        <v>2</v>
      </c>
      <c r="Q2947" s="1"/>
      <c r="Z2947" s="1"/>
      <c r="AQ2947" s="1" t="str">
        <f t="shared" ref="AQ2947:AQ3010" si="246">CONCATENATE(LEFT(A2947,1),CONCATENATE(RIGHT(A2947,2),"_",CONCATENATE(B2947),"_",CONCATENATE(C2947)))</f>
        <v>D01_572_A1342</v>
      </c>
    </row>
    <row r="2948" spans="1:43" ht="12.75" x14ac:dyDescent="0.2">
      <c r="A2948" s="2" t="s">
        <v>59</v>
      </c>
      <c r="B2948" s="3">
        <v>572</v>
      </c>
      <c r="C2948" s="5" t="s">
        <v>11</v>
      </c>
      <c r="D2948" s="1" t="s">
        <v>11</v>
      </c>
      <c r="E2948" s="1" t="s">
        <v>11</v>
      </c>
      <c r="F2948" s="1" t="s">
        <v>12</v>
      </c>
      <c r="G2948" s="1">
        <v>2007</v>
      </c>
      <c r="H2948" s="5" t="s">
        <v>240</v>
      </c>
      <c r="Q2948" s="1"/>
      <c r="Z2948" s="1"/>
      <c r="AQ2948" s="1" t="str">
        <f t="shared" si="246"/>
        <v>D01_572_A1342</v>
      </c>
    </row>
    <row r="2949" spans="1:43" ht="12.75" x14ac:dyDescent="0.2">
      <c r="A2949" s="2" t="s">
        <v>59</v>
      </c>
      <c r="B2949" s="3">
        <v>572</v>
      </c>
      <c r="C2949" s="5" t="s">
        <v>11</v>
      </c>
      <c r="D2949" s="1" t="s">
        <v>11</v>
      </c>
      <c r="E2949" s="1" t="s">
        <v>11</v>
      </c>
      <c r="F2949" s="1" t="s">
        <v>12</v>
      </c>
      <c r="G2949" s="1">
        <v>2008</v>
      </c>
      <c r="H2949" s="5" t="s">
        <v>240</v>
      </c>
      <c r="Q2949" s="1"/>
      <c r="Z2949" s="1"/>
      <c r="AQ2949" s="1" t="str">
        <f t="shared" si="246"/>
        <v>D01_572_A1342</v>
      </c>
    </row>
    <row r="2950" spans="1:43" ht="12.75" x14ac:dyDescent="0.2">
      <c r="A2950" s="2" t="s">
        <v>59</v>
      </c>
      <c r="B2950" s="3">
        <v>572</v>
      </c>
      <c r="C2950" s="5" t="s">
        <v>11</v>
      </c>
      <c r="D2950" s="1" t="s">
        <v>11</v>
      </c>
      <c r="E2950" s="1" t="s">
        <v>11</v>
      </c>
      <c r="F2950" s="1" t="s">
        <v>12</v>
      </c>
      <c r="G2950" s="1">
        <v>2009</v>
      </c>
      <c r="H2950" s="5" t="s">
        <v>240</v>
      </c>
      <c r="Q2950" s="1"/>
      <c r="Z2950" s="1"/>
      <c r="AQ2950" s="1" t="str">
        <f t="shared" si="246"/>
        <v>D01_572_A1342</v>
      </c>
    </row>
    <row r="2951" spans="1:43" ht="12.75" x14ac:dyDescent="0.2">
      <c r="A2951" s="2" t="s">
        <v>59</v>
      </c>
      <c r="B2951" s="3">
        <v>572</v>
      </c>
      <c r="C2951" s="5" t="s">
        <v>11</v>
      </c>
      <c r="D2951" s="1" t="s">
        <v>11</v>
      </c>
      <c r="E2951" s="1" t="s">
        <v>11</v>
      </c>
      <c r="F2951" s="1" t="s">
        <v>12</v>
      </c>
      <c r="G2951" s="1">
        <v>2010</v>
      </c>
      <c r="H2951" s="5" t="s">
        <v>240</v>
      </c>
      <c r="Q2951" s="1"/>
      <c r="Z2951" s="1"/>
      <c r="AQ2951" s="1" t="str">
        <f t="shared" si="246"/>
        <v>D01_572_A1342</v>
      </c>
    </row>
    <row r="2952" spans="1:43" ht="12.75" x14ac:dyDescent="0.2">
      <c r="A2952" s="2" t="s">
        <v>59</v>
      </c>
      <c r="B2952" s="3">
        <v>572</v>
      </c>
      <c r="C2952" s="5" t="s">
        <v>11</v>
      </c>
      <c r="D2952" s="1" t="s">
        <v>11</v>
      </c>
      <c r="E2952" s="1" t="s">
        <v>11</v>
      </c>
      <c r="F2952" s="1" t="s">
        <v>12</v>
      </c>
      <c r="G2952" s="1">
        <v>2011</v>
      </c>
      <c r="H2952" s="5" t="s">
        <v>240</v>
      </c>
      <c r="Q2952" s="1"/>
      <c r="Z2952" s="1"/>
      <c r="AQ2952" s="1" t="str">
        <f t="shared" si="246"/>
        <v>D01_572_A1342</v>
      </c>
    </row>
    <row r="2953" spans="1:43" ht="12.75" x14ac:dyDescent="0.2">
      <c r="A2953" s="2" t="s">
        <v>59</v>
      </c>
      <c r="B2953" s="3">
        <v>572</v>
      </c>
      <c r="C2953" s="5" t="s">
        <v>11</v>
      </c>
      <c r="D2953" s="1" t="s">
        <v>11</v>
      </c>
      <c r="E2953" s="1" t="s">
        <v>11</v>
      </c>
      <c r="F2953" s="1" t="s">
        <v>12</v>
      </c>
      <c r="G2953" s="1">
        <v>2012</v>
      </c>
      <c r="H2953" s="5" t="s">
        <v>240</v>
      </c>
      <c r="Q2953" s="1"/>
      <c r="Z2953" s="1"/>
      <c r="AQ2953" s="1" t="str">
        <f t="shared" si="246"/>
        <v>D01_572_A1342</v>
      </c>
    </row>
    <row r="2954" spans="1:43" ht="12.75" x14ac:dyDescent="0.2">
      <c r="A2954" s="2" t="s">
        <v>59</v>
      </c>
      <c r="B2954" s="3">
        <v>572</v>
      </c>
      <c r="C2954" s="5" t="s">
        <v>11</v>
      </c>
      <c r="D2954" s="1" t="s">
        <v>11</v>
      </c>
      <c r="E2954" s="1" t="s">
        <v>11</v>
      </c>
      <c r="F2954" s="1" t="s">
        <v>12</v>
      </c>
      <c r="G2954" s="1">
        <v>2013</v>
      </c>
      <c r="H2954" s="5" t="s">
        <v>240</v>
      </c>
      <c r="Q2954" s="1"/>
      <c r="Z2954" s="1"/>
      <c r="AQ2954" s="1" t="str">
        <f t="shared" si="246"/>
        <v>D01_572_A1342</v>
      </c>
    </row>
    <row r="2955" spans="1:43" s="22" customFormat="1" ht="12.75" x14ac:dyDescent="0.2">
      <c r="A2955" s="20" t="s">
        <v>59</v>
      </c>
      <c r="B2955" s="21">
        <v>573</v>
      </c>
      <c r="C2955" s="24" t="s">
        <v>11</v>
      </c>
      <c r="D2955" s="22" t="s">
        <v>11</v>
      </c>
      <c r="E2955" s="22" t="s">
        <v>11</v>
      </c>
      <c r="F2955" s="22" t="s">
        <v>12</v>
      </c>
      <c r="G2955" s="22">
        <v>2004</v>
      </c>
      <c r="H2955" s="24" t="s">
        <v>240</v>
      </c>
      <c r="I2955" s="24"/>
      <c r="J2955" s="22" t="s">
        <v>53</v>
      </c>
      <c r="O2955" s="22">
        <v>0</v>
      </c>
      <c r="W2955" s="23"/>
      <c r="AA2955" s="24"/>
      <c r="AF2955" s="25"/>
      <c r="AQ2955" s="1" t="str">
        <f t="shared" si="246"/>
        <v>D01_573_A1342</v>
      </c>
    </row>
    <row r="2956" spans="1:43" ht="12.75" x14ac:dyDescent="0.2">
      <c r="A2956" s="2" t="s">
        <v>59</v>
      </c>
      <c r="B2956" s="3">
        <v>573</v>
      </c>
      <c r="C2956" s="5" t="s">
        <v>11</v>
      </c>
      <c r="D2956" s="1" t="s">
        <v>11</v>
      </c>
      <c r="E2956" s="1" t="s">
        <v>11</v>
      </c>
      <c r="F2956" s="1" t="s">
        <v>12</v>
      </c>
      <c r="G2956" s="1">
        <v>2005</v>
      </c>
      <c r="H2956" s="5" t="s">
        <v>240</v>
      </c>
      <c r="Q2956" s="1"/>
      <c r="Z2956" s="1"/>
      <c r="AQ2956" s="1" t="str">
        <f t="shared" si="246"/>
        <v>D01_573_A1342</v>
      </c>
    </row>
    <row r="2957" spans="1:43" ht="12.75" x14ac:dyDescent="0.2">
      <c r="A2957" s="2" t="s">
        <v>59</v>
      </c>
      <c r="B2957" s="3">
        <v>573</v>
      </c>
      <c r="C2957" s="5" t="s">
        <v>11</v>
      </c>
      <c r="D2957" s="1" t="s">
        <v>11</v>
      </c>
      <c r="E2957" s="1" t="s">
        <v>11</v>
      </c>
      <c r="F2957" s="1" t="s">
        <v>12</v>
      </c>
      <c r="G2957" s="1">
        <v>2006</v>
      </c>
      <c r="H2957" s="5" t="s">
        <v>240</v>
      </c>
      <c r="J2957" s="1">
        <v>65</v>
      </c>
      <c r="K2957" s="1">
        <f>J2957-34</f>
        <v>31</v>
      </c>
      <c r="L2957" s="1">
        <f>J2957-61</f>
        <v>4</v>
      </c>
      <c r="M2957" s="1">
        <f>J2957-72</f>
        <v>-7</v>
      </c>
      <c r="N2957" s="1">
        <f>J2957-82</f>
        <v>-17</v>
      </c>
      <c r="O2957" s="1">
        <v>3</v>
      </c>
      <c r="Q2957" s="1"/>
      <c r="Z2957" s="1"/>
      <c r="AQ2957" s="1" t="str">
        <f t="shared" si="246"/>
        <v>D01_573_A1342</v>
      </c>
    </row>
    <row r="2958" spans="1:43" ht="12.75" x14ac:dyDescent="0.2">
      <c r="A2958" s="2" t="s">
        <v>59</v>
      </c>
      <c r="B2958" s="3">
        <v>573</v>
      </c>
      <c r="C2958" s="5" t="s">
        <v>11</v>
      </c>
      <c r="D2958" s="1" t="s">
        <v>11</v>
      </c>
      <c r="E2958" s="1" t="s">
        <v>11</v>
      </c>
      <c r="F2958" s="1" t="s">
        <v>12</v>
      </c>
      <c r="G2958" s="1">
        <v>2007</v>
      </c>
      <c r="H2958" s="5" t="s">
        <v>240</v>
      </c>
      <c r="Q2958" s="1"/>
      <c r="Z2958" s="1"/>
      <c r="AQ2958" s="1" t="str">
        <f t="shared" si="246"/>
        <v>D01_573_A1342</v>
      </c>
    </row>
    <row r="2959" spans="1:43" ht="15" customHeight="1" x14ac:dyDescent="0.2">
      <c r="A2959" s="2" t="s">
        <v>59</v>
      </c>
      <c r="B2959" s="3">
        <v>573</v>
      </c>
      <c r="C2959" s="5" t="s">
        <v>11</v>
      </c>
      <c r="D2959" s="1" t="s">
        <v>11</v>
      </c>
      <c r="E2959" s="1" t="s">
        <v>11</v>
      </c>
      <c r="F2959" s="1" t="s">
        <v>12</v>
      </c>
      <c r="G2959" s="1">
        <v>2008</v>
      </c>
      <c r="H2959" s="5" t="s">
        <v>240</v>
      </c>
      <c r="Q2959" s="1"/>
      <c r="Z2959" s="1"/>
      <c r="AQ2959" s="1" t="str">
        <f t="shared" si="246"/>
        <v>D01_573_A1342</v>
      </c>
    </row>
    <row r="2960" spans="1:43" ht="12.75" x14ac:dyDescent="0.2">
      <c r="A2960" s="2" t="s">
        <v>59</v>
      </c>
      <c r="B2960" s="3">
        <v>573</v>
      </c>
      <c r="C2960" s="5" t="s">
        <v>11</v>
      </c>
      <c r="D2960" s="1" t="s">
        <v>11</v>
      </c>
      <c r="E2960" s="1" t="s">
        <v>11</v>
      </c>
      <c r="F2960" s="1" t="s">
        <v>12</v>
      </c>
      <c r="G2960" s="1">
        <v>2009</v>
      </c>
      <c r="H2960" s="5" t="s">
        <v>240</v>
      </c>
      <c r="Q2960" s="1"/>
      <c r="Z2960" s="1"/>
      <c r="AQ2960" s="1" t="str">
        <f t="shared" si="246"/>
        <v>D01_573_A1342</v>
      </c>
    </row>
    <row r="2961" spans="1:43" ht="15" customHeight="1" x14ac:dyDescent="0.2">
      <c r="A2961" s="2" t="s">
        <v>59</v>
      </c>
      <c r="B2961" s="3">
        <v>573</v>
      </c>
      <c r="C2961" s="5" t="s">
        <v>11</v>
      </c>
      <c r="D2961" s="1" t="s">
        <v>11</v>
      </c>
      <c r="E2961" s="1" t="s">
        <v>11</v>
      </c>
      <c r="F2961" s="1" t="s">
        <v>12</v>
      </c>
      <c r="G2961" s="1">
        <v>2010</v>
      </c>
      <c r="H2961" s="5" t="s">
        <v>240</v>
      </c>
      <c r="Q2961" s="1"/>
      <c r="Z2961" s="1"/>
      <c r="AQ2961" s="1" t="str">
        <f t="shared" si="246"/>
        <v>D01_573_A1342</v>
      </c>
    </row>
    <row r="2962" spans="1:43" ht="12.75" x14ac:dyDescent="0.2">
      <c r="A2962" s="2" t="s">
        <v>59</v>
      </c>
      <c r="B2962" s="3">
        <v>573</v>
      </c>
      <c r="C2962" s="5" t="s">
        <v>11</v>
      </c>
      <c r="D2962" s="1" t="s">
        <v>11</v>
      </c>
      <c r="E2962" s="1" t="s">
        <v>11</v>
      </c>
      <c r="F2962" s="1" t="s">
        <v>12</v>
      </c>
      <c r="G2962" s="1">
        <v>2011</v>
      </c>
      <c r="H2962" s="5" t="s">
        <v>240</v>
      </c>
      <c r="Q2962" s="1"/>
      <c r="Z2962" s="1"/>
      <c r="AQ2962" s="1" t="str">
        <f t="shared" si="246"/>
        <v>D01_573_A1342</v>
      </c>
    </row>
    <row r="2963" spans="1:43" ht="12.75" x14ac:dyDescent="0.2">
      <c r="A2963" s="2" t="s">
        <v>59</v>
      </c>
      <c r="B2963" s="3">
        <v>573</v>
      </c>
      <c r="C2963" s="5" t="s">
        <v>11</v>
      </c>
      <c r="D2963" s="1" t="s">
        <v>11</v>
      </c>
      <c r="E2963" s="1" t="s">
        <v>11</v>
      </c>
      <c r="F2963" s="1" t="s">
        <v>12</v>
      </c>
      <c r="G2963" s="1">
        <v>2012</v>
      </c>
      <c r="H2963" s="5" t="s">
        <v>240</v>
      </c>
      <c r="Q2963" s="1"/>
      <c r="Z2963" s="1"/>
      <c r="AQ2963" s="1" t="str">
        <f t="shared" si="246"/>
        <v>D01_573_A1342</v>
      </c>
    </row>
    <row r="2964" spans="1:43" ht="15" customHeight="1" x14ac:dyDescent="0.2">
      <c r="A2964" s="2" t="s">
        <v>59</v>
      </c>
      <c r="B2964" s="3">
        <v>573</v>
      </c>
      <c r="C2964" s="5" t="s">
        <v>11</v>
      </c>
      <c r="D2964" s="1" t="s">
        <v>11</v>
      </c>
      <c r="E2964" s="1" t="s">
        <v>11</v>
      </c>
      <c r="F2964" s="1" t="s">
        <v>12</v>
      </c>
      <c r="G2964" s="1">
        <v>2013</v>
      </c>
      <c r="H2964" s="5" t="s">
        <v>240</v>
      </c>
      <c r="Q2964" s="1"/>
      <c r="Z2964" s="1"/>
      <c r="AQ2964" s="1" t="str">
        <f t="shared" si="246"/>
        <v>D01_573_A1342</v>
      </c>
    </row>
    <row r="2965" spans="1:43" s="22" customFormat="1" ht="12.75" x14ac:dyDescent="0.2">
      <c r="A2965" s="20" t="s">
        <v>59</v>
      </c>
      <c r="B2965" s="21">
        <v>574</v>
      </c>
      <c r="C2965" s="24" t="s">
        <v>13</v>
      </c>
      <c r="D2965" s="22" t="s">
        <v>13</v>
      </c>
      <c r="E2965" s="22" t="s">
        <v>13</v>
      </c>
      <c r="F2965" s="22" t="s">
        <v>12</v>
      </c>
      <c r="G2965" s="22">
        <v>2004</v>
      </c>
      <c r="H2965" s="24" t="s">
        <v>240</v>
      </c>
      <c r="I2965" s="24"/>
      <c r="J2965" s="22" t="s">
        <v>53</v>
      </c>
      <c r="O2965" s="22">
        <v>0</v>
      </c>
      <c r="W2965" s="23"/>
      <c r="AA2965" s="24"/>
      <c r="AF2965" s="25"/>
      <c r="AQ2965" s="1" t="str">
        <f t="shared" si="246"/>
        <v>D01_574_A1180</v>
      </c>
    </row>
    <row r="2966" spans="1:43" ht="12.75" x14ac:dyDescent="0.2">
      <c r="A2966" s="2" t="s">
        <v>59</v>
      </c>
      <c r="B2966" s="3">
        <v>574</v>
      </c>
      <c r="C2966" s="5" t="s">
        <v>13</v>
      </c>
      <c r="D2966" s="1" t="s">
        <v>13</v>
      </c>
      <c r="E2966" s="1" t="s">
        <v>13</v>
      </c>
      <c r="F2966" s="1" t="s">
        <v>12</v>
      </c>
      <c r="G2966" s="1">
        <v>2005</v>
      </c>
      <c r="H2966" s="5" t="s">
        <v>240</v>
      </c>
      <c r="Q2966" s="1"/>
      <c r="Z2966" s="1"/>
      <c r="AQ2966" s="1" t="str">
        <f t="shared" si="246"/>
        <v>D01_574_A1180</v>
      </c>
    </row>
    <row r="2967" spans="1:43" ht="12.75" x14ac:dyDescent="0.2">
      <c r="A2967" s="2" t="s">
        <v>59</v>
      </c>
      <c r="B2967" s="3">
        <v>574</v>
      </c>
      <c r="C2967" s="5" t="s">
        <v>13</v>
      </c>
      <c r="D2967" s="1" t="s">
        <v>13</v>
      </c>
      <c r="E2967" s="1" t="s">
        <v>13</v>
      </c>
      <c r="F2967" s="1" t="s">
        <v>12</v>
      </c>
      <c r="G2967" s="1">
        <v>2006</v>
      </c>
      <c r="H2967" s="5" t="s">
        <v>240</v>
      </c>
      <c r="J2967" s="1" t="s">
        <v>115</v>
      </c>
      <c r="O2967" s="1">
        <v>0</v>
      </c>
      <c r="Q2967" s="1"/>
      <c r="Z2967" s="1"/>
      <c r="AQ2967" s="1" t="str">
        <f t="shared" si="246"/>
        <v>D01_574_A1180</v>
      </c>
    </row>
    <row r="2968" spans="1:43" ht="12.75" x14ac:dyDescent="0.2">
      <c r="A2968" s="2" t="s">
        <v>59</v>
      </c>
      <c r="B2968" s="3">
        <v>574</v>
      </c>
      <c r="C2968" s="5" t="s">
        <v>13</v>
      </c>
      <c r="D2968" s="1" t="s">
        <v>13</v>
      </c>
      <c r="E2968" s="1" t="s">
        <v>13</v>
      </c>
      <c r="F2968" s="1" t="s">
        <v>12</v>
      </c>
      <c r="G2968" s="1">
        <v>2007</v>
      </c>
      <c r="H2968" s="5" t="s">
        <v>240</v>
      </c>
      <c r="Q2968" s="1"/>
      <c r="Z2968" s="1"/>
      <c r="AQ2968" s="1" t="str">
        <f t="shared" si="246"/>
        <v>D01_574_A1180</v>
      </c>
    </row>
    <row r="2969" spans="1:43" ht="12.75" x14ac:dyDescent="0.2">
      <c r="A2969" s="2" t="s">
        <v>59</v>
      </c>
      <c r="B2969" s="3">
        <v>574</v>
      </c>
      <c r="C2969" s="5" t="s">
        <v>13</v>
      </c>
      <c r="D2969" s="1" t="s">
        <v>13</v>
      </c>
      <c r="E2969" s="1" t="s">
        <v>13</v>
      </c>
      <c r="F2969" s="1" t="s">
        <v>12</v>
      </c>
      <c r="G2969" s="1">
        <v>2008</v>
      </c>
      <c r="H2969" s="5" t="s">
        <v>240</v>
      </c>
      <c r="Q2969" s="1"/>
      <c r="Z2969" s="1"/>
      <c r="AQ2969" s="1" t="str">
        <f t="shared" si="246"/>
        <v>D01_574_A1180</v>
      </c>
    </row>
    <row r="2970" spans="1:43" ht="12.75" x14ac:dyDescent="0.2">
      <c r="A2970" s="2" t="s">
        <v>59</v>
      </c>
      <c r="B2970" s="3">
        <v>574</v>
      </c>
      <c r="C2970" s="5" t="s">
        <v>13</v>
      </c>
      <c r="D2970" s="1" t="s">
        <v>13</v>
      </c>
      <c r="E2970" s="1" t="s">
        <v>13</v>
      </c>
      <c r="F2970" s="1" t="s">
        <v>12</v>
      </c>
      <c r="G2970" s="1">
        <v>2009</v>
      </c>
      <c r="H2970" s="5" t="s">
        <v>240</v>
      </c>
      <c r="Q2970" s="1"/>
      <c r="Z2970" s="1"/>
      <c r="AQ2970" s="1" t="str">
        <f t="shared" si="246"/>
        <v>D01_574_A1180</v>
      </c>
    </row>
    <row r="2971" spans="1:43" ht="15" customHeight="1" x14ac:dyDescent="0.2">
      <c r="A2971" s="2" t="s">
        <v>59</v>
      </c>
      <c r="B2971" s="3">
        <v>574</v>
      </c>
      <c r="C2971" s="5" t="s">
        <v>13</v>
      </c>
      <c r="D2971" s="1" t="s">
        <v>13</v>
      </c>
      <c r="E2971" s="1" t="s">
        <v>13</v>
      </c>
      <c r="F2971" s="1" t="s">
        <v>12</v>
      </c>
      <c r="G2971" s="1">
        <v>2010</v>
      </c>
      <c r="H2971" s="5" t="s">
        <v>240</v>
      </c>
      <c r="Q2971" s="1"/>
      <c r="Z2971" s="1"/>
      <c r="AQ2971" s="1" t="str">
        <f t="shared" si="246"/>
        <v>D01_574_A1180</v>
      </c>
    </row>
    <row r="2972" spans="1:43" ht="12.75" x14ac:dyDescent="0.2">
      <c r="A2972" s="2" t="s">
        <v>59</v>
      </c>
      <c r="B2972" s="3">
        <v>574</v>
      </c>
      <c r="C2972" s="5" t="s">
        <v>13</v>
      </c>
      <c r="D2972" s="1" t="s">
        <v>13</v>
      </c>
      <c r="E2972" s="1" t="s">
        <v>13</v>
      </c>
      <c r="F2972" s="1" t="s">
        <v>12</v>
      </c>
      <c r="G2972" s="1">
        <v>2011</v>
      </c>
      <c r="H2972" s="5" t="s">
        <v>240</v>
      </c>
      <c r="Q2972" s="1"/>
      <c r="Z2972" s="1"/>
      <c r="AQ2972" s="1" t="str">
        <f t="shared" si="246"/>
        <v>D01_574_A1180</v>
      </c>
    </row>
    <row r="2973" spans="1:43" ht="12.75" x14ac:dyDescent="0.2">
      <c r="A2973" s="2" t="s">
        <v>59</v>
      </c>
      <c r="B2973" s="3">
        <v>574</v>
      </c>
      <c r="C2973" s="5" t="s">
        <v>13</v>
      </c>
      <c r="D2973" s="1" t="s">
        <v>13</v>
      </c>
      <c r="E2973" s="1" t="s">
        <v>13</v>
      </c>
      <c r="F2973" s="1" t="s">
        <v>12</v>
      </c>
      <c r="G2973" s="1">
        <v>2012</v>
      </c>
      <c r="H2973" s="5" t="s">
        <v>240</v>
      </c>
      <c r="Q2973" s="1"/>
      <c r="Z2973" s="1"/>
      <c r="AQ2973" s="1" t="str">
        <f t="shared" si="246"/>
        <v>D01_574_A1180</v>
      </c>
    </row>
    <row r="2974" spans="1:43" ht="15" customHeight="1" x14ac:dyDescent="0.2">
      <c r="A2974" s="2" t="s">
        <v>59</v>
      </c>
      <c r="B2974" s="3">
        <v>574</v>
      </c>
      <c r="C2974" s="5" t="s">
        <v>13</v>
      </c>
      <c r="D2974" s="1" t="s">
        <v>13</v>
      </c>
      <c r="E2974" s="1" t="s">
        <v>13</v>
      </c>
      <c r="F2974" s="1" t="s">
        <v>12</v>
      </c>
      <c r="G2974" s="1">
        <v>2013</v>
      </c>
      <c r="H2974" s="5" t="s">
        <v>240</v>
      </c>
      <c r="Q2974" s="1"/>
      <c r="Z2974" s="1"/>
      <c r="AQ2974" s="1" t="str">
        <f t="shared" si="246"/>
        <v>D01_574_A1180</v>
      </c>
    </row>
    <row r="2975" spans="1:43" s="22" customFormat="1" ht="12.75" x14ac:dyDescent="0.2">
      <c r="A2975" s="20" t="s">
        <v>59</v>
      </c>
      <c r="B2975" s="21">
        <v>575</v>
      </c>
      <c r="C2975" s="24" t="s">
        <v>13</v>
      </c>
      <c r="D2975" s="22" t="s">
        <v>13</v>
      </c>
      <c r="E2975" s="22" t="s">
        <v>13</v>
      </c>
      <c r="F2975" s="22" t="s">
        <v>12</v>
      </c>
      <c r="G2975" s="22">
        <v>2004</v>
      </c>
      <c r="H2975" s="24" t="s">
        <v>240</v>
      </c>
      <c r="I2975" s="24"/>
      <c r="J2975" s="22" t="s">
        <v>53</v>
      </c>
      <c r="O2975" s="22">
        <v>0</v>
      </c>
      <c r="W2975" s="23"/>
      <c r="AA2975" s="24"/>
      <c r="AF2975" s="25"/>
      <c r="AQ2975" s="1" t="str">
        <f t="shared" si="246"/>
        <v>D01_575_A1180</v>
      </c>
    </row>
    <row r="2976" spans="1:43" ht="15" customHeight="1" x14ac:dyDescent="0.2">
      <c r="A2976" s="2" t="s">
        <v>59</v>
      </c>
      <c r="B2976" s="3">
        <v>575</v>
      </c>
      <c r="C2976" s="5" t="s">
        <v>13</v>
      </c>
      <c r="D2976" s="1" t="s">
        <v>13</v>
      </c>
      <c r="E2976" s="1" t="s">
        <v>13</v>
      </c>
      <c r="F2976" s="1" t="s">
        <v>12</v>
      </c>
      <c r="G2976" s="1">
        <v>2005</v>
      </c>
      <c r="H2976" s="5" t="s">
        <v>240</v>
      </c>
      <c r="Q2976" s="1"/>
      <c r="Z2976" s="1"/>
      <c r="AQ2976" s="1" t="str">
        <f t="shared" si="246"/>
        <v>D01_575_A1180</v>
      </c>
    </row>
    <row r="2977" spans="1:43" ht="12.75" x14ac:dyDescent="0.2">
      <c r="A2977" s="2" t="s">
        <v>59</v>
      </c>
      <c r="B2977" s="3">
        <v>575</v>
      </c>
      <c r="C2977" s="5" t="s">
        <v>13</v>
      </c>
      <c r="D2977" s="1" t="s">
        <v>13</v>
      </c>
      <c r="E2977" s="1" t="s">
        <v>13</v>
      </c>
      <c r="F2977" s="1" t="s">
        <v>12</v>
      </c>
      <c r="G2977" s="1">
        <v>2006</v>
      </c>
      <c r="H2977" s="5" t="s">
        <v>240</v>
      </c>
      <c r="J2977" s="1" t="s">
        <v>115</v>
      </c>
      <c r="O2977" s="1">
        <v>0</v>
      </c>
      <c r="Q2977" s="1"/>
      <c r="Z2977" s="1"/>
      <c r="AQ2977" s="1" t="str">
        <f t="shared" si="246"/>
        <v>D01_575_A1180</v>
      </c>
    </row>
    <row r="2978" spans="1:43" ht="12.75" x14ac:dyDescent="0.2">
      <c r="A2978" s="2" t="s">
        <v>59</v>
      </c>
      <c r="B2978" s="3">
        <v>575</v>
      </c>
      <c r="C2978" s="5" t="s">
        <v>13</v>
      </c>
      <c r="D2978" s="1" t="s">
        <v>13</v>
      </c>
      <c r="E2978" s="1" t="s">
        <v>13</v>
      </c>
      <c r="F2978" s="1" t="s">
        <v>12</v>
      </c>
      <c r="G2978" s="1">
        <v>2007</v>
      </c>
      <c r="H2978" s="5" t="s">
        <v>240</v>
      </c>
      <c r="Q2978" s="1"/>
      <c r="Z2978" s="1"/>
      <c r="AQ2978" s="1" t="str">
        <f t="shared" si="246"/>
        <v>D01_575_A1180</v>
      </c>
    </row>
    <row r="2979" spans="1:43" ht="15" customHeight="1" x14ac:dyDescent="0.2">
      <c r="A2979" s="2" t="s">
        <v>59</v>
      </c>
      <c r="B2979" s="3">
        <v>575</v>
      </c>
      <c r="C2979" s="5" t="s">
        <v>13</v>
      </c>
      <c r="D2979" s="1" t="s">
        <v>13</v>
      </c>
      <c r="E2979" s="1" t="s">
        <v>13</v>
      </c>
      <c r="F2979" s="1" t="s">
        <v>12</v>
      </c>
      <c r="G2979" s="1">
        <v>2008</v>
      </c>
      <c r="H2979" s="5" t="s">
        <v>240</v>
      </c>
      <c r="Q2979" s="1"/>
      <c r="Z2979" s="1"/>
      <c r="AQ2979" s="1" t="str">
        <f t="shared" si="246"/>
        <v>D01_575_A1180</v>
      </c>
    </row>
    <row r="2980" spans="1:43" ht="12.75" x14ac:dyDescent="0.2">
      <c r="A2980" s="2" t="s">
        <v>59</v>
      </c>
      <c r="B2980" s="3">
        <v>575</v>
      </c>
      <c r="C2980" s="5" t="s">
        <v>13</v>
      </c>
      <c r="D2980" s="1" t="s">
        <v>13</v>
      </c>
      <c r="E2980" s="1" t="s">
        <v>13</v>
      </c>
      <c r="F2980" s="1" t="s">
        <v>12</v>
      </c>
      <c r="G2980" s="1">
        <v>2009</v>
      </c>
      <c r="H2980" s="5" t="s">
        <v>240</v>
      </c>
      <c r="Q2980" s="1"/>
      <c r="Z2980" s="1"/>
      <c r="AQ2980" s="1" t="str">
        <f t="shared" si="246"/>
        <v>D01_575_A1180</v>
      </c>
    </row>
    <row r="2981" spans="1:43" ht="12.75" x14ac:dyDescent="0.2">
      <c r="A2981" s="2" t="s">
        <v>59</v>
      </c>
      <c r="B2981" s="3">
        <v>575</v>
      </c>
      <c r="C2981" s="5" t="s">
        <v>13</v>
      </c>
      <c r="D2981" s="1" t="s">
        <v>13</v>
      </c>
      <c r="E2981" s="1" t="s">
        <v>13</v>
      </c>
      <c r="F2981" s="1" t="s">
        <v>12</v>
      </c>
      <c r="G2981" s="1">
        <v>2010</v>
      </c>
      <c r="H2981" s="5" t="s">
        <v>240</v>
      </c>
      <c r="Q2981" s="1"/>
      <c r="Z2981" s="1"/>
      <c r="AQ2981" s="1" t="str">
        <f t="shared" si="246"/>
        <v>D01_575_A1180</v>
      </c>
    </row>
    <row r="2982" spans="1:43" ht="12.75" x14ac:dyDescent="0.2">
      <c r="A2982" s="2" t="s">
        <v>59</v>
      </c>
      <c r="B2982" s="3">
        <v>575</v>
      </c>
      <c r="C2982" s="5" t="s">
        <v>13</v>
      </c>
      <c r="D2982" s="1" t="s">
        <v>13</v>
      </c>
      <c r="E2982" s="1" t="s">
        <v>13</v>
      </c>
      <c r="F2982" s="1" t="s">
        <v>12</v>
      </c>
      <c r="G2982" s="1">
        <v>2011</v>
      </c>
      <c r="H2982" s="5" t="s">
        <v>240</v>
      </c>
      <c r="Q2982" s="1"/>
      <c r="Z2982" s="1"/>
      <c r="AQ2982" s="1" t="str">
        <f t="shared" si="246"/>
        <v>D01_575_A1180</v>
      </c>
    </row>
    <row r="2983" spans="1:43" ht="12.75" x14ac:dyDescent="0.2">
      <c r="A2983" s="2" t="s">
        <v>59</v>
      </c>
      <c r="B2983" s="3">
        <v>575</v>
      </c>
      <c r="C2983" s="5" t="s">
        <v>13</v>
      </c>
      <c r="D2983" s="1" t="s">
        <v>13</v>
      </c>
      <c r="E2983" s="1" t="s">
        <v>13</v>
      </c>
      <c r="F2983" s="1" t="s">
        <v>12</v>
      </c>
      <c r="G2983" s="1">
        <v>2012</v>
      </c>
      <c r="H2983" s="5" t="s">
        <v>240</v>
      </c>
      <c r="Q2983" s="1"/>
      <c r="Z2983" s="1"/>
      <c r="AQ2983" s="1" t="str">
        <f t="shared" si="246"/>
        <v>D01_575_A1180</v>
      </c>
    </row>
    <row r="2984" spans="1:43" ht="15" customHeight="1" x14ac:dyDescent="0.2">
      <c r="A2984" s="2" t="s">
        <v>59</v>
      </c>
      <c r="B2984" s="3">
        <v>575</v>
      </c>
      <c r="C2984" s="5" t="s">
        <v>13</v>
      </c>
      <c r="D2984" s="1" t="s">
        <v>13</v>
      </c>
      <c r="E2984" s="1" t="s">
        <v>13</v>
      </c>
      <c r="F2984" s="1" t="s">
        <v>12</v>
      </c>
      <c r="G2984" s="1">
        <v>2013</v>
      </c>
      <c r="H2984" s="5" t="s">
        <v>240</v>
      </c>
      <c r="Q2984" s="1"/>
      <c r="Z2984" s="1"/>
      <c r="AQ2984" s="1" t="str">
        <f t="shared" si="246"/>
        <v>D01_575_A1180</v>
      </c>
    </row>
    <row r="2985" spans="1:43" s="22" customFormat="1" ht="12.75" x14ac:dyDescent="0.2">
      <c r="A2985" s="20" t="s">
        <v>59</v>
      </c>
      <c r="B2985" s="21">
        <v>576</v>
      </c>
      <c r="C2985" s="24" t="s">
        <v>13</v>
      </c>
      <c r="D2985" s="22" t="s">
        <v>13</v>
      </c>
      <c r="E2985" s="22" t="s">
        <v>13</v>
      </c>
      <c r="F2985" s="22" t="s">
        <v>12</v>
      </c>
      <c r="G2985" s="22">
        <v>2004</v>
      </c>
      <c r="H2985" s="24" t="s">
        <v>240</v>
      </c>
      <c r="I2985" s="24"/>
      <c r="J2985" s="22" t="s">
        <v>53</v>
      </c>
      <c r="O2985" s="22">
        <v>0</v>
      </c>
      <c r="W2985" s="23"/>
      <c r="AA2985" s="24"/>
      <c r="AF2985" s="25"/>
      <c r="AQ2985" s="1" t="str">
        <f t="shared" si="246"/>
        <v>D01_576_A1180</v>
      </c>
    </row>
    <row r="2986" spans="1:43" ht="12.75" x14ac:dyDescent="0.2">
      <c r="A2986" s="2" t="s">
        <v>59</v>
      </c>
      <c r="B2986" s="3">
        <v>576</v>
      </c>
      <c r="C2986" s="5" t="s">
        <v>13</v>
      </c>
      <c r="D2986" s="1" t="s">
        <v>13</v>
      </c>
      <c r="E2986" s="1" t="s">
        <v>13</v>
      </c>
      <c r="F2986" s="1" t="s">
        <v>12</v>
      </c>
      <c r="G2986" s="1">
        <v>2005</v>
      </c>
      <c r="H2986" s="5" t="s">
        <v>240</v>
      </c>
      <c r="Q2986" s="1"/>
      <c r="Z2986" s="1"/>
      <c r="AQ2986" s="1" t="str">
        <f t="shared" si="246"/>
        <v>D01_576_A1180</v>
      </c>
    </row>
    <row r="2987" spans="1:43" ht="12.75" x14ac:dyDescent="0.2">
      <c r="A2987" s="2" t="s">
        <v>59</v>
      </c>
      <c r="B2987" s="3">
        <v>576</v>
      </c>
      <c r="C2987" s="5" t="s">
        <v>13</v>
      </c>
      <c r="D2987" s="1" t="s">
        <v>13</v>
      </c>
      <c r="E2987" s="1" t="s">
        <v>13</v>
      </c>
      <c r="F2987" s="1" t="s">
        <v>12</v>
      </c>
      <c r="G2987" s="1">
        <v>2006</v>
      </c>
      <c r="H2987" s="5" t="s">
        <v>240</v>
      </c>
      <c r="J2987" s="1" t="s">
        <v>115</v>
      </c>
      <c r="O2987" s="1">
        <v>0</v>
      </c>
      <c r="Q2987" s="1"/>
      <c r="Z2987" s="1"/>
      <c r="AQ2987" s="1" t="str">
        <f t="shared" si="246"/>
        <v>D01_576_A1180</v>
      </c>
    </row>
    <row r="2988" spans="1:43" ht="12.75" x14ac:dyDescent="0.2">
      <c r="A2988" s="2" t="s">
        <v>59</v>
      </c>
      <c r="B2988" s="3">
        <v>576</v>
      </c>
      <c r="C2988" s="5" t="s">
        <v>13</v>
      </c>
      <c r="D2988" s="1" t="s">
        <v>13</v>
      </c>
      <c r="E2988" s="1" t="s">
        <v>13</v>
      </c>
      <c r="F2988" s="1" t="s">
        <v>12</v>
      </c>
      <c r="G2988" s="1">
        <v>2007</v>
      </c>
      <c r="H2988" s="5" t="s">
        <v>240</v>
      </c>
      <c r="Q2988" s="1"/>
      <c r="Z2988" s="1"/>
      <c r="AQ2988" s="1" t="str">
        <f t="shared" si="246"/>
        <v>D01_576_A1180</v>
      </c>
    </row>
    <row r="2989" spans="1:43" ht="12.75" x14ac:dyDescent="0.2">
      <c r="A2989" s="2" t="s">
        <v>59</v>
      </c>
      <c r="B2989" s="3">
        <v>576</v>
      </c>
      <c r="C2989" s="5" t="s">
        <v>13</v>
      </c>
      <c r="D2989" s="1" t="s">
        <v>13</v>
      </c>
      <c r="E2989" s="1" t="s">
        <v>13</v>
      </c>
      <c r="F2989" s="1" t="s">
        <v>12</v>
      </c>
      <c r="G2989" s="1">
        <v>2008</v>
      </c>
      <c r="H2989" s="5" t="s">
        <v>240</v>
      </c>
      <c r="Q2989" s="1"/>
      <c r="Z2989" s="1"/>
      <c r="AQ2989" s="1" t="str">
        <f t="shared" si="246"/>
        <v>D01_576_A1180</v>
      </c>
    </row>
    <row r="2990" spans="1:43" ht="12.75" x14ac:dyDescent="0.2">
      <c r="A2990" s="2" t="s">
        <v>59</v>
      </c>
      <c r="B2990" s="3">
        <v>576</v>
      </c>
      <c r="C2990" s="5" t="s">
        <v>13</v>
      </c>
      <c r="D2990" s="1" t="s">
        <v>13</v>
      </c>
      <c r="E2990" s="1" t="s">
        <v>13</v>
      </c>
      <c r="F2990" s="1" t="s">
        <v>12</v>
      </c>
      <c r="G2990" s="1">
        <v>2009</v>
      </c>
      <c r="H2990" s="5" t="s">
        <v>240</v>
      </c>
      <c r="Q2990" s="1"/>
      <c r="Z2990" s="1"/>
      <c r="AQ2990" s="1" t="str">
        <f t="shared" si="246"/>
        <v>D01_576_A1180</v>
      </c>
    </row>
    <row r="2991" spans="1:43" ht="12.75" x14ac:dyDescent="0.2">
      <c r="A2991" s="2" t="s">
        <v>59</v>
      </c>
      <c r="B2991" s="3">
        <v>576</v>
      </c>
      <c r="C2991" s="5" t="s">
        <v>13</v>
      </c>
      <c r="D2991" s="1" t="s">
        <v>13</v>
      </c>
      <c r="E2991" s="1" t="s">
        <v>13</v>
      </c>
      <c r="F2991" s="1" t="s">
        <v>12</v>
      </c>
      <c r="G2991" s="1">
        <v>2010</v>
      </c>
      <c r="H2991" s="5" t="s">
        <v>240</v>
      </c>
      <c r="Q2991" s="1"/>
      <c r="Z2991" s="1"/>
      <c r="AQ2991" s="1" t="str">
        <f t="shared" si="246"/>
        <v>D01_576_A1180</v>
      </c>
    </row>
    <row r="2992" spans="1:43" ht="12.75" x14ac:dyDescent="0.2">
      <c r="A2992" s="2" t="s">
        <v>59</v>
      </c>
      <c r="B2992" s="3">
        <v>576</v>
      </c>
      <c r="C2992" s="5" t="s">
        <v>13</v>
      </c>
      <c r="D2992" s="1" t="s">
        <v>13</v>
      </c>
      <c r="E2992" s="1" t="s">
        <v>13</v>
      </c>
      <c r="F2992" s="1" t="s">
        <v>12</v>
      </c>
      <c r="G2992" s="1">
        <v>2011</v>
      </c>
      <c r="H2992" s="5" t="s">
        <v>240</v>
      </c>
      <c r="Q2992" s="1"/>
      <c r="Z2992" s="1"/>
      <c r="AQ2992" s="1" t="str">
        <f t="shared" si="246"/>
        <v>D01_576_A1180</v>
      </c>
    </row>
    <row r="2993" spans="1:43" ht="12.75" x14ac:dyDescent="0.2">
      <c r="A2993" s="2" t="s">
        <v>59</v>
      </c>
      <c r="B2993" s="3">
        <v>576</v>
      </c>
      <c r="C2993" s="5" t="s">
        <v>13</v>
      </c>
      <c r="D2993" s="1" t="s">
        <v>13</v>
      </c>
      <c r="E2993" s="1" t="s">
        <v>13</v>
      </c>
      <c r="F2993" s="1" t="s">
        <v>12</v>
      </c>
      <c r="G2993" s="1">
        <v>2012</v>
      </c>
      <c r="H2993" s="5" t="s">
        <v>240</v>
      </c>
      <c r="Q2993" s="1"/>
      <c r="Z2993" s="1"/>
      <c r="AQ2993" s="1" t="str">
        <f t="shared" si="246"/>
        <v>D01_576_A1180</v>
      </c>
    </row>
    <row r="2994" spans="1:43" ht="12.75" x14ac:dyDescent="0.2">
      <c r="A2994" s="2" t="s">
        <v>59</v>
      </c>
      <c r="B2994" s="3">
        <v>576</v>
      </c>
      <c r="C2994" s="5" t="s">
        <v>13</v>
      </c>
      <c r="D2994" s="1" t="s">
        <v>13</v>
      </c>
      <c r="E2994" s="1" t="s">
        <v>13</v>
      </c>
      <c r="F2994" s="1" t="s">
        <v>12</v>
      </c>
      <c r="G2994" s="1">
        <v>2013</v>
      </c>
      <c r="H2994" s="5" t="s">
        <v>240</v>
      </c>
      <c r="Q2994" s="1"/>
      <c r="Z2994" s="1"/>
      <c r="AQ2994" s="1" t="str">
        <f t="shared" si="246"/>
        <v>D01_576_A1180</v>
      </c>
    </row>
    <row r="2995" spans="1:43" s="22" customFormat="1" ht="12.75" x14ac:dyDescent="0.2">
      <c r="A2995" s="20" t="s">
        <v>59</v>
      </c>
      <c r="B2995" s="21">
        <v>577</v>
      </c>
      <c r="C2995" s="24" t="s">
        <v>13</v>
      </c>
      <c r="D2995" s="22" t="s">
        <v>13</v>
      </c>
      <c r="E2995" s="22" t="s">
        <v>13</v>
      </c>
      <c r="F2995" s="22" t="s">
        <v>12</v>
      </c>
      <c r="G2995" s="22">
        <v>2004</v>
      </c>
      <c r="H2995" s="24" t="s">
        <v>240</v>
      </c>
      <c r="I2995" s="24"/>
      <c r="J2995" s="22" t="s">
        <v>53</v>
      </c>
      <c r="O2995" s="22">
        <v>0</v>
      </c>
      <c r="W2995" s="23"/>
      <c r="AA2995" s="24"/>
      <c r="AF2995" s="25"/>
      <c r="AQ2995" s="1" t="str">
        <f t="shared" si="246"/>
        <v>D01_577_A1180</v>
      </c>
    </row>
    <row r="2996" spans="1:43" ht="12.75" x14ac:dyDescent="0.2">
      <c r="A2996" s="2" t="s">
        <v>59</v>
      </c>
      <c r="B2996" s="3">
        <v>577</v>
      </c>
      <c r="C2996" s="5" t="s">
        <v>13</v>
      </c>
      <c r="D2996" s="1" t="s">
        <v>13</v>
      </c>
      <c r="E2996" s="1" t="s">
        <v>13</v>
      </c>
      <c r="F2996" s="1" t="s">
        <v>12</v>
      </c>
      <c r="G2996" s="1">
        <v>2005</v>
      </c>
      <c r="H2996" s="5" t="s">
        <v>240</v>
      </c>
      <c r="Q2996" s="1"/>
      <c r="Z2996" s="1"/>
      <c r="AQ2996" s="1" t="str">
        <f t="shared" si="246"/>
        <v>D01_577_A1180</v>
      </c>
    </row>
    <row r="2997" spans="1:43" ht="12.75" x14ac:dyDescent="0.2">
      <c r="A2997" s="2" t="s">
        <v>59</v>
      </c>
      <c r="B2997" s="3">
        <v>577</v>
      </c>
      <c r="C2997" s="5" t="s">
        <v>13</v>
      </c>
      <c r="D2997" s="1" t="s">
        <v>13</v>
      </c>
      <c r="E2997" s="1" t="s">
        <v>13</v>
      </c>
      <c r="F2997" s="1" t="s">
        <v>12</v>
      </c>
      <c r="G2997" s="1">
        <v>2006</v>
      </c>
      <c r="H2997" s="5" t="s">
        <v>240</v>
      </c>
      <c r="J2997" s="1" t="s">
        <v>115</v>
      </c>
      <c r="O2997" s="1">
        <v>0</v>
      </c>
      <c r="Q2997" s="1"/>
      <c r="Z2997" s="1"/>
      <c r="AQ2997" s="1" t="str">
        <f t="shared" si="246"/>
        <v>D01_577_A1180</v>
      </c>
    </row>
    <row r="2998" spans="1:43" ht="12.75" x14ac:dyDescent="0.2">
      <c r="A2998" s="2" t="s">
        <v>59</v>
      </c>
      <c r="B2998" s="3">
        <v>577</v>
      </c>
      <c r="C2998" s="5" t="s">
        <v>13</v>
      </c>
      <c r="D2998" s="1" t="s">
        <v>13</v>
      </c>
      <c r="E2998" s="1" t="s">
        <v>13</v>
      </c>
      <c r="F2998" s="1" t="s">
        <v>12</v>
      </c>
      <c r="G2998" s="1">
        <v>2007</v>
      </c>
      <c r="H2998" s="5" t="s">
        <v>240</v>
      </c>
      <c r="Q2998" s="1"/>
      <c r="Z2998" s="1"/>
      <c r="AQ2998" s="1" t="str">
        <f t="shared" si="246"/>
        <v>D01_577_A1180</v>
      </c>
    </row>
    <row r="2999" spans="1:43" ht="12.75" x14ac:dyDescent="0.2">
      <c r="A2999" s="2" t="s">
        <v>59</v>
      </c>
      <c r="B2999" s="3">
        <v>577</v>
      </c>
      <c r="C2999" s="5" t="s">
        <v>13</v>
      </c>
      <c r="D2999" s="1" t="s">
        <v>13</v>
      </c>
      <c r="E2999" s="1" t="s">
        <v>13</v>
      </c>
      <c r="F2999" s="1" t="s">
        <v>12</v>
      </c>
      <c r="G2999" s="1">
        <v>2008</v>
      </c>
      <c r="H2999" s="5" t="s">
        <v>240</v>
      </c>
      <c r="Q2999" s="1"/>
      <c r="Z2999" s="1"/>
      <c r="AQ2999" s="1" t="str">
        <f t="shared" si="246"/>
        <v>D01_577_A1180</v>
      </c>
    </row>
    <row r="3000" spans="1:43" ht="12.75" x14ac:dyDescent="0.2">
      <c r="A3000" s="2" t="s">
        <v>59</v>
      </c>
      <c r="B3000" s="3">
        <v>577</v>
      </c>
      <c r="C3000" s="5" t="s">
        <v>13</v>
      </c>
      <c r="D3000" s="1" t="s">
        <v>13</v>
      </c>
      <c r="E3000" s="1" t="s">
        <v>13</v>
      </c>
      <c r="F3000" s="1" t="s">
        <v>12</v>
      </c>
      <c r="G3000" s="1">
        <v>2009</v>
      </c>
      <c r="H3000" s="5" t="s">
        <v>240</v>
      </c>
      <c r="Q3000" s="1"/>
      <c r="Z3000" s="1"/>
      <c r="AQ3000" s="1" t="str">
        <f t="shared" si="246"/>
        <v>D01_577_A1180</v>
      </c>
    </row>
    <row r="3001" spans="1:43" ht="15" customHeight="1" x14ac:dyDescent="0.2">
      <c r="A3001" s="2" t="s">
        <v>59</v>
      </c>
      <c r="B3001" s="3">
        <v>577</v>
      </c>
      <c r="C3001" s="5" t="s">
        <v>13</v>
      </c>
      <c r="D3001" s="1" t="s">
        <v>13</v>
      </c>
      <c r="E3001" s="1" t="s">
        <v>13</v>
      </c>
      <c r="F3001" s="1" t="s">
        <v>12</v>
      </c>
      <c r="G3001" s="1">
        <v>2010</v>
      </c>
      <c r="H3001" s="5" t="s">
        <v>240</v>
      </c>
      <c r="Q3001" s="1"/>
      <c r="Z3001" s="1"/>
      <c r="AQ3001" s="1" t="str">
        <f t="shared" si="246"/>
        <v>D01_577_A1180</v>
      </c>
    </row>
    <row r="3002" spans="1:43" ht="12.75" x14ac:dyDescent="0.2">
      <c r="A3002" s="2" t="s">
        <v>59</v>
      </c>
      <c r="B3002" s="3">
        <v>577</v>
      </c>
      <c r="C3002" s="5" t="s">
        <v>13</v>
      </c>
      <c r="D3002" s="1" t="s">
        <v>13</v>
      </c>
      <c r="E3002" s="1" t="s">
        <v>13</v>
      </c>
      <c r="F3002" s="1" t="s">
        <v>12</v>
      </c>
      <c r="G3002" s="1">
        <v>2011</v>
      </c>
      <c r="H3002" s="5" t="s">
        <v>240</v>
      </c>
      <c r="Q3002" s="1"/>
      <c r="Z3002" s="1"/>
      <c r="AQ3002" s="1" t="str">
        <f t="shared" si="246"/>
        <v>D01_577_A1180</v>
      </c>
    </row>
    <row r="3003" spans="1:43" ht="12.75" x14ac:dyDescent="0.2">
      <c r="A3003" s="2" t="s">
        <v>59</v>
      </c>
      <c r="B3003" s="3">
        <v>577</v>
      </c>
      <c r="C3003" s="5" t="s">
        <v>13</v>
      </c>
      <c r="D3003" s="1" t="s">
        <v>13</v>
      </c>
      <c r="E3003" s="1" t="s">
        <v>13</v>
      </c>
      <c r="F3003" s="1" t="s">
        <v>12</v>
      </c>
      <c r="G3003" s="1">
        <v>2012</v>
      </c>
      <c r="H3003" s="5" t="s">
        <v>240</v>
      </c>
      <c r="Q3003" s="1"/>
      <c r="Z3003" s="1"/>
      <c r="AQ3003" s="1" t="str">
        <f t="shared" si="246"/>
        <v>D01_577_A1180</v>
      </c>
    </row>
    <row r="3004" spans="1:43" ht="15" customHeight="1" x14ac:dyDescent="0.2">
      <c r="A3004" s="2" t="s">
        <v>59</v>
      </c>
      <c r="B3004" s="3">
        <v>577</v>
      </c>
      <c r="C3004" s="5" t="s">
        <v>13</v>
      </c>
      <c r="D3004" s="1" t="s">
        <v>13</v>
      </c>
      <c r="E3004" s="1" t="s">
        <v>13</v>
      </c>
      <c r="F3004" s="1" t="s">
        <v>12</v>
      </c>
      <c r="G3004" s="1">
        <v>2013</v>
      </c>
      <c r="H3004" s="5" t="s">
        <v>240</v>
      </c>
      <c r="Q3004" s="1"/>
      <c r="Z3004" s="1"/>
      <c r="AQ3004" s="1" t="str">
        <f t="shared" si="246"/>
        <v>D01_577_A1180</v>
      </c>
    </row>
    <row r="3005" spans="1:43" s="22" customFormat="1" ht="12.75" x14ac:dyDescent="0.2">
      <c r="A3005" s="20" t="s">
        <v>59</v>
      </c>
      <c r="B3005" s="21">
        <v>578</v>
      </c>
      <c r="C3005" s="24" t="s">
        <v>14</v>
      </c>
      <c r="D3005" s="22" t="s">
        <v>14</v>
      </c>
      <c r="E3005" s="22" t="s">
        <v>14</v>
      </c>
      <c r="F3005" s="22" t="s">
        <v>12</v>
      </c>
      <c r="G3005" s="22">
        <v>2004</v>
      </c>
      <c r="H3005" s="24" t="s">
        <v>240</v>
      </c>
      <c r="I3005" s="24"/>
      <c r="J3005" s="22" t="s">
        <v>53</v>
      </c>
      <c r="O3005" s="22">
        <v>0</v>
      </c>
      <c r="S3005" s="22">
        <v>1</v>
      </c>
      <c r="T3005" s="22">
        <v>210</v>
      </c>
      <c r="U3005" s="22">
        <v>10</v>
      </c>
      <c r="V3005" s="22">
        <v>25</v>
      </c>
      <c r="W3005" s="23">
        <f t="shared" ref="W3005" si="247">(V3005+(Z3005*AB3005))/U3005</f>
        <v>2.5</v>
      </c>
      <c r="X3005" s="22">
        <v>3</v>
      </c>
      <c r="Y3005" s="22">
        <v>8</v>
      </c>
      <c r="Z3005" s="23">
        <f>Y3005/(U3005-AB3005)</f>
        <v>0.8</v>
      </c>
      <c r="AA3005" s="24">
        <f>Z3005*100/W3005</f>
        <v>32</v>
      </c>
      <c r="AB3005" s="22">
        <v>0</v>
      </c>
      <c r="AC3005" s="22">
        <f t="shared" ref="AC3005" si="248">AB3005*100/U3005</f>
        <v>0</v>
      </c>
      <c r="AD3005" s="22">
        <v>0</v>
      </c>
      <c r="AE3005" s="22">
        <f>AD3005*100/U3005</f>
        <v>0</v>
      </c>
      <c r="AF3005" s="25">
        <v>1</v>
      </c>
      <c r="AG3005" s="22">
        <f>AF3005*100/U3005</f>
        <v>10</v>
      </c>
      <c r="AH3005" s="22">
        <v>3</v>
      </c>
      <c r="AI3005" s="22">
        <v>4</v>
      </c>
      <c r="AJ3005" s="22">
        <v>2</v>
      </c>
      <c r="AK3005" s="22">
        <v>2</v>
      </c>
      <c r="AL3005" s="22">
        <v>3</v>
      </c>
      <c r="AM3005" s="22">
        <v>3</v>
      </c>
      <c r="AN3005" s="22">
        <v>3</v>
      </c>
      <c r="AQ3005" s="1" t="str">
        <f t="shared" si="246"/>
        <v>D01_578_A1353</v>
      </c>
    </row>
    <row r="3006" spans="1:43" ht="12.75" x14ac:dyDescent="0.2">
      <c r="A3006" s="2" t="s">
        <v>59</v>
      </c>
      <c r="B3006" s="3">
        <v>578</v>
      </c>
      <c r="C3006" s="5" t="s">
        <v>14</v>
      </c>
      <c r="D3006" s="1" t="s">
        <v>14</v>
      </c>
      <c r="E3006" s="1" t="s">
        <v>14</v>
      </c>
      <c r="F3006" s="1" t="s">
        <v>12</v>
      </c>
      <c r="G3006" s="1">
        <v>2005</v>
      </c>
      <c r="H3006" s="5" t="s">
        <v>240</v>
      </c>
      <c r="Q3006" s="1"/>
      <c r="Z3006" s="1"/>
      <c r="AQ3006" s="1" t="str">
        <f t="shared" si="246"/>
        <v>D01_578_A1353</v>
      </c>
    </row>
    <row r="3007" spans="1:43" ht="12.75" x14ac:dyDescent="0.2">
      <c r="A3007" s="2" t="s">
        <v>59</v>
      </c>
      <c r="B3007" s="3">
        <v>578</v>
      </c>
      <c r="C3007" s="5" t="s">
        <v>14</v>
      </c>
      <c r="D3007" s="1" t="s">
        <v>14</v>
      </c>
      <c r="E3007" s="1" t="s">
        <v>14</v>
      </c>
      <c r="F3007" s="1" t="s">
        <v>12</v>
      </c>
      <c r="G3007" s="1">
        <v>2006</v>
      </c>
      <c r="H3007" s="5" t="s">
        <v>240</v>
      </c>
      <c r="J3007" s="1">
        <v>55</v>
      </c>
      <c r="K3007" s="1">
        <f>J3007-34</f>
        <v>21</v>
      </c>
      <c r="L3007" s="1">
        <f>J3007-61</f>
        <v>-6</v>
      </c>
      <c r="M3007" s="1">
        <f>J3007-72</f>
        <v>-17</v>
      </c>
      <c r="N3007" s="1">
        <f>J3007-82</f>
        <v>-27</v>
      </c>
      <c r="O3007" s="1">
        <v>2</v>
      </c>
      <c r="Q3007" s="1"/>
      <c r="Z3007" s="1"/>
      <c r="AQ3007" s="1" t="str">
        <f t="shared" si="246"/>
        <v>D01_578_A1353</v>
      </c>
    </row>
    <row r="3008" spans="1:43" ht="12.75" x14ac:dyDescent="0.2">
      <c r="A3008" s="2" t="s">
        <v>59</v>
      </c>
      <c r="B3008" s="3">
        <v>578</v>
      </c>
      <c r="C3008" s="5" t="s">
        <v>14</v>
      </c>
      <c r="D3008" s="1" t="s">
        <v>14</v>
      </c>
      <c r="E3008" s="1" t="s">
        <v>14</v>
      </c>
      <c r="F3008" s="1" t="s">
        <v>12</v>
      </c>
      <c r="G3008" s="1">
        <v>2007</v>
      </c>
      <c r="H3008" s="5" t="s">
        <v>240</v>
      </c>
      <c r="Q3008" s="1"/>
      <c r="Z3008" s="1"/>
      <c r="AQ3008" s="1" t="str">
        <f t="shared" si="246"/>
        <v>D01_578_A1353</v>
      </c>
    </row>
    <row r="3009" spans="1:43" ht="12.75" x14ac:dyDescent="0.2">
      <c r="A3009" s="2" t="s">
        <v>59</v>
      </c>
      <c r="B3009" s="3">
        <v>578</v>
      </c>
      <c r="C3009" s="5" t="s">
        <v>14</v>
      </c>
      <c r="D3009" s="1" t="s">
        <v>14</v>
      </c>
      <c r="E3009" s="1" t="s">
        <v>14</v>
      </c>
      <c r="F3009" s="1" t="s">
        <v>12</v>
      </c>
      <c r="G3009" s="1">
        <v>2008</v>
      </c>
      <c r="H3009" s="5" t="s">
        <v>240</v>
      </c>
      <c r="Q3009" s="1"/>
      <c r="Z3009" s="1"/>
      <c r="AQ3009" s="1" t="str">
        <f t="shared" si="246"/>
        <v>D01_578_A1353</v>
      </c>
    </row>
    <row r="3010" spans="1:43" ht="12.75" x14ac:dyDescent="0.2">
      <c r="A3010" s="2" t="s">
        <v>59</v>
      </c>
      <c r="B3010" s="3">
        <v>578</v>
      </c>
      <c r="C3010" s="5" t="s">
        <v>14</v>
      </c>
      <c r="D3010" s="1" t="s">
        <v>14</v>
      </c>
      <c r="E3010" s="1" t="s">
        <v>14</v>
      </c>
      <c r="F3010" s="1" t="s">
        <v>12</v>
      </c>
      <c r="G3010" s="1">
        <v>2009</v>
      </c>
      <c r="H3010" s="5" t="s">
        <v>240</v>
      </c>
      <c r="Q3010" s="1"/>
      <c r="Z3010" s="1"/>
      <c r="AQ3010" s="1" t="str">
        <f t="shared" si="246"/>
        <v>D01_578_A1353</v>
      </c>
    </row>
    <row r="3011" spans="1:43" ht="12.75" x14ac:dyDescent="0.2">
      <c r="A3011" s="2" t="s">
        <v>59</v>
      </c>
      <c r="B3011" s="3">
        <v>578</v>
      </c>
      <c r="C3011" s="5" t="s">
        <v>14</v>
      </c>
      <c r="D3011" s="1" t="s">
        <v>14</v>
      </c>
      <c r="E3011" s="1" t="s">
        <v>14</v>
      </c>
      <c r="F3011" s="1" t="s">
        <v>12</v>
      </c>
      <c r="G3011" s="1">
        <v>2010</v>
      </c>
      <c r="H3011" s="5" t="s">
        <v>240</v>
      </c>
      <c r="Q3011" s="1"/>
      <c r="Z3011" s="1"/>
      <c r="AQ3011" s="1" t="str">
        <f t="shared" ref="AQ3011:AQ3074" si="249">CONCATENATE(LEFT(A3011,1),CONCATENATE(RIGHT(A3011,2),"_",CONCATENATE(B3011),"_",CONCATENATE(C3011)))</f>
        <v>D01_578_A1353</v>
      </c>
    </row>
    <row r="3012" spans="1:43" ht="12.75" x14ac:dyDescent="0.2">
      <c r="A3012" s="2" t="s">
        <v>59</v>
      </c>
      <c r="B3012" s="3">
        <v>578</v>
      </c>
      <c r="C3012" s="5" t="s">
        <v>14</v>
      </c>
      <c r="D3012" s="1" t="s">
        <v>14</v>
      </c>
      <c r="E3012" s="1" t="s">
        <v>14</v>
      </c>
      <c r="F3012" s="1" t="s">
        <v>12</v>
      </c>
      <c r="G3012" s="1">
        <v>2011</v>
      </c>
      <c r="H3012" s="5" t="s">
        <v>240</v>
      </c>
      <c r="Q3012" s="1"/>
      <c r="Z3012" s="1"/>
      <c r="AQ3012" s="1" t="str">
        <f t="shared" si="249"/>
        <v>D01_578_A1353</v>
      </c>
    </row>
    <row r="3013" spans="1:43" ht="12.75" x14ac:dyDescent="0.2">
      <c r="A3013" s="2" t="s">
        <v>59</v>
      </c>
      <c r="B3013" s="3">
        <v>578</v>
      </c>
      <c r="C3013" s="5" t="s">
        <v>14</v>
      </c>
      <c r="D3013" s="1" t="s">
        <v>14</v>
      </c>
      <c r="E3013" s="1" t="s">
        <v>14</v>
      </c>
      <c r="F3013" s="1" t="s">
        <v>12</v>
      </c>
      <c r="G3013" s="1">
        <v>2012</v>
      </c>
      <c r="H3013" s="5" t="s">
        <v>240</v>
      </c>
      <c r="Q3013" s="1"/>
      <c r="Z3013" s="1"/>
      <c r="AQ3013" s="1" t="str">
        <f t="shared" si="249"/>
        <v>D01_578_A1353</v>
      </c>
    </row>
    <row r="3014" spans="1:43" ht="12.75" x14ac:dyDescent="0.2">
      <c r="A3014" s="2" t="s">
        <v>59</v>
      </c>
      <c r="B3014" s="3">
        <v>578</v>
      </c>
      <c r="C3014" s="5" t="s">
        <v>14</v>
      </c>
      <c r="D3014" s="1" t="s">
        <v>14</v>
      </c>
      <c r="E3014" s="1" t="s">
        <v>14</v>
      </c>
      <c r="F3014" s="1" t="s">
        <v>12</v>
      </c>
      <c r="G3014" s="1">
        <v>2013</v>
      </c>
      <c r="H3014" s="5" t="s">
        <v>240</v>
      </c>
      <c r="Q3014" s="1"/>
      <c r="Z3014" s="1"/>
      <c r="AQ3014" s="1" t="str">
        <f t="shared" si="249"/>
        <v>D01_578_A1353</v>
      </c>
    </row>
    <row r="3015" spans="1:43" s="22" customFormat="1" ht="12.75" x14ac:dyDescent="0.2">
      <c r="A3015" s="20" t="s">
        <v>59</v>
      </c>
      <c r="B3015" s="21">
        <v>579</v>
      </c>
      <c r="C3015" s="24" t="s">
        <v>14</v>
      </c>
      <c r="D3015" s="22" t="s">
        <v>14</v>
      </c>
      <c r="E3015" s="22" t="s">
        <v>14</v>
      </c>
      <c r="F3015" s="22" t="s">
        <v>12</v>
      </c>
      <c r="G3015" s="22">
        <v>2004</v>
      </c>
      <c r="H3015" s="24" t="s">
        <v>240</v>
      </c>
      <c r="I3015" s="24"/>
      <c r="J3015" s="22" t="s">
        <v>53</v>
      </c>
      <c r="O3015" s="22">
        <v>0</v>
      </c>
      <c r="S3015" s="22">
        <v>0</v>
      </c>
      <c r="T3015" s="22" t="s">
        <v>53</v>
      </c>
      <c r="W3015" s="23"/>
      <c r="AA3015" s="24"/>
      <c r="AF3015" s="25"/>
      <c r="AQ3015" s="1" t="str">
        <f t="shared" si="249"/>
        <v>D01_579_A1353</v>
      </c>
    </row>
    <row r="3016" spans="1:43" ht="12.75" x14ac:dyDescent="0.2">
      <c r="A3016" s="2" t="s">
        <v>59</v>
      </c>
      <c r="B3016" s="3">
        <v>579</v>
      </c>
      <c r="C3016" s="5" t="s">
        <v>14</v>
      </c>
      <c r="D3016" s="1" t="s">
        <v>14</v>
      </c>
      <c r="E3016" s="1" t="s">
        <v>14</v>
      </c>
      <c r="F3016" s="1" t="s">
        <v>12</v>
      </c>
      <c r="G3016" s="1">
        <v>2005</v>
      </c>
      <c r="H3016" s="5" t="s">
        <v>240</v>
      </c>
      <c r="Q3016" s="1"/>
      <c r="Z3016" s="1"/>
      <c r="AQ3016" s="1" t="str">
        <f t="shared" si="249"/>
        <v>D01_579_A1353</v>
      </c>
    </row>
    <row r="3017" spans="1:43" ht="12.75" x14ac:dyDescent="0.2">
      <c r="A3017" s="2" t="s">
        <v>59</v>
      </c>
      <c r="B3017" s="3">
        <v>579</v>
      </c>
      <c r="C3017" s="5" t="s">
        <v>14</v>
      </c>
      <c r="D3017" s="1" t="s">
        <v>14</v>
      </c>
      <c r="E3017" s="1" t="s">
        <v>14</v>
      </c>
      <c r="F3017" s="1" t="s">
        <v>12</v>
      </c>
      <c r="G3017" s="1">
        <v>2006</v>
      </c>
      <c r="H3017" s="5" t="s">
        <v>240</v>
      </c>
      <c r="J3017" s="1">
        <v>57</v>
      </c>
      <c r="K3017" s="1">
        <f>J3017-34</f>
        <v>23</v>
      </c>
      <c r="L3017" s="1">
        <f>J3017-61</f>
        <v>-4</v>
      </c>
      <c r="M3017" s="1">
        <f>J3017-72</f>
        <v>-15</v>
      </c>
      <c r="N3017" s="1">
        <f>J3017-82</f>
        <v>-25</v>
      </c>
      <c r="O3017" s="1">
        <v>1</v>
      </c>
      <c r="Q3017" s="1"/>
      <c r="Z3017" s="1"/>
      <c r="AQ3017" s="1" t="str">
        <f t="shared" si="249"/>
        <v>D01_579_A1353</v>
      </c>
    </row>
    <row r="3018" spans="1:43" ht="12.75" x14ac:dyDescent="0.2">
      <c r="A3018" s="2" t="s">
        <v>59</v>
      </c>
      <c r="B3018" s="3">
        <v>579</v>
      </c>
      <c r="C3018" s="5" t="s">
        <v>14</v>
      </c>
      <c r="D3018" s="1" t="s">
        <v>14</v>
      </c>
      <c r="E3018" s="1" t="s">
        <v>14</v>
      </c>
      <c r="F3018" s="1" t="s">
        <v>12</v>
      </c>
      <c r="G3018" s="1">
        <v>2007</v>
      </c>
      <c r="H3018" s="5" t="s">
        <v>240</v>
      </c>
      <c r="Q3018" s="1"/>
      <c r="Z3018" s="1"/>
      <c r="AQ3018" s="1" t="str">
        <f t="shared" si="249"/>
        <v>D01_579_A1353</v>
      </c>
    </row>
    <row r="3019" spans="1:43" ht="12.75" x14ac:dyDescent="0.2">
      <c r="A3019" s="2" t="s">
        <v>59</v>
      </c>
      <c r="B3019" s="3">
        <v>579</v>
      </c>
      <c r="C3019" s="5" t="s">
        <v>14</v>
      </c>
      <c r="D3019" s="1" t="s">
        <v>14</v>
      </c>
      <c r="E3019" s="1" t="s">
        <v>14</v>
      </c>
      <c r="F3019" s="1" t="s">
        <v>12</v>
      </c>
      <c r="G3019" s="1">
        <v>2008</v>
      </c>
      <c r="H3019" s="5" t="s">
        <v>240</v>
      </c>
      <c r="Q3019" s="1"/>
      <c r="Z3019" s="1"/>
      <c r="AQ3019" s="1" t="str">
        <f t="shared" si="249"/>
        <v>D01_579_A1353</v>
      </c>
    </row>
    <row r="3020" spans="1:43" ht="12.75" x14ac:dyDescent="0.2">
      <c r="A3020" s="2" t="s">
        <v>59</v>
      </c>
      <c r="B3020" s="3">
        <v>579</v>
      </c>
      <c r="C3020" s="5" t="s">
        <v>14</v>
      </c>
      <c r="D3020" s="1" t="s">
        <v>14</v>
      </c>
      <c r="E3020" s="1" t="s">
        <v>14</v>
      </c>
      <c r="F3020" s="1" t="s">
        <v>12</v>
      </c>
      <c r="G3020" s="1">
        <v>2009</v>
      </c>
      <c r="H3020" s="5" t="s">
        <v>240</v>
      </c>
      <c r="Q3020" s="1"/>
      <c r="Z3020" s="1"/>
      <c r="AQ3020" s="1" t="str">
        <f t="shared" si="249"/>
        <v>D01_579_A1353</v>
      </c>
    </row>
    <row r="3021" spans="1:43" ht="15" customHeight="1" x14ac:dyDescent="0.2">
      <c r="A3021" s="2" t="s">
        <v>59</v>
      </c>
      <c r="B3021" s="3">
        <v>579</v>
      </c>
      <c r="C3021" s="5" t="s">
        <v>14</v>
      </c>
      <c r="D3021" s="1" t="s">
        <v>14</v>
      </c>
      <c r="E3021" s="1" t="s">
        <v>14</v>
      </c>
      <c r="F3021" s="1" t="s">
        <v>12</v>
      </c>
      <c r="G3021" s="1">
        <v>2010</v>
      </c>
      <c r="H3021" s="5" t="s">
        <v>240</v>
      </c>
      <c r="Q3021" s="1"/>
      <c r="Z3021" s="1"/>
      <c r="AQ3021" s="1" t="str">
        <f t="shared" si="249"/>
        <v>D01_579_A1353</v>
      </c>
    </row>
    <row r="3022" spans="1:43" ht="12.75" x14ac:dyDescent="0.2">
      <c r="A3022" s="2" t="s">
        <v>59</v>
      </c>
      <c r="B3022" s="3">
        <v>579</v>
      </c>
      <c r="C3022" s="5" t="s">
        <v>14</v>
      </c>
      <c r="D3022" s="1" t="s">
        <v>14</v>
      </c>
      <c r="E3022" s="1" t="s">
        <v>14</v>
      </c>
      <c r="F3022" s="1" t="s">
        <v>12</v>
      </c>
      <c r="G3022" s="1">
        <v>2011</v>
      </c>
      <c r="H3022" s="5" t="s">
        <v>240</v>
      </c>
      <c r="Q3022" s="1"/>
      <c r="Z3022" s="1"/>
      <c r="AQ3022" s="1" t="str">
        <f t="shared" si="249"/>
        <v>D01_579_A1353</v>
      </c>
    </row>
    <row r="3023" spans="1:43" ht="12.75" x14ac:dyDescent="0.2">
      <c r="A3023" s="2" t="s">
        <v>59</v>
      </c>
      <c r="B3023" s="3">
        <v>579</v>
      </c>
      <c r="C3023" s="5" t="s">
        <v>14</v>
      </c>
      <c r="D3023" s="1" t="s">
        <v>14</v>
      </c>
      <c r="E3023" s="1" t="s">
        <v>14</v>
      </c>
      <c r="F3023" s="1" t="s">
        <v>12</v>
      </c>
      <c r="G3023" s="1">
        <v>2012</v>
      </c>
      <c r="H3023" s="5" t="s">
        <v>240</v>
      </c>
      <c r="Q3023" s="1"/>
      <c r="Z3023" s="1"/>
      <c r="AQ3023" s="1" t="str">
        <f t="shared" si="249"/>
        <v>D01_579_A1353</v>
      </c>
    </row>
    <row r="3024" spans="1:43" ht="15" customHeight="1" x14ac:dyDescent="0.2">
      <c r="A3024" s="2" t="s">
        <v>59</v>
      </c>
      <c r="B3024" s="3">
        <v>579</v>
      </c>
      <c r="C3024" s="5" t="s">
        <v>14</v>
      </c>
      <c r="D3024" s="1" t="s">
        <v>14</v>
      </c>
      <c r="E3024" s="1" t="s">
        <v>14</v>
      </c>
      <c r="F3024" s="1" t="s">
        <v>12</v>
      </c>
      <c r="G3024" s="1">
        <v>2013</v>
      </c>
      <c r="H3024" s="5" t="s">
        <v>240</v>
      </c>
      <c r="Q3024" s="1"/>
      <c r="Z3024" s="1"/>
      <c r="AQ3024" s="1" t="str">
        <f t="shared" si="249"/>
        <v>D01_579_A1353</v>
      </c>
    </row>
    <row r="3025" spans="1:43" s="22" customFormat="1" ht="12.75" x14ac:dyDescent="0.2">
      <c r="A3025" s="20" t="s">
        <v>59</v>
      </c>
      <c r="B3025" s="21">
        <v>580</v>
      </c>
      <c r="C3025" s="24" t="s">
        <v>14</v>
      </c>
      <c r="D3025" s="22" t="s">
        <v>14</v>
      </c>
      <c r="E3025" s="22" t="s">
        <v>14</v>
      </c>
      <c r="F3025" s="22" t="s">
        <v>12</v>
      </c>
      <c r="G3025" s="22">
        <v>2004</v>
      </c>
      <c r="H3025" s="24" t="s">
        <v>240</v>
      </c>
      <c r="I3025" s="24"/>
      <c r="J3025" s="22">
        <v>51</v>
      </c>
      <c r="K3025" s="22">
        <f>J3025-22</f>
        <v>29</v>
      </c>
      <c r="L3025" s="22">
        <f>J3025-46</f>
        <v>5</v>
      </c>
      <c r="M3025" s="22">
        <f>J3025-71</f>
        <v>-20</v>
      </c>
      <c r="N3025" s="22">
        <f>J3025-87</f>
        <v>-36</v>
      </c>
      <c r="O3025" s="22">
        <v>1</v>
      </c>
      <c r="S3025" s="22">
        <v>1</v>
      </c>
      <c r="T3025" s="22">
        <v>230</v>
      </c>
      <c r="U3025" s="22">
        <v>20</v>
      </c>
      <c r="V3025" s="22">
        <v>62</v>
      </c>
      <c r="W3025" s="23">
        <f t="shared" ref="W3025" si="250">(V3025+(Z3025*AB3025))/U3025</f>
        <v>3.15</v>
      </c>
      <c r="X3025" s="22">
        <v>3</v>
      </c>
      <c r="Y3025" s="22">
        <v>19</v>
      </c>
      <c r="Z3025" s="23">
        <f>Y3025/(U3025-AB3025)</f>
        <v>1</v>
      </c>
      <c r="AA3025" s="24">
        <f>Z3025*100/W3025</f>
        <v>31.746031746031747</v>
      </c>
      <c r="AB3025" s="22">
        <v>1</v>
      </c>
      <c r="AC3025" s="22">
        <f t="shared" ref="AC3025" si="251">AB3025*100/U3025</f>
        <v>5</v>
      </c>
      <c r="AD3025" s="22">
        <v>1</v>
      </c>
      <c r="AE3025" s="22">
        <f>AD3025*100/U3025</f>
        <v>5</v>
      </c>
      <c r="AF3025" s="25">
        <v>11</v>
      </c>
      <c r="AG3025" s="22">
        <f>AF3025*100/U3025</f>
        <v>55</v>
      </c>
      <c r="AH3025" s="22">
        <v>1</v>
      </c>
      <c r="AI3025" s="22">
        <v>5</v>
      </c>
      <c r="AJ3025" s="22">
        <v>2</v>
      </c>
      <c r="AK3025" s="22">
        <v>4</v>
      </c>
      <c r="AL3025" s="22">
        <v>3</v>
      </c>
      <c r="AM3025" s="22">
        <v>3</v>
      </c>
      <c r="AN3025" s="22">
        <v>2</v>
      </c>
      <c r="AQ3025" s="1" t="str">
        <f t="shared" si="249"/>
        <v>D01_580_A1353</v>
      </c>
    </row>
    <row r="3026" spans="1:43" ht="12.75" x14ac:dyDescent="0.2">
      <c r="A3026" s="2" t="s">
        <v>59</v>
      </c>
      <c r="B3026" s="3">
        <v>580</v>
      </c>
      <c r="C3026" s="5" t="s">
        <v>14</v>
      </c>
      <c r="D3026" s="1" t="s">
        <v>14</v>
      </c>
      <c r="E3026" s="1" t="s">
        <v>14</v>
      </c>
      <c r="F3026" s="1" t="s">
        <v>12</v>
      </c>
      <c r="G3026" s="1">
        <v>2005</v>
      </c>
      <c r="H3026" s="5" t="s">
        <v>240</v>
      </c>
      <c r="Q3026" s="1"/>
      <c r="Z3026" s="1"/>
      <c r="AQ3026" s="1" t="str">
        <f t="shared" si="249"/>
        <v>D01_580_A1353</v>
      </c>
    </row>
    <row r="3027" spans="1:43" ht="12.75" x14ac:dyDescent="0.2">
      <c r="A3027" s="2" t="s">
        <v>59</v>
      </c>
      <c r="B3027" s="3">
        <v>580</v>
      </c>
      <c r="C3027" s="5" t="s">
        <v>14</v>
      </c>
      <c r="D3027" s="1" t="s">
        <v>14</v>
      </c>
      <c r="E3027" s="1" t="s">
        <v>14</v>
      </c>
      <c r="F3027" s="1" t="s">
        <v>12</v>
      </c>
      <c r="G3027" s="1">
        <v>2006</v>
      </c>
      <c r="H3027" s="5" t="s">
        <v>240</v>
      </c>
      <c r="J3027" s="1">
        <v>56</v>
      </c>
      <c r="K3027" s="1">
        <f>J3027-34</f>
        <v>22</v>
      </c>
      <c r="L3027" s="1">
        <f>J3027-61</f>
        <v>-5</v>
      </c>
      <c r="M3027" s="1">
        <f>J3027-72</f>
        <v>-16</v>
      </c>
      <c r="N3027" s="1">
        <f>J3027-82</f>
        <v>-26</v>
      </c>
      <c r="O3027" s="1">
        <v>3</v>
      </c>
      <c r="Q3027" s="1"/>
      <c r="Z3027" s="1"/>
      <c r="AQ3027" s="1" t="str">
        <f t="shared" si="249"/>
        <v>D01_580_A1353</v>
      </c>
    </row>
    <row r="3028" spans="1:43" ht="12.75" x14ac:dyDescent="0.2">
      <c r="A3028" s="2" t="s">
        <v>59</v>
      </c>
      <c r="B3028" s="3">
        <v>580</v>
      </c>
      <c r="C3028" s="5" t="s">
        <v>14</v>
      </c>
      <c r="D3028" s="1" t="s">
        <v>14</v>
      </c>
      <c r="E3028" s="1" t="s">
        <v>14</v>
      </c>
      <c r="F3028" s="1" t="s">
        <v>12</v>
      </c>
      <c r="G3028" s="1">
        <v>2007</v>
      </c>
      <c r="H3028" s="5" t="s">
        <v>240</v>
      </c>
      <c r="Q3028" s="1"/>
      <c r="Z3028" s="1"/>
      <c r="AQ3028" s="1" t="str">
        <f t="shared" si="249"/>
        <v>D01_580_A1353</v>
      </c>
    </row>
    <row r="3029" spans="1:43" ht="12.75" x14ac:dyDescent="0.2">
      <c r="A3029" s="2" t="s">
        <v>59</v>
      </c>
      <c r="B3029" s="3">
        <v>580</v>
      </c>
      <c r="C3029" s="5" t="s">
        <v>14</v>
      </c>
      <c r="D3029" s="1" t="s">
        <v>14</v>
      </c>
      <c r="E3029" s="1" t="s">
        <v>14</v>
      </c>
      <c r="F3029" s="1" t="s">
        <v>12</v>
      </c>
      <c r="G3029" s="1">
        <v>2008</v>
      </c>
      <c r="H3029" s="5" t="s">
        <v>240</v>
      </c>
      <c r="Q3029" s="1"/>
      <c r="Z3029" s="1"/>
      <c r="AQ3029" s="1" t="str">
        <f t="shared" si="249"/>
        <v>D01_580_A1353</v>
      </c>
    </row>
    <row r="3030" spans="1:43" ht="12.75" x14ac:dyDescent="0.2">
      <c r="A3030" s="2" t="s">
        <v>59</v>
      </c>
      <c r="B3030" s="3">
        <v>580</v>
      </c>
      <c r="C3030" s="5" t="s">
        <v>14</v>
      </c>
      <c r="D3030" s="1" t="s">
        <v>14</v>
      </c>
      <c r="E3030" s="1" t="s">
        <v>14</v>
      </c>
      <c r="F3030" s="1" t="s">
        <v>12</v>
      </c>
      <c r="G3030" s="1">
        <v>2009</v>
      </c>
      <c r="H3030" s="5" t="s">
        <v>240</v>
      </c>
      <c r="Q3030" s="1"/>
      <c r="Z3030" s="1"/>
      <c r="AQ3030" s="1" t="str">
        <f t="shared" si="249"/>
        <v>D01_580_A1353</v>
      </c>
    </row>
    <row r="3031" spans="1:43" ht="12.75" x14ac:dyDescent="0.2">
      <c r="A3031" s="2" t="s">
        <v>59</v>
      </c>
      <c r="B3031" s="3">
        <v>580</v>
      </c>
      <c r="C3031" s="5" t="s">
        <v>14</v>
      </c>
      <c r="D3031" s="1" t="s">
        <v>14</v>
      </c>
      <c r="E3031" s="1" t="s">
        <v>14</v>
      </c>
      <c r="F3031" s="1" t="s">
        <v>12</v>
      </c>
      <c r="G3031" s="1">
        <v>2010</v>
      </c>
      <c r="H3031" s="5" t="s">
        <v>240</v>
      </c>
      <c r="Q3031" s="1"/>
      <c r="Z3031" s="1"/>
      <c r="AQ3031" s="1" t="str">
        <f t="shared" si="249"/>
        <v>D01_580_A1353</v>
      </c>
    </row>
    <row r="3032" spans="1:43" ht="12.75" x14ac:dyDescent="0.2">
      <c r="A3032" s="2" t="s">
        <v>59</v>
      </c>
      <c r="B3032" s="3">
        <v>580</v>
      </c>
      <c r="C3032" s="5" t="s">
        <v>14</v>
      </c>
      <c r="D3032" s="1" t="s">
        <v>14</v>
      </c>
      <c r="E3032" s="1" t="s">
        <v>14</v>
      </c>
      <c r="F3032" s="1" t="s">
        <v>12</v>
      </c>
      <c r="G3032" s="1">
        <v>2011</v>
      </c>
      <c r="H3032" s="5" t="s">
        <v>240</v>
      </c>
      <c r="Q3032" s="1"/>
      <c r="Z3032" s="1"/>
      <c r="AQ3032" s="1" t="str">
        <f t="shared" si="249"/>
        <v>D01_580_A1353</v>
      </c>
    </row>
    <row r="3033" spans="1:43" ht="12.75" x14ac:dyDescent="0.2">
      <c r="A3033" s="2" t="s">
        <v>59</v>
      </c>
      <c r="B3033" s="3">
        <v>580</v>
      </c>
      <c r="C3033" s="5" t="s">
        <v>14</v>
      </c>
      <c r="D3033" s="1" t="s">
        <v>14</v>
      </c>
      <c r="E3033" s="1" t="s">
        <v>14</v>
      </c>
      <c r="F3033" s="1" t="s">
        <v>12</v>
      </c>
      <c r="G3033" s="1">
        <v>2012</v>
      </c>
      <c r="H3033" s="5" t="s">
        <v>240</v>
      </c>
      <c r="Q3033" s="1"/>
      <c r="Z3033" s="1"/>
      <c r="AQ3033" s="1" t="str">
        <f t="shared" si="249"/>
        <v>D01_580_A1353</v>
      </c>
    </row>
    <row r="3034" spans="1:43" ht="15" customHeight="1" x14ac:dyDescent="0.2">
      <c r="A3034" s="2" t="s">
        <v>59</v>
      </c>
      <c r="B3034" s="3">
        <v>580</v>
      </c>
      <c r="C3034" s="5" t="s">
        <v>14</v>
      </c>
      <c r="D3034" s="1" t="s">
        <v>14</v>
      </c>
      <c r="E3034" s="1" t="s">
        <v>14</v>
      </c>
      <c r="F3034" s="1" t="s">
        <v>12</v>
      </c>
      <c r="G3034" s="1">
        <v>2013</v>
      </c>
      <c r="H3034" s="5" t="s">
        <v>240</v>
      </c>
      <c r="Q3034" s="1"/>
      <c r="Z3034" s="1"/>
      <c r="AQ3034" s="1" t="str">
        <f t="shared" si="249"/>
        <v>D01_580_A1353</v>
      </c>
    </row>
    <row r="3035" spans="1:43" s="22" customFormat="1" ht="12.75" x14ac:dyDescent="0.2">
      <c r="A3035" s="20" t="s">
        <v>59</v>
      </c>
      <c r="B3035" s="21">
        <v>581</v>
      </c>
      <c r="C3035" s="24" t="s">
        <v>14</v>
      </c>
      <c r="D3035" s="22" t="s">
        <v>14</v>
      </c>
      <c r="E3035" s="22" t="s">
        <v>14</v>
      </c>
      <c r="F3035" s="22" t="s">
        <v>12</v>
      </c>
      <c r="G3035" s="22">
        <v>2004</v>
      </c>
      <c r="H3035" s="24" t="s">
        <v>240</v>
      </c>
      <c r="I3035" s="24"/>
      <c r="J3035" s="22">
        <v>51</v>
      </c>
      <c r="K3035" s="22">
        <f>J3035-22</f>
        <v>29</v>
      </c>
      <c r="L3035" s="22">
        <f>J3035-46</f>
        <v>5</v>
      </c>
      <c r="M3035" s="22">
        <f>J3035-71</f>
        <v>-20</v>
      </c>
      <c r="N3035" s="22">
        <f>J3035-87</f>
        <v>-36</v>
      </c>
      <c r="O3035" s="22">
        <v>1</v>
      </c>
      <c r="S3035" s="22">
        <v>1</v>
      </c>
      <c r="T3035" s="22">
        <v>205</v>
      </c>
      <c r="U3035" s="22">
        <v>25</v>
      </c>
      <c r="V3035" s="22">
        <v>114</v>
      </c>
      <c r="W3035" s="23">
        <f t="shared" ref="W3035:W3036" si="252">(V3035+(Z3035*AB3035))/U3035</f>
        <v>4.5599999999999996</v>
      </c>
      <c r="X3035" s="22">
        <v>3</v>
      </c>
      <c r="Y3035" s="22">
        <v>31</v>
      </c>
      <c r="Z3035" s="23">
        <f>Y3035/(U3035-AB3035)</f>
        <v>1.24</v>
      </c>
      <c r="AA3035" s="24">
        <f t="shared" ref="AA3035:AA3036" si="253">Z3035*100/W3035</f>
        <v>27.192982456140353</v>
      </c>
      <c r="AB3035" s="22">
        <v>0</v>
      </c>
      <c r="AC3035" s="22">
        <f t="shared" ref="AC3035:AC3036" si="254">AB3035*100/U3035</f>
        <v>0</v>
      </c>
      <c r="AD3035" s="22">
        <v>0</v>
      </c>
      <c r="AE3035" s="22">
        <f t="shared" ref="AE3035:AE3036" si="255">AD3035*100/U3035</f>
        <v>0</v>
      </c>
      <c r="AF3035" s="25">
        <v>1</v>
      </c>
      <c r="AG3035" s="22">
        <f>AF3035*100/U3035</f>
        <v>4</v>
      </c>
      <c r="AH3035" s="22">
        <v>6</v>
      </c>
      <c r="AI3035" s="22">
        <v>7</v>
      </c>
      <c r="AJ3035" s="22">
        <v>2</v>
      </c>
      <c r="AK3035" s="22">
        <v>3</v>
      </c>
      <c r="AL3035" s="22">
        <v>2</v>
      </c>
      <c r="AM3035" s="22">
        <v>3</v>
      </c>
      <c r="AN3035" s="22">
        <v>3</v>
      </c>
      <c r="AQ3035" s="1" t="str">
        <f t="shared" si="249"/>
        <v>D01_581_A1353</v>
      </c>
    </row>
    <row r="3036" spans="1:43" ht="12.75" x14ac:dyDescent="0.2">
      <c r="A3036" s="2" t="s">
        <v>59</v>
      </c>
      <c r="B3036" s="3">
        <v>581</v>
      </c>
      <c r="C3036" s="5" t="s">
        <v>14</v>
      </c>
      <c r="D3036" s="1" t="s">
        <v>14</v>
      </c>
      <c r="E3036" s="1" t="s">
        <v>14</v>
      </c>
      <c r="F3036" s="1" t="s">
        <v>12</v>
      </c>
      <c r="G3036" s="1">
        <v>2005</v>
      </c>
      <c r="H3036" s="5" t="s">
        <v>240</v>
      </c>
      <c r="Q3036" s="1"/>
      <c r="S3036" s="1">
        <v>3</v>
      </c>
      <c r="T3036" s="1">
        <v>201</v>
      </c>
      <c r="U3036" s="1">
        <v>25</v>
      </c>
      <c r="V3036" s="1">
        <v>94</v>
      </c>
      <c r="W3036" s="4">
        <f t="shared" si="252"/>
        <v>3.76</v>
      </c>
      <c r="X3036" s="1">
        <v>4</v>
      </c>
      <c r="Y3036" s="1">
        <v>27</v>
      </c>
      <c r="Z3036" s="4">
        <f>Y3036/(U3036-AB3036)</f>
        <v>1.08</v>
      </c>
      <c r="AA3036" s="5">
        <f t="shared" si="253"/>
        <v>28.723404255319149</v>
      </c>
      <c r="AB3036" s="1">
        <v>0</v>
      </c>
      <c r="AC3036" s="1">
        <f t="shared" si="254"/>
        <v>0</v>
      </c>
      <c r="AD3036" s="1">
        <v>0</v>
      </c>
      <c r="AE3036" s="1">
        <f t="shared" si="255"/>
        <v>0</v>
      </c>
      <c r="AF3036" s="6">
        <v>2</v>
      </c>
      <c r="AG3036" s="1">
        <f>AF3036*100/U3036</f>
        <v>8</v>
      </c>
      <c r="AH3036" s="1">
        <v>1</v>
      </c>
      <c r="AI3036" s="1">
        <v>7</v>
      </c>
      <c r="AJ3036" s="1">
        <v>3</v>
      </c>
      <c r="AK3036" s="1">
        <v>2</v>
      </c>
      <c r="AL3036" s="1">
        <v>3</v>
      </c>
      <c r="AM3036" s="1">
        <v>3</v>
      </c>
      <c r="AN3036" s="1">
        <v>3</v>
      </c>
      <c r="AQ3036" s="1" t="str">
        <f t="shared" si="249"/>
        <v>D01_581_A1353</v>
      </c>
    </row>
    <row r="3037" spans="1:43" ht="12.75" x14ac:dyDescent="0.2">
      <c r="A3037" s="2" t="s">
        <v>59</v>
      </c>
      <c r="B3037" s="3">
        <v>581</v>
      </c>
      <c r="C3037" s="5" t="s">
        <v>14</v>
      </c>
      <c r="D3037" s="1" t="s">
        <v>14</v>
      </c>
      <c r="E3037" s="1" t="s">
        <v>14</v>
      </c>
      <c r="F3037" s="1" t="s">
        <v>12</v>
      </c>
      <c r="G3037" s="1">
        <v>2006</v>
      </c>
      <c r="H3037" s="5" t="s">
        <v>240</v>
      </c>
      <c r="J3037" s="1">
        <v>57</v>
      </c>
      <c r="K3037" s="1">
        <f>J3037-34</f>
        <v>23</v>
      </c>
      <c r="L3037" s="1">
        <f>J3037-61</f>
        <v>-4</v>
      </c>
      <c r="M3037" s="1">
        <f>J3037-72</f>
        <v>-15</v>
      </c>
      <c r="N3037" s="1">
        <f>J3037-82</f>
        <v>-25</v>
      </c>
      <c r="O3037" s="1">
        <v>1</v>
      </c>
      <c r="Q3037" s="1"/>
      <c r="Z3037" s="1"/>
      <c r="AQ3037" s="1" t="str">
        <f t="shared" si="249"/>
        <v>D01_581_A1353</v>
      </c>
    </row>
    <row r="3038" spans="1:43" ht="12.75" x14ac:dyDescent="0.2">
      <c r="A3038" s="2" t="s">
        <v>59</v>
      </c>
      <c r="B3038" s="3">
        <v>581</v>
      </c>
      <c r="C3038" s="5" t="s">
        <v>14</v>
      </c>
      <c r="D3038" s="1" t="s">
        <v>14</v>
      </c>
      <c r="E3038" s="1" t="s">
        <v>14</v>
      </c>
      <c r="F3038" s="1" t="s">
        <v>12</v>
      </c>
      <c r="G3038" s="1">
        <v>2007</v>
      </c>
      <c r="H3038" s="5" t="s">
        <v>240</v>
      </c>
      <c r="Q3038" s="1"/>
      <c r="Z3038" s="1"/>
      <c r="AQ3038" s="1" t="str">
        <f t="shared" si="249"/>
        <v>D01_581_A1353</v>
      </c>
    </row>
    <row r="3039" spans="1:43" ht="15" customHeight="1" x14ac:dyDescent="0.2">
      <c r="A3039" s="2" t="s">
        <v>59</v>
      </c>
      <c r="B3039" s="3">
        <v>581</v>
      </c>
      <c r="C3039" s="5" t="s">
        <v>14</v>
      </c>
      <c r="D3039" s="1" t="s">
        <v>14</v>
      </c>
      <c r="E3039" s="1" t="s">
        <v>14</v>
      </c>
      <c r="F3039" s="1" t="s">
        <v>12</v>
      </c>
      <c r="G3039" s="1">
        <v>2008</v>
      </c>
      <c r="H3039" s="5" t="s">
        <v>240</v>
      </c>
      <c r="Q3039" s="1"/>
      <c r="Z3039" s="1"/>
      <c r="AQ3039" s="1" t="str">
        <f t="shared" si="249"/>
        <v>D01_581_A1353</v>
      </c>
    </row>
    <row r="3040" spans="1:43" ht="12.75" x14ac:dyDescent="0.2">
      <c r="A3040" s="2" t="s">
        <v>59</v>
      </c>
      <c r="B3040" s="3">
        <v>581</v>
      </c>
      <c r="C3040" s="5" t="s">
        <v>14</v>
      </c>
      <c r="D3040" s="1" t="s">
        <v>14</v>
      </c>
      <c r="E3040" s="1" t="s">
        <v>14</v>
      </c>
      <c r="F3040" s="1" t="s">
        <v>12</v>
      </c>
      <c r="G3040" s="1">
        <v>2009</v>
      </c>
      <c r="H3040" s="5" t="s">
        <v>240</v>
      </c>
      <c r="Q3040" s="1"/>
      <c r="Z3040" s="1"/>
      <c r="AQ3040" s="1" t="str">
        <f t="shared" si="249"/>
        <v>D01_581_A1353</v>
      </c>
    </row>
    <row r="3041" spans="1:43" ht="12.75" x14ac:dyDescent="0.2">
      <c r="A3041" s="2" t="s">
        <v>59</v>
      </c>
      <c r="B3041" s="3">
        <v>581</v>
      </c>
      <c r="C3041" s="5" t="s">
        <v>14</v>
      </c>
      <c r="D3041" s="1" t="s">
        <v>14</v>
      </c>
      <c r="E3041" s="1" t="s">
        <v>14</v>
      </c>
      <c r="F3041" s="1" t="s">
        <v>12</v>
      </c>
      <c r="G3041" s="1">
        <v>2010</v>
      </c>
      <c r="H3041" s="5" t="s">
        <v>240</v>
      </c>
      <c r="Q3041" s="1"/>
      <c r="Z3041" s="1"/>
      <c r="AQ3041" s="1" t="str">
        <f t="shared" si="249"/>
        <v>D01_581_A1353</v>
      </c>
    </row>
    <row r="3042" spans="1:43" ht="12.75" x14ac:dyDescent="0.2">
      <c r="A3042" s="2" t="s">
        <v>59</v>
      </c>
      <c r="B3042" s="3">
        <v>581</v>
      </c>
      <c r="C3042" s="5" t="s">
        <v>14</v>
      </c>
      <c r="D3042" s="1" t="s">
        <v>14</v>
      </c>
      <c r="E3042" s="1" t="s">
        <v>14</v>
      </c>
      <c r="F3042" s="1" t="s">
        <v>12</v>
      </c>
      <c r="G3042" s="1">
        <v>2011</v>
      </c>
      <c r="H3042" s="5" t="s">
        <v>240</v>
      </c>
      <c r="Q3042" s="1"/>
      <c r="Z3042" s="1"/>
      <c r="AQ3042" s="1" t="str">
        <f t="shared" si="249"/>
        <v>D01_581_A1353</v>
      </c>
    </row>
    <row r="3043" spans="1:43" ht="12.75" x14ac:dyDescent="0.2">
      <c r="A3043" s="2" t="s">
        <v>59</v>
      </c>
      <c r="B3043" s="3">
        <v>581</v>
      </c>
      <c r="C3043" s="5" t="s">
        <v>14</v>
      </c>
      <c r="D3043" s="1" t="s">
        <v>14</v>
      </c>
      <c r="E3043" s="1" t="s">
        <v>14</v>
      </c>
      <c r="F3043" s="1" t="s">
        <v>12</v>
      </c>
      <c r="G3043" s="1">
        <v>2012</v>
      </c>
      <c r="H3043" s="5" t="s">
        <v>240</v>
      </c>
      <c r="Q3043" s="1"/>
      <c r="Z3043" s="1"/>
      <c r="AQ3043" s="1" t="str">
        <f t="shared" si="249"/>
        <v>D01_581_A1353</v>
      </c>
    </row>
    <row r="3044" spans="1:43" ht="12.75" x14ac:dyDescent="0.2">
      <c r="A3044" s="2" t="s">
        <v>59</v>
      </c>
      <c r="B3044" s="3">
        <v>581</v>
      </c>
      <c r="C3044" s="5" t="s">
        <v>14</v>
      </c>
      <c r="D3044" s="1" t="s">
        <v>14</v>
      </c>
      <c r="E3044" s="1" t="s">
        <v>14</v>
      </c>
      <c r="F3044" s="1" t="s">
        <v>12</v>
      </c>
      <c r="G3044" s="1">
        <v>2013</v>
      </c>
      <c r="H3044" s="5" t="s">
        <v>240</v>
      </c>
      <c r="Q3044" s="1"/>
      <c r="Z3044" s="1"/>
      <c r="AQ3044" s="1" t="str">
        <f t="shared" si="249"/>
        <v>D01_581_A1353</v>
      </c>
    </row>
    <row r="3045" spans="1:43" s="22" customFormat="1" ht="12.75" x14ac:dyDescent="0.2">
      <c r="A3045" s="20" t="s">
        <v>59</v>
      </c>
      <c r="B3045" s="21">
        <v>582</v>
      </c>
      <c r="C3045" s="24" t="s">
        <v>15</v>
      </c>
      <c r="D3045" s="24" t="s">
        <v>15</v>
      </c>
      <c r="E3045" s="24" t="s">
        <v>15</v>
      </c>
      <c r="F3045" s="22" t="s">
        <v>12</v>
      </c>
      <c r="G3045" s="22">
        <v>2004</v>
      </c>
      <c r="H3045" s="24" t="s">
        <v>240</v>
      </c>
      <c r="I3045" s="24"/>
      <c r="J3045" s="22" t="s">
        <v>53</v>
      </c>
      <c r="O3045" s="22">
        <v>0</v>
      </c>
      <c r="W3045" s="23"/>
      <c r="AA3045" s="24"/>
      <c r="AF3045" s="25"/>
      <c r="AQ3045" s="1" t="str">
        <f t="shared" si="249"/>
        <v>D01_582_A1340</v>
      </c>
    </row>
    <row r="3046" spans="1:43" ht="15" customHeight="1" x14ac:dyDescent="0.2">
      <c r="A3046" s="2" t="s">
        <v>59</v>
      </c>
      <c r="B3046" s="3">
        <v>582</v>
      </c>
      <c r="C3046" s="5" t="s">
        <v>15</v>
      </c>
      <c r="D3046" s="5" t="s">
        <v>15</v>
      </c>
      <c r="E3046" s="5" t="s">
        <v>15</v>
      </c>
      <c r="F3046" s="1" t="s">
        <v>12</v>
      </c>
      <c r="G3046" s="1">
        <v>2005</v>
      </c>
      <c r="H3046" s="5" t="s">
        <v>240</v>
      </c>
      <c r="Q3046" s="1"/>
      <c r="Z3046" s="1"/>
      <c r="AQ3046" s="1" t="str">
        <f t="shared" si="249"/>
        <v>D01_582_A1340</v>
      </c>
    </row>
    <row r="3047" spans="1:43" ht="12.75" x14ac:dyDescent="0.2">
      <c r="A3047" s="2" t="s">
        <v>59</v>
      </c>
      <c r="B3047" s="3">
        <v>582</v>
      </c>
      <c r="C3047" s="5" t="s">
        <v>15</v>
      </c>
      <c r="D3047" s="5" t="s">
        <v>15</v>
      </c>
      <c r="E3047" s="5" t="s">
        <v>15</v>
      </c>
      <c r="F3047" s="1" t="s">
        <v>12</v>
      </c>
      <c r="G3047" s="1">
        <v>2006</v>
      </c>
      <c r="H3047" s="5" t="s">
        <v>240</v>
      </c>
      <c r="J3047" s="1">
        <v>53</v>
      </c>
      <c r="K3047" s="1">
        <f>J3047-34</f>
        <v>19</v>
      </c>
      <c r="L3047" s="1">
        <f>J3047-61</f>
        <v>-8</v>
      </c>
      <c r="M3047" s="1">
        <f>J3047-72</f>
        <v>-19</v>
      </c>
      <c r="N3047" s="1">
        <f>J3047-82</f>
        <v>-29</v>
      </c>
      <c r="O3047" s="1">
        <v>2</v>
      </c>
      <c r="Q3047" s="1"/>
      <c r="Z3047" s="1"/>
      <c r="AQ3047" s="1" t="str">
        <f t="shared" si="249"/>
        <v>D01_582_A1340</v>
      </c>
    </row>
    <row r="3048" spans="1:43" ht="12.75" x14ac:dyDescent="0.2">
      <c r="A3048" s="2" t="s">
        <v>59</v>
      </c>
      <c r="B3048" s="3">
        <v>582</v>
      </c>
      <c r="C3048" s="5" t="s">
        <v>15</v>
      </c>
      <c r="D3048" s="5" t="s">
        <v>15</v>
      </c>
      <c r="E3048" s="5" t="s">
        <v>15</v>
      </c>
      <c r="F3048" s="1" t="s">
        <v>12</v>
      </c>
      <c r="G3048" s="1">
        <v>2007</v>
      </c>
      <c r="H3048" s="5" t="s">
        <v>240</v>
      </c>
      <c r="Q3048" s="1"/>
      <c r="Z3048" s="1"/>
      <c r="AQ3048" s="1" t="str">
        <f t="shared" si="249"/>
        <v>D01_582_A1340</v>
      </c>
    </row>
    <row r="3049" spans="1:43" ht="15" customHeight="1" x14ac:dyDescent="0.2">
      <c r="A3049" s="2" t="s">
        <v>59</v>
      </c>
      <c r="B3049" s="3">
        <v>582</v>
      </c>
      <c r="C3049" s="5" t="s">
        <v>15</v>
      </c>
      <c r="D3049" s="5" t="s">
        <v>15</v>
      </c>
      <c r="E3049" s="5" t="s">
        <v>15</v>
      </c>
      <c r="F3049" s="1" t="s">
        <v>12</v>
      </c>
      <c r="G3049" s="1">
        <v>2008</v>
      </c>
      <c r="H3049" s="5" t="s">
        <v>240</v>
      </c>
      <c r="Q3049" s="1"/>
      <c r="Z3049" s="1"/>
      <c r="AQ3049" s="1" t="str">
        <f t="shared" si="249"/>
        <v>D01_582_A1340</v>
      </c>
    </row>
    <row r="3050" spans="1:43" ht="12.75" x14ac:dyDescent="0.2">
      <c r="A3050" s="2" t="s">
        <v>59</v>
      </c>
      <c r="B3050" s="3">
        <v>582</v>
      </c>
      <c r="C3050" s="5" t="s">
        <v>15</v>
      </c>
      <c r="D3050" s="5" t="s">
        <v>15</v>
      </c>
      <c r="E3050" s="5" t="s">
        <v>15</v>
      </c>
      <c r="F3050" s="1" t="s">
        <v>12</v>
      </c>
      <c r="G3050" s="1">
        <v>2009</v>
      </c>
      <c r="H3050" s="5" t="s">
        <v>240</v>
      </c>
      <c r="Q3050" s="1"/>
      <c r="Z3050" s="1"/>
      <c r="AQ3050" s="1" t="str">
        <f t="shared" si="249"/>
        <v>D01_582_A1340</v>
      </c>
    </row>
    <row r="3051" spans="1:43" ht="15" customHeight="1" x14ac:dyDescent="0.2">
      <c r="A3051" s="2" t="s">
        <v>59</v>
      </c>
      <c r="B3051" s="3">
        <v>582</v>
      </c>
      <c r="C3051" s="5" t="s">
        <v>15</v>
      </c>
      <c r="D3051" s="5" t="s">
        <v>15</v>
      </c>
      <c r="E3051" s="5" t="s">
        <v>15</v>
      </c>
      <c r="F3051" s="1" t="s">
        <v>12</v>
      </c>
      <c r="G3051" s="1">
        <v>2010</v>
      </c>
      <c r="H3051" s="5" t="s">
        <v>240</v>
      </c>
      <c r="Q3051" s="1"/>
      <c r="Z3051" s="1"/>
      <c r="AQ3051" s="1" t="str">
        <f t="shared" si="249"/>
        <v>D01_582_A1340</v>
      </c>
    </row>
    <row r="3052" spans="1:43" ht="12.75" x14ac:dyDescent="0.2">
      <c r="A3052" s="2" t="s">
        <v>59</v>
      </c>
      <c r="B3052" s="3">
        <v>582</v>
      </c>
      <c r="C3052" s="5" t="s">
        <v>15</v>
      </c>
      <c r="D3052" s="5" t="s">
        <v>15</v>
      </c>
      <c r="E3052" s="5" t="s">
        <v>15</v>
      </c>
      <c r="F3052" s="1" t="s">
        <v>12</v>
      </c>
      <c r="G3052" s="1">
        <v>2011</v>
      </c>
      <c r="H3052" s="5" t="s">
        <v>240</v>
      </c>
      <c r="Q3052" s="1"/>
      <c r="Z3052" s="1"/>
      <c r="AQ3052" s="1" t="str">
        <f t="shared" si="249"/>
        <v>D01_582_A1340</v>
      </c>
    </row>
    <row r="3053" spans="1:43" ht="12.75" x14ac:dyDescent="0.2">
      <c r="A3053" s="2" t="s">
        <v>59</v>
      </c>
      <c r="B3053" s="3">
        <v>582</v>
      </c>
      <c r="C3053" s="5" t="s">
        <v>15</v>
      </c>
      <c r="D3053" s="5" t="s">
        <v>15</v>
      </c>
      <c r="E3053" s="5" t="s">
        <v>15</v>
      </c>
      <c r="F3053" s="1" t="s">
        <v>12</v>
      </c>
      <c r="G3053" s="1">
        <v>2012</v>
      </c>
      <c r="H3053" s="5" t="s">
        <v>240</v>
      </c>
      <c r="Q3053" s="1"/>
      <c r="Z3053" s="1"/>
      <c r="AQ3053" s="1" t="str">
        <f t="shared" si="249"/>
        <v>D01_582_A1340</v>
      </c>
    </row>
    <row r="3054" spans="1:43" ht="15" customHeight="1" x14ac:dyDescent="0.2">
      <c r="A3054" s="2" t="s">
        <v>59</v>
      </c>
      <c r="B3054" s="3">
        <v>582</v>
      </c>
      <c r="C3054" s="5" t="s">
        <v>15</v>
      </c>
      <c r="D3054" s="5" t="s">
        <v>15</v>
      </c>
      <c r="E3054" s="5" t="s">
        <v>15</v>
      </c>
      <c r="F3054" s="1" t="s">
        <v>12</v>
      </c>
      <c r="G3054" s="1">
        <v>2013</v>
      </c>
      <c r="H3054" s="5" t="s">
        <v>240</v>
      </c>
      <c r="Q3054" s="1"/>
      <c r="Z3054" s="1"/>
      <c r="AQ3054" s="1" t="str">
        <f t="shared" si="249"/>
        <v>D01_582_A1340</v>
      </c>
    </row>
    <row r="3055" spans="1:43" s="22" customFormat="1" ht="12.75" x14ac:dyDescent="0.2">
      <c r="A3055" s="20" t="s">
        <v>59</v>
      </c>
      <c r="B3055" s="21">
        <v>583</v>
      </c>
      <c r="C3055" s="24" t="s">
        <v>15</v>
      </c>
      <c r="D3055" s="24" t="s">
        <v>15</v>
      </c>
      <c r="E3055" s="24" t="s">
        <v>15</v>
      </c>
      <c r="F3055" s="22" t="s">
        <v>12</v>
      </c>
      <c r="G3055" s="22">
        <v>2004</v>
      </c>
      <c r="H3055" s="24" t="s">
        <v>240</v>
      </c>
      <c r="I3055" s="24"/>
      <c r="J3055" s="22" t="s">
        <v>53</v>
      </c>
      <c r="O3055" s="22">
        <v>0</v>
      </c>
      <c r="W3055" s="23"/>
      <c r="AA3055" s="24"/>
      <c r="AF3055" s="25"/>
      <c r="AQ3055" s="1" t="str">
        <f t="shared" si="249"/>
        <v>D01_583_A1340</v>
      </c>
    </row>
    <row r="3056" spans="1:43" ht="15" customHeight="1" x14ac:dyDescent="0.2">
      <c r="A3056" s="2" t="s">
        <v>59</v>
      </c>
      <c r="B3056" s="3">
        <v>583</v>
      </c>
      <c r="C3056" s="5" t="s">
        <v>15</v>
      </c>
      <c r="D3056" s="5" t="s">
        <v>15</v>
      </c>
      <c r="E3056" s="5" t="s">
        <v>15</v>
      </c>
      <c r="F3056" s="1" t="s">
        <v>12</v>
      </c>
      <c r="G3056" s="1">
        <v>2005</v>
      </c>
      <c r="H3056" s="5" t="s">
        <v>240</v>
      </c>
      <c r="Q3056" s="1"/>
      <c r="Z3056" s="1"/>
      <c r="AQ3056" s="1" t="str">
        <f t="shared" si="249"/>
        <v>D01_583_A1340</v>
      </c>
    </row>
    <row r="3057" spans="1:43" ht="12.75" x14ac:dyDescent="0.2">
      <c r="A3057" s="2" t="s">
        <v>59</v>
      </c>
      <c r="B3057" s="3">
        <v>583</v>
      </c>
      <c r="C3057" s="5" t="s">
        <v>15</v>
      </c>
      <c r="D3057" s="5" t="s">
        <v>15</v>
      </c>
      <c r="E3057" s="5" t="s">
        <v>15</v>
      </c>
      <c r="F3057" s="1" t="s">
        <v>12</v>
      </c>
      <c r="G3057" s="1">
        <v>2006</v>
      </c>
      <c r="H3057" s="5" t="s">
        <v>240</v>
      </c>
      <c r="J3057" s="1">
        <v>64</v>
      </c>
      <c r="K3057" s="1">
        <f>J3057-34</f>
        <v>30</v>
      </c>
      <c r="L3057" s="1">
        <f>J3057-61</f>
        <v>3</v>
      </c>
      <c r="M3057" s="1">
        <f>J3057-72</f>
        <v>-8</v>
      </c>
      <c r="N3057" s="1">
        <f>J3057-82</f>
        <v>-18</v>
      </c>
      <c r="O3057" s="1">
        <v>2</v>
      </c>
      <c r="Q3057" s="1"/>
      <c r="Z3057" s="1"/>
      <c r="AQ3057" s="1" t="str">
        <f t="shared" si="249"/>
        <v>D01_583_A1340</v>
      </c>
    </row>
    <row r="3058" spans="1:43" ht="12.75" x14ac:dyDescent="0.2">
      <c r="A3058" s="2" t="s">
        <v>59</v>
      </c>
      <c r="B3058" s="3">
        <v>583</v>
      </c>
      <c r="C3058" s="5" t="s">
        <v>15</v>
      </c>
      <c r="D3058" s="5" t="s">
        <v>15</v>
      </c>
      <c r="E3058" s="5" t="s">
        <v>15</v>
      </c>
      <c r="F3058" s="1" t="s">
        <v>12</v>
      </c>
      <c r="G3058" s="1">
        <v>2007</v>
      </c>
      <c r="H3058" s="5" t="s">
        <v>240</v>
      </c>
      <c r="Q3058" s="1"/>
      <c r="Z3058" s="1"/>
      <c r="AQ3058" s="1" t="str">
        <f t="shared" si="249"/>
        <v>D01_583_A1340</v>
      </c>
    </row>
    <row r="3059" spans="1:43" ht="15" customHeight="1" x14ac:dyDescent="0.2">
      <c r="A3059" s="2" t="s">
        <v>59</v>
      </c>
      <c r="B3059" s="3">
        <v>583</v>
      </c>
      <c r="C3059" s="5" t="s">
        <v>15</v>
      </c>
      <c r="D3059" s="5" t="s">
        <v>15</v>
      </c>
      <c r="E3059" s="5" t="s">
        <v>15</v>
      </c>
      <c r="F3059" s="1" t="s">
        <v>12</v>
      </c>
      <c r="G3059" s="1">
        <v>2008</v>
      </c>
      <c r="H3059" s="5" t="s">
        <v>240</v>
      </c>
      <c r="Q3059" s="1"/>
      <c r="Z3059" s="1"/>
      <c r="AQ3059" s="1" t="str">
        <f t="shared" si="249"/>
        <v>D01_583_A1340</v>
      </c>
    </row>
    <row r="3060" spans="1:43" ht="12.75" x14ac:dyDescent="0.2">
      <c r="A3060" s="2" t="s">
        <v>59</v>
      </c>
      <c r="B3060" s="3">
        <v>583</v>
      </c>
      <c r="C3060" s="5" t="s">
        <v>15</v>
      </c>
      <c r="D3060" s="5" t="s">
        <v>15</v>
      </c>
      <c r="E3060" s="5" t="s">
        <v>15</v>
      </c>
      <c r="F3060" s="1" t="s">
        <v>12</v>
      </c>
      <c r="G3060" s="1">
        <v>2009</v>
      </c>
      <c r="H3060" s="5" t="s">
        <v>240</v>
      </c>
      <c r="Q3060" s="1"/>
      <c r="Z3060" s="1"/>
      <c r="AQ3060" s="1" t="str">
        <f t="shared" si="249"/>
        <v>D01_583_A1340</v>
      </c>
    </row>
    <row r="3061" spans="1:43" ht="12.75" x14ac:dyDescent="0.2">
      <c r="A3061" s="2" t="s">
        <v>59</v>
      </c>
      <c r="B3061" s="3">
        <v>583</v>
      </c>
      <c r="C3061" s="5" t="s">
        <v>15</v>
      </c>
      <c r="D3061" s="5" t="s">
        <v>15</v>
      </c>
      <c r="E3061" s="5" t="s">
        <v>15</v>
      </c>
      <c r="F3061" s="1" t="s">
        <v>12</v>
      </c>
      <c r="G3061" s="1">
        <v>2010</v>
      </c>
      <c r="H3061" s="5" t="s">
        <v>240</v>
      </c>
      <c r="Q3061" s="1"/>
      <c r="Z3061" s="1"/>
      <c r="AQ3061" s="1" t="str">
        <f t="shared" si="249"/>
        <v>D01_583_A1340</v>
      </c>
    </row>
    <row r="3062" spans="1:43" ht="12.75" x14ac:dyDescent="0.2">
      <c r="A3062" s="2" t="s">
        <v>59</v>
      </c>
      <c r="B3062" s="3">
        <v>583</v>
      </c>
      <c r="C3062" s="5" t="s">
        <v>15</v>
      </c>
      <c r="D3062" s="5" t="s">
        <v>15</v>
      </c>
      <c r="E3062" s="5" t="s">
        <v>15</v>
      </c>
      <c r="F3062" s="1" t="s">
        <v>12</v>
      </c>
      <c r="G3062" s="1">
        <v>2011</v>
      </c>
      <c r="H3062" s="5" t="s">
        <v>240</v>
      </c>
      <c r="Q3062" s="1"/>
      <c r="Z3062" s="1"/>
      <c r="AQ3062" s="1" t="str">
        <f t="shared" si="249"/>
        <v>D01_583_A1340</v>
      </c>
    </row>
    <row r="3063" spans="1:43" ht="12.75" x14ac:dyDescent="0.2">
      <c r="A3063" s="2" t="s">
        <v>59</v>
      </c>
      <c r="B3063" s="3">
        <v>583</v>
      </c>
      <c r="C3063" s="5" t="s">
        <v>15</v>
      </c>
      <c r="D3063" s="5" t="s">
        <v>15</v>
      </c>
      <c r="E3063" s="5" t="s">
        <v>15</v>
      </c>
      <c r="F3063" s="1" t="s">
        <v>12</v>
      </c>
      <c r="G3063" s="1">
        <v>2012</v>
      </c>
      <c r="H3063" s="5" t="s">
        <v>240</v>
      </c>
      <c r="Q3063" s="1"/>
      <c r="Z3063" s="1"/>
      <c r="AQ3063" s="1" t="str">
        <f t="shared" si="249"/>
        <v>D01_583_A1340</v>
      </c>
    </row>
    <row r="3064" spans="1:43" ht="12.75" x14ac:dyDescent="0.2">
      <c r="A3064" s="2" t="s">
        <v>59</v>
      </c>
      <c r="B3064" s="3">
        <v>583</v>
      </c>
      <c r="C3064" s="5" t="s">
        <v>15</v>
      </c>
      <c r="D3064" s="5" t="s">
        <v>15</v>
      </c>
      <c r="E3064" s="5" t="s">
        <v>15</v>
      </c>
      <c r="F3064" s="1" t="s">
        <v>12</v>
      </c>
      <c r="G3064" s="1">
        <v>2013</v>
      </c>
      <c r="H3064" s="5" t="s">
        <v>240</v>
      </c>
      <c r="Q3064" s="1"/>
      <c r="Z3064" s="1"/>
      <c r="AQ3064" s="1" t="str">
        <f t="shared" si="249"/>
        <v>D01_583_A1340</v>
      </c>
    </row>
    <row r="3065" spans="1:43" s="22" customFormat="1" ht="12.75" x14ac:dyDescent="0.2">
      <c r="A3065" s="20" t="s">
        <v>59</v>
      </c>
      <c r="B3065" s="21">
        <v>584</v>
      </c>
      <c r="C3065" s="24" t="s">
        <v>15</v>
      </c>
      <c r="D3065" s="24" t="s">
        <v>15</v>
      </c>
      <c r="E3065" s="24" t="s">
        <v>15</v>
      </c>
      <c r="F3065" s="22" t="s">
        <v>12</v>
      </c>
      <c r="G3065" s="22">
        <v>2004</v>
      </c>
      <c r="H3065" s="24" t="s">
        <v>240</v>
      </c>
      <c r="I3065" s="24"/>
      <c r="J3065" s="22" t="s">
        <v>53</v>
      </c>
      <c r="O3065" s="22">
        <v>0</v>
      </c>
      <c r="W3065" s="23"/>
      <c r="AA3065" s="24"/>
      <c r="AF3065" s="25"/>
      <c r="AQ3065" s="1" t="str">
        <f t="shared" si="249"/>
        <v>D01_584_A1340</v>
      </c>
    </row>
    <row r="3066" spans="1:43" ht="15" customHeight="1" x14ac:dyDescent="0.2">
      <c r="A3066" s="2" t="s">
        <v>59</v>
      </c>
      <c r="B3066" s="3">
        <v>584</v>
      </c>
      <c r="C3066" s="5" t="s">
        <v>15</v>
      </c>
      <c r="D3066" s="5" t="s">
        <v>15</v>
      </c>
      <c r="E3066" s="5" t="s">
        <v>15</v>
      </c>
      <c r="F3066" s="1" t="s">
        <v>12</v>
      </c>
      <c r="G3066" s="1">
        <v>2005</v>
      </c>
      <c r="H3066" s="5" t="s">
        <v>240</v>
      </c>
      <c r="Q3066" s="1"/>
      <c r="Z3066" s="1"/>
      <c r="AQ3066" s="1" t="str">
        <f t="shared" si="249"/>
        <v>D01_584_A1340</v>
      </c>
    </row>
    <row r="3067" spans="1:43" ht="12.75" x14ac:dyDescent="0.2">
      <c r="A3067" s="2" t="s">
        <v>59</v>
      </c>
      <c r="B3067" s="3">
        <v>584</v>
      </c>
      <c r="C3067" s="5" t="s">
        <v>15</v>
      </c>
      <c r="D3067" s="5" t="s">
        <v>15</v>
      </c>
      <c r="E3067" s="5" t="s">
        <v>15</v>
      </c>
      <c r="F3067" s="1" t="s">
        <v>12</v>
      </c>
      <c r="G3067" s="1">
        <v>2006</v>
      </c>
      <c r="H3067" s="5" t="s">
        <v>240</v>
      </c>
      <c r="J3067" s="1" t="s">
        <v>115</v>
      </c>
      <c r="O3067" s="1">
        <v>0</v>
      </c>
      <c r="Q3067" s="1"/>
      <c r="Z3067" s="1"/>
      <c r="AQ3067" s="1" t="str">
        <f t="shared" si="249"/>
        <v>D01_584_A1340</v>
      </c>
    </row>
    <row r="3068" spans="1:43" ht="12.75" x14ac:dyDescent="0.2">
      <c r="A3068" s="2" t="s">
        <v>59</v>
      </c>
      <c r="B3068" s="3">
        <v>584</v>
      </c>
      <c r="C3068" s="5" t="s">
        <v>15</v>
      </c>
      <c r="D3068" s="5" t="s">
        <v>15</v>
      </c>
      <c r="E3068" s="5" t="s">
        <v>15</v>
      </c>
      <c r="F3068" s="1" t="s">
        <v>12</v>
      </c>
      <c r="G3068" s="1">
        <v>2007</v>
      </c>
      <c r="H3068" s="5" t="s">
        <v>240</v>
      </c>
      <c r="Q3068" s="1"/>
      <c r="Z3068" s="1"/>
      <c r="AQ3068" s="1" t="str">
        <f t="shared" si="249"/>
        <v>D01_584_A1340</v>
      </c>
    </row>
    <row r="3069" spans="1:43" ht="15" customHeight="1" x14ac:dyDescent="0.2">
      <c r="A3069" s="2" t="s">
        <v>59</v>
      </c>
      <c r="B3069" s="3">
        <v>584</v>
      </c>
      <c r="C3069" s="5" t="s">
        <v>15</v>
      </c>
      <c r="D3069" s="5" t="s">
        <v>15</v>
      </c>
      <c r="E3069" s="5" t="s">
        <v>15</v>
      </c>
      <c r="F3069" s="1" t="s">
        <v>12</v>
      </c>
      <c r="G3069" s="1">
        <v>2008</v>
      </c>
      <c r="H3069" s="5" t="s">
        <v>240</v>
      </c>
      <c r="Q3069" s="1"/>
      <c r="Z3069" s="1"/>
      <c r="AQ3069" s="1" t="str">
        <f t="shared" si="249"/>
        <v>D01_584_A1340</v>
      </c>
    </row>
    <row r="3070" spans="1:43" ht="12.75" x14ac:dyDescent="0.2">
      <c r="A3070" s="2" t="s">
        <v>59</v>
      </c>
      <c r="B3070" s="3">
        <v>584</v>
      </c>
      <c r="C3070" s="5" t="s">
        <v>15</v>
      </c>
      <c r="D3070" s="5" t="s">
        <v>15</v>
      </c>
      <c r="E3070" s="5" t="s">
        <v>15</v>
      </c>
      <c r="F3070" s="1" t="s">
        <v>12</v>
      </c>
      <c r="G3070" s="1">
        <v>2009</v>
      </c>
      <c r="H3070" s="5" t="s">
        <v>240</v>
      </c>
      <c r="Q3070" s="1"/>
      <c r="Z3070" s="1"/>
      <c r="AQ3070" s="1" t="str">
        <f t="shared" si="249"/>
        <v>D01_584_A1340</v>
      </c>
    </row>
    <row r="3071" spans="1:43" ht="12.75" x14ac:dyDescent="0.2">
      <c r="A3071" s="2" t="s">
        <v>59</v>
      </c>
      <c r="B3071" s="3">
        <v>584</v>
      </c>
      <c r="C3071" s="5" t="s">
        <v>15</v>
      </c>
      <c r="D3071" s="5" t="s">
        <v>15</v>
      </c>
      <c r="E3071" s="5" t="s">
        <v>15</v>
      </c>
      <c r="F3071" s="1" t="s">
        <v>12</v>
      </c>
      <c r="G3071" s="1">
        <v>2010</v>
      </c>
      <c r="H3071" s="5" t="s">
        <v>240</v>
      </c>
      <c r="Q3071" s="1"/>
      <c r="Z3071" s="1"/>
      <c r="AQ3071" s="1" t="str">
        <f t="shared" si="249"/>
        <v>D01_584_A1340</v>
      </c>
    </row>
    <row r="3072" spans="1:43" ht="12.75" x14ac:dyDescent="0.2">
      <c r="A3072" s="2" t="s">
        <v>59</v>
      </c>
      <c r="B3072" s="3">
        <v>584</v>
      </c>
      <c r="C3072" s="5" t="s">
        <v>15</v>
      </c>
      <c r="D3072" s="5" t="s">
        <v>15</v>
      </c>
      <c r="E3072" s="5" t="s">
        <v>15</v>
      </c>
      <c r="F3072" s="1" t="s">
        <v>12</v>
      </c>
      <c r="G3072" s="1">
        <v>2011</v>
      </c>
      <c r="H3072" s="5" t="s">
        <v>240</v>
      </c>
      <c r="Q3072" s="1"/>
      <c r="Z3072" s="1"/>
      <c r="AQ3072" s="1" t="str">
        <f t="shared" si="249"/>
        <v>D01_584_A1340</v>
      </c>
    </row>
    <row r="3073" spans="1:43" ht="12.75" x14ac:dyDescent="0.2">
      <c r="A3073" s="2" t="s">
        <v>59</v>
      </c>
      <c r="B3073" s="3">
        <v>584</v>
      </c>
      <c r="C3073" s="5" t="s">
        <v>15</v>
      </c>
      <c r="D3073" s="5" t="s">
        <v>15</v>
      </c>
      <c r="E3073" s="5" t="s">
        <v>15</v>
      </c>
      <c r="F3073" s="1" t="s">
        <v>12</v>
      </c>
      <c r="G3073" s="1">
        <v>2012</v>
      </c>
      <c r="H3073" s="5" t="s">
        <v>240</v>
      </c>
      <c r="Q3073" s="1"/>
      <c r="Z3073" s="1"/>
      <c r="AQ3073" s="1" t="str">
        <f t="shared" si="249"/>
        <v>D01_584_A1340</v>
      </c>
    </row>
    <row r="3074" spans="1:43" ht="12.75" x14ac:dyDescent="0.2">
      <c r="A3074" s="2" t="s">
        <v>59</v>
      </c>
      <c r="B3074" s="3">
        <v>584</v>
      </c>
      <c r="C3074" s="5" t="s">
        <v>15</v>
      </c>
      <c r="D3074" s="5" t="s">
        <v>15</v>
      </c>
      <c r="E3074" s="5" t="s">
        <v>15</v>
      </c>
      <c r="F3074" s="1" t="s">
        <v>12</v>
      </c>
      <c r="G3074" s="1">
        <v>2013</v>
      </c>
      <c r="H3074" s="5" t="s">
        <v>240</v>
      </c>
      <c r="Q3074" s="1"/>
      <c r="Z3074" s="1"/>
      <c r="AQ3074" s="1" t="str">
        <f t="shared" si="249"/>
        <v>D01_584_A1340</v>
      </c>
    </row>
    <row r="3075" spans="1:43" s="22" customFormat="1" ht="12.75" x14ac:dyDescent="0.2">
      <c r="A3075" s="20" t="s">
        <v>59</v>
      </c>
      <c r="B3075" s="21">
        <v>585</v>
      </c>
      <c r="C3075" s="24" t="s">
        <v>15</v>
      </c>
      <c r="D3075" s="24" t="s">
        <v>15</v>
      </c>
      <c r="E3075" s="24" t="s">
        <v>15</v>
      </c>
      <c r="F3075" s="22" t="s">
        <v>12</v>
      </c>
      <c r="G3075" s="22">
        <v>2004</v>
      </c>
      <c r="H3075" s="24" t="s">
        <v>240</v>
      </c>
      <c r="I3075" s="24"/>
      <c r="J3075" s="22" t="s">
        <v>53</v>
      </c>
      <c r="O3075" s="22">
        <v>0</v>
      </c>
      <c r="W3075" s="23"/>
      <c r="AA3075" s="24"/>
      <c r="AF3075" s="25"/>
      <c r="AQ3075" s="1" t="str">
        <f t="shared" ref="AQ3075:AQ3138" si="256">CONCATENATE(LEFT(A3075,1),CONCATENATE(RIGHT(A3075,2),"_",CONCATENATE(B3075),"_",CONCATENATE(C3075)))</f>
        <v>D01_585_A1340</v>
      </c>
    </row>
    <row r="3076" spans="1:43" ht="12.75" x14ac:dyDescent="0.2">
      <c r="A3076" s="2" t="s">
        <v>59</v>
      </c>
      <c r="B3076" s="3">
        <v>585</v>
      </c>
      <c r="C3076" s="5" t="s">
        <v>15</v>
      </c>
      <c r="D3076" s="5" t="s">
        <v>15</v>
      </c>
      <c r="E3076" s="5" t="s">
        <v>15</v>
      </c>
      <c r="F3076" s="1" t="s">
        <v>12</v>
      </c>
      <c r="G3076" s="1">
        <v>2005</v>
      </c>
      <c r="H3076" s="5" t="s">
        <v>240</v>
      </c>
      <c r="Q3076" s="1"/>
      <c r="Z3076" s="1"/>
      <c r="AQ3076" s="1" t="str">
        <f t="shared" si="256"/>
        <v>D01_585_A1340</v>
      </c>
    </row>
    <row r="3077" spans="1:43" ht="12.75" x14ac:dyDescent="0.2">
      <c r="A3077" s="2" t="s">
        <v>59</v>
      </c>
      <c r="B3077" s="3">
        <v>585</v>
      </c>
      <c r="C3077" s="5" t="s">
        <v>15</v>
      </c>
      <c r="D3077" s="5" t="s">
        <v>15</v>
      </c>
      <c r="E3077" s="5" t="s">
        <v>15</v>
      </c>
      <c r="F3077" s="1" t="s">
        <v>12</v>
      </c>
      <c r="G3077" s="1">
        <v>2006</v>
      </c>
      <c r="H3077" s="5" t="s">
        <v>240</v>
      </c>
      <c r="J3077" s="1">
        <v>56</v>
      </c>
      <c r="K3077" s="1">
        <f>J3077-34</f>
        <v>22</v>
      </c>
      <c r="L3077" s="1">
        <f>J3077-61</f>
        <v>-5</v>
      </c>
      <c r="M3077" s="1">
        <f>J3077-72</f>
        <v>-16</v>
      </c>
      <c r="N3077" s="1">
        <f>J3077-82</f>
        <v>-26</v>
      </c>
      <c r="O3077" s="1">
        <v>3</v>
      </c>
      <c r="Q3077" s="1"/>
      <c r="Z3077" s="1"/>
      <c r="AQ3077" s="1" t="str">
        <f t="shared" si="256"/>
        <v>D01_585_A1340</v>
      </c>
    </row>
    <row r="3078" spans="1:43" ht="12.75" x14ac:dyDescent="0.2">
      <c r="A3078" s="2" t="s">
        <v>59</v>
      </c>
      <c r="B3078" s="3">
        <v>585</v>
      </c>
      <c r="C3078" s="5" t="s">
        <v>15</v>
      </c>
      <c r="D3078" s="5" t="s">
        <v>15</v>
      </c>
      <c r="E3078" s="5" t="s">
        <v>15</v>
      </c>
      <c r="F3078" s="1" t="s">
        <v>12</v>
      </c>
      <c r="G3078" s="1">
        <v>2007</v>
      </c>
      <c r="H3078" s="5" t="s">
        <v>240</v>
      </c>
      <c r="Q3078" s="1"/>
      <c r="Z3078" s="1"/>
      <c r="AQ3078" s="1" t="str">
        <f t="shared" si="256"/>
        <v>D01_585_A1340</v>
      </c>
    </row>
    <row r="3079" spans="1:43" ht="12.75" x14ac:dyDescent="0.2">
      <c r="A3079" s="2" t="s">
        <v>59</v>
      </c>
      <c r="B3079" s="3">
        <v>585</v>
      </c>
      <c r="C3079" s="5" t="s">
        <v>15</v>
      </c>
      <c r="D3079" s="5" t="s">
        <v>15</v>
      </c>
      <c r="E3079" s="5" t="s">
        <v>15</v>
      </c>
      <c r="F3079" s="1" t="s">
        <v>12</v>
      </c>
      <c r="G3079" s="1">
        <v>2008</v>
      </c>
      <c r="H3079" s="5" t="s">
        <v>240</v>
      </c>
      <c r="Q3079" s="1"/>
      <c r="Z3079" s="1"/>
      <c r="AQ3079" s="1" t="str">
        <f t="shared" si="256"/>
        <v>D01_585_A1340</v>
      </c>
    </row>
    <row r="3080" spans="1:43" ht="12.75" x14ac:dyDescent="0.2">
      <c r="A3080" s="2" t="s">
        <v>59</v>
      </c>
      <c r="B3080" s="3">
        <v>585</v>
      </c>
      <c r="C3080" s="5" t="s">
        <v>15</v>
      </c>
      <c r="D3080" s="5" t="s">
        <v>15</v>
      </c>
      <c r="E3080" s="5" t="s">
        <v>15</v>
      </c>
      <c r="F3080" s="1" t="s">
        <v>12</v>
      </c>
      <c r="G3080" s="1">
        <v>2009</v>
      </c>
      <c r="H3080" s="5" t="s">
        <v>240</v>
      </c>
      <c r="Q3080" s="1"/>
      <c r="Z3080" s="1"/>
      <c r="AQ3080" s="1" t="str">
        <f t="shared" si="256"/>
        <v>D01_585_A1340</v>
      </c>
    </row>
    <row r="3081" spans="1:43" ht="12.75" x14ac:dyDescent="0.2">
      <c r="A3081" s="2" t="s">
        <v>59</v>
      </c>
      <c r="B3081" s="3">
        <v>585</v>
      </c>
      <c r="C3081" s="5" t="s">
        <v>15</v>
      </c>
      <c r="D3081" s="5" t="s">
        <v>15</v>
      </c>
      <c r="E3081" s="5" t="s">
        <v>15</v>
      </c>
      <c r="F3081" s="1" t="s">
        <v>12</v>
      </c>
      <c r="G3081" s="1">
        <v>2010</v>
      </c>
      <c r="H3081" s="5" t="s">
        <v>240</v>
      </c>
      <c r="Q3081" s="1"/>
      <c r="Z3081" s="1"/>
      <c r="AQ3081" s="1" t="str">
        <f t="shared" si="256"/>
        <v>D01_585_A1340</v>
      </c>
    </row>
    <row r="3082" spans="1:43" ht="12.75" x14ac:dyDescent="0.2">
      <c r="A3082" s="2" t="s">
        <v>59</v>
      </c>
      <c r="B3082" s="3">
        <v>585</v>
      </c>
      <c r="C3082" s="5" t="s">
        <v>15</v>
      </c>
      <c r="D3082" s="5" t="s">
        <v>15</v>
      </c>
      <c r="E3082" s="5" t="s">
        <v>15</v>
      </c>
      <c r="F3082" s="1" t="s">
        <v>12</v>
      </c>
      <c r="G3082" s="1">
        <v>2011</v>
      </c>
      <c r="H3082" s="5" t="s">
        <v>240</v>
      </c>
      <c r="Q3082" s="1"/>
      <c r="Z3082" s="1"/>
      <c r="AQ3082" s="1" t="str">
        <f t="shared" si="256"/>
        <v>D01_585_A1340</v>
      </c>
    </row>
    <row r="3083" spans="1:43" ht="12.75" x14ac:dyDescent="0.2">
      <c r="A3083" s="2" t="s">
        <v>59</v>
      </c>
      <c r="B3083" s="3">
        <v>585</v>
      </c>
      <c r="C3083" s="5" t="s">
        <v>15</v>
      </c>
      <c r="D3083" s="5" t="s">
        <v>15</v>
      </c>
      <c r="E3083" s="5" t="s">
        <v>15</v>
      </c>
      <c r="F3083" s="1" t="s">
        <v>12</v>
      </c>
      <c r="G3083" s="1">
        <v>2012</v>
      </c>
      <c r="H3083" s="5" t="s">
        <v>240</v>
      </c>
      <c r="Q3083" s="1"/>
      <c r="Z3083" s="1"/>
      <c r="AQ3083" s="1" t="str">
        <f t="shared" si="256"/>
        <v>D01_585_A1340</v>
      </c>
    </row>
    <row r="3084" spans="1:43" ht="12.75" x14ac:dyDescent="0.2">
      <c r="A3084" s="2" t="s">
        <v>59</v>
      </c>
      <c r="B3084" s="3">
        <v>585</v>
      </c>
      <c r="C3084" s="5" t="s">
        <v>15</v>
      </c>
      <c r="D3084" s="5" t="s">
        <v>15</v>
      </c>
      <c r="E3084" s="5" t="s">
        <v>15</v>
      </c>
      <c r="F3084" s="1" t="s">
        <v>12</v>
      </c>
      <c r="G3084" s="1">
        <v>2013</v>
      </c>
      <c r="H3084" s="5" t="s">
        <v>240</v>
      </c>
      <c r="Q3084" s="1"/>
      <c r="Z3084" s="1"/>
      <c r="AQ3084" s="1" t="str">
        <f t="shared" si="256"/>
        <v>D01_585_A1340</v>
      </c>
    </row>
    <row r="3085" spans="1:43" s="22" customFormat="1" ht="12.75" x14ac:dyDescent="0.2">
      <c r="A3085" s="20" t="s">
        <v>59</v>
      </c>
      <c r="B3085" s="21">
        <v>586</v>
      </c>
      <c r="C3085" s="24" t="s">
        <v>16</v>
      </c>
      <c r="D3085" s="22" t="s">
        <v>10</v>
      </c>
      <c r="E3085" s="22" t="s">
        <v>17</v>
      </c>
      <c r="F3085" s="22" t="s">
        <v>18</v>
      </c>
      <c r="G3085" s="22">
        <v>2004</v>
      </c>
      <c r="H3085" s="24" t="s">
        <v>78</v>
      </c>
      <c r="I3085" s="24"/>
      <c r="J3085" s="22" t="s">
        <v>53</v>
      </c>
      <c r="O3085" s="22">
        <v>0</v>
      </c>
      <c r="W3085" s="23"/>
      <c r="AA3085" s="24"/>
      <c r="AQ3085" s="1" t="str">
        <f t="shared" si="256"/>
        <v>D01_586_403+404</v>
      </c>
    </row>
    <row r="3086" spans="1:43" ht="15" customHeight="1" x14ac:dyDescent="0.2">
      <c r="A3086" s="2" t="s">
        <v>59</v>
      </c>
      <c r="B3086" s="3">
        <v>586</v>
      </c>
      <c r="C3086" s="5" t="s">
        <v>16</v>
      </c>
      <c r="D3086" s="1" t="s">
        <v>10</v>
      </c>
      <c r="E3086" s="1" t="s">
        <v>17</v>
      </c>
      <c r="F3086" s="1" t="s">
        <v>18</v>
      </c>
      <c r="G3086" s="1">
        <v>2005</v>
      </c>
      <c r="H3086" s="5" t="s">
        <v>78</v>
      </c>
      <c r="Q3086" s="1"/>
      <c r="Z3086" s="1"/>
      <c r="AF3086" s="1"/>
      <c r="AQ3086" s="1" t="str">
        <f t="shared" si="256"/>
        <v>D01_586_403+404</v>
      </c>
    </row>
    <row r="3087" spans="1:43" ht="12.75" x14ac:dyDescent="0.2">
      <c r="A3087" s="2" t="s">
        <v>59</v>
      </c>
      <c r="B3087" s="3">
        <v>586</v>
      </c>
      <c r="C3087" s="5" t="s">
        <v>16</v>
      </c>
      <c r="D3087" s="1" t="s">
        <v>10</v>
      </c>
      <c r="E3087" s="1" t="s">
        <v>17</v>
      </c>
      <c r="F3087" s="1" t="s">
        <v>18</v>
      </c>
      <c r="G3087" s="1">
        <v>2006</v>
      </c>
      <c r="H3087" s="5" t="s">
        <v>78</v>
      </c>
      <c r="Q3087" s="1"/>
      <c r="Z3087" s="1"/>
      <c r="AF3087" s="1"/>
      <c r="AQ3087" s="1" t="str">
        <f t="shared" si="256"/>
        <v>D01_586_403+404</v>
      </c>
    </row>
    <row r="3088" spans="1:43" ht="12.75" x14ac:dyDescent="0.2">
      <c r="A3088" s="2" t="s">
        <v>59</v>
      </c>
      <c r="B3088" s="3">
        <v>586</v>
      </c>
      <c r="C3088" s="5" t="s">
        <v>16</v>
      </c>
      <c r="D3088" s="1" t="s">
        <v>10</v>
      </c>
      <c r="E3088" s="1" t="s">
        <v>17</v>
      </c>
      <c r="F3088" s="1" t="s">
        <v>18</v>
      </c>
      <c r="G3088" s="1">
        <v>2007</v>
      </c>
      <c r="H3088" s="5" t="s">
        <v>78</v>
      </c>
      <c r="Q3088" s="1"/>
      <c r="Z3088" s="1"/>
      <c r="AF3088" s="1"/>
      <c r="AQ3088" s="1" t="str">
        <f t="shared" si="256"/>
        <v>D01_586_403+404</v>
      </c>
    </row>
    <row r="3089" spans="1:43" ht="15" customHeight="1" x14ac:dyDescent="0.2">
      <c r="A3089" s="2" t="s">
        <v>59</v>
      </c>
      <c r="B3089" s="3">
        <v>586</v>
      </c>
      <c r="C3089" s="5" t="s">
        <v>16</v>
      </c>
      <c r="D3089" s="1" t="s">
        <v>10</v>
      </c>
      <c r="E3089" s="1" t="s">
        <v>17</v>
      </c>
      <c r="F3089" s="1" t="s">
        <v>18</v>
      </c>
      <c r="G3089" s="1">
        <v>2008</v>
      </c>
      <c r="H3089" s="5" t="s">
        <v>78</v>
      </c>
      <c r="Q3089" s="1"/>
      <c r="Z3089" s="1"/>
      <c r="AF3089" s="1"/>
      <c r="AQ3089" s="1" t="str">
        <f t="shared" si="256"/>
        <v>D01_586_403+404</v>
      </c>
    </row>
    <row r="3090" spans="1:43" s="22" customFormat="1" ht="12.75" x14ac:dyDescent="0.2">
      <c r="A3090" s="20" t="s">
        <v>59</v>
      </c>
      <c r="B3090" s="21">
        <v>587</v>
      </c>
      <c r="C3090" s="24" t="s">
        <v>16</v>
      </c>
      <c r="D3090" s="22" t="s">
        <v>10</v>
      </c>
      <c r="E3090" s="22" t="s">
        <v>17</v>
      </c>
      <c r="F3090" s="22" t="s">
        <v>18</v>
      </c>
      <c r="G3090" s="22">
        <v>2004</v>
      </c>
      <c r="H3090" s="24" t="s">
        <v>240</v>
      </c>
      <c r="I3090" s="24"/>
      <c r="J3090" s="22" t="s">
        <v>53</v>
      </c>
      <c r="O3090" s="22">
        <v>0</v>
      </c>
      <c r="W3090" s="23"/>
      <c r="AA3090" s="24"/>
      <c r="AF3090" s="25"/>
      <c r="AQ3090" s="1" t="str">
        <f t="shared" si="256"/>
        <v>D01_587_403+404</v>
      </c>
    </row>
    <row r="3091" spans="1:43" ht="12.75" x14ac:dyDescent="0.2">
      <c r="A3091" s="2" t="s">
        <v>59</v>
      </c>
      <c r="B3091" s="3">
        <v>587</v>
      </c>
      <c r="C3091" s="5" t="s">
        <v>16</v>
      </c>
      <c r="D3091" s="1" t="s">
        <v>10</v>
      </c>
      <c r="E3091" s="1" t="s">
        <v>17</v>
      </c>
      <c r="F3091" s="1" t="s">
        <v>18</v>
      </c>
      <c r="G3091" s="1">
        <v>2005</v>
      </c>
      <c r="H3091" s="5" t="s">
        <v>240</v>
      </c>
      <c r="J3091" s="1">
        <v>77</v>
      </c>
      <c r="K3091" s="1">
        <f>J3091-30</f>
        <v>47</v>
      </c>
      <c r="L3091" s="1">
        <f>J3091-60</f>
        <v>17</v>
      </c>
      <c r="M3091" s="1">
        <f>J3091-82</f>
        <v>-5</v>
      </c>
      <c r="N3091" s="1">
        <f>J3091-91</f>
        <v>-14</v>
      </c>
      <c r="O3091" s="1">
        <v>2</v>
      </c>
      <c r="Q3091" s="1"/>
      <c r="S3091" s="1">
        <v>2</v>
      </c>
      <c r="T3091" s="1">
        <v>190</v>
      </c>
      <c r="U3091" s="1">
        <v>25</v>
      </c>
      <c r="V3091" s="1">
        <v>58</v>
      </c>
      <c r="W3091" s="4">
        <f t="shared" ref="W3091" si="257">(V3091+(Z3091*AB3091))/U3091</f>
        <v>2.3199999999999998</v>
      </c>
      <c r="X3091" s="1">
        <v>4</v>
      </c>
      <c r="Y3091" s="1">
        <v>13</v>
      </c>
      <c r="Z3091" s="4">
        <f>Y3091/(U3091-AB3091)</f>
        <v>0.52</v>
      </c>
      <c r="AA3091" s="5">
        <f>Z3091*100/W3091</f>
        <v>22.413793103448278</v>
      </c>
      <c r="AB3091" s="1">
        <v>0</v>
      </c>
      <c r="AC3091" s="1">
        <f t="shared" ref="AC3091" si="258">AB3091*100/U3091</f>
        <v>0</v>
      </c>
      <c r="AD3091" s="1">
        <v>0</v>
      </c>
      <c r="AE3091" s="1">
        <f>AD3091*100/U3091</f>
        <v>0</v>
      </c>
      <c r="AF3091" s="6">
        <v>0</v>
      </c>
      <c r="AG3091" s="1">
        <f>AF3091*100/U3091</f>
        <v>0</v>
      </c>
      <c r="AH3091" s="1">
        <v>0</v>
      </c>
      <c r="AI3091" s="1">
        <v>7</v>
      </c>
      <c r="AJ3091" s="1">
        <v>3</v>
      </c>
      <c r="AK3091" s="1">
        <v>1</v>
      </c>
      <c r="AL3091" s="1">
        <v>1</v>
      </c>
      <c r="AM3091" s="1">
        <v>1</v>
      </c>
      <c r="AN3091" s="1">
        <v>2</v>
      </c>
      <c r="AQ3091" s="1" t="str">
        <f t="shared" si="256"/>
        <v>D01_587_403+404</v>
      </c>
    </row>
    <row r="3092" spans="1:43" ht="12.75" x14ac:dyDescent="0.2">
      <c r="A3092" s="2" t="s">
        <v>59</v>
      </c>
      <c r="B3092" s="3">
        <v>587</v>
      </c>
      <c r="C3092" s="5" t="s">
        <v>16</v>
      </c>
      <c r="D3092" s="1" t="s">
        <v>10</v>
      </c>
      <c r="E3092" s="1" t="s">
        <v>17</v>
      </c>
      <c r="F3092" s="1" t="s">
        <v>18</v>
      </c>
      <c r="G3092" s="1">
        <v>2006</v>
      </c>
      <c r="H3092" s="5" t="s">
        <v>240</v>
      </c>
      <c r="Q3092" s="1"/>
      <c r="Z3092" s="1"/>
      <c r="AQ3092" s="1" t="str">
        <f t="shared" si="256"/>
        <v>D01_587_403+404</v>
      </c>
    </row>
    <row r="3093" spans="1:43" ht="12.75" x14ac:dyDescent="0.2">
      <c r="A3093" s="2" t="s">
        <v>59</v>
      </c>
      <c r="B3093" s="3">
        <v>587</v>
      </c>
      <c r="C3093" s="5" t="s">
        <v>16</v>
      </c>
      <c r="D3093" s="1" t="s">
        <v>10</v>
      </c>
      <c r="E3093" s="1" t="s">
        <v>17</v>
      </c>
      <c r="F3093" s="1" t="s">
        <v>18</v>
      </c>
      <c r="G3093" s="1">
        <v>2007</v>
      </c>
      <c r="H3093" s="5" t="s">
        <v>240</v>
      </c>
      <c r="Q3093" s="1"/>
      <c r="S3093" s="1">
        <v>3</v>
      </c>
      <c r="T3093" s="1">
        <v>188</v>
      </c>
      <c r="U3093" s="1">
        <v>25</v>
      </c>
      <c r="V3093" s="1">
        <v>76</v>
      </c>
      <c r="W3093" s="4">
        <f t="shared" ref="W3093:W3094" si="259">(V3093+(Z3093*AB3093))/U3093</f>
        <v>3.0649999999999999</v>
      </c>
      <c r="X3093" s="1">
        <v>4</v>
      </c>
      <c r="Y3093" s="1">
        <v>15</v>
      </c>
      <c r="Z3093" s="4">
        <f>Y3093/(U3093-AB3093)</f>
        <v>0.625</v>
      </c>
      <c r="AA3093" s="5">
        <f t="shared" ref="AA3093:AA3094" si="260">Z3093*100/W3093</f>
        <v>20.391517128874387</v>
      </c>
      <c r="AB3093" s="1">
        <v>1</v>
      </c>
      <c r="AC3093" s="1">
        <f t="shared" ref="AC3093:AC3094" si="261">AB3093*100/U3093</f>
        <v>4</v>
      </c>
      <c r="AD3093" s="1">
        <v>0</v>
      </c>
      <c r="AE3093" s="1">
        <f t="shared" ref="AE3093:AE3094" si="262">AD3093*100/U3093</f>
        <v>0</v>
      </c>
      <c r="AF3093" s="6">
        <v>0</v>
      </c>
      <c r="AG3093" s="1">
        <f>AF3093*100/U3093</f>
        <v>0</v>
      </c>
      <c r="AI3093" s="1">
        <v>7</v>
      </c>
      <c r="AJ3093" s="1">
        <v>3</v>
      </c>
      <c r="AK3093" s="1">
        <v>2</v>
      </c>
      <c r="AL3093" s="1">
        <v>2</v>
      </c>
      <c r="AM3093" s="1">
        <v>1</v>
      </c>
      <c r="AN3093" s="1">
        <v>2</v>
      </c>
      <c r="AO3093" s="1">
        <v>0</v>
      </c>
      <c r="AQ3093" s="1" t="str">
        <f t="shared" si="256"/>
        <v>D01_587_403+404</v>
      </c>
    </row>
    <row r="3094" spans="1:43" ht="12.75" x14ac:dyDescent="0.2">
      <c r="A3094" s="2" t="s">
        <v>59</v>
      </c>
      <c r="B3094" s="3">
        <v>587</v>
      </c>
      <c r="C3094" s="5" t="s">
        <v>16</v>
      </c>
      <c r="D3094" s="1" t="s">
        <v>10</v>
      </c>
      <c r="E3094" s="1" t="s">
        <v>17</v>
      </c>
      <c r="F3094" s="1" t="s">
        <v>18</v>
      </c>
      <c r="G3094" s="1">
        <v>2008</v>
      </c>
      <c r="H3094" s="5" t="s">
        <v>240</v>
      </c>
      <c r="J3094" s="1">
        <v>60</v>
      </c>
      <c r="K3094" s="1">
        <f>J3094-22</f>
        <v>38</v>
      </c>
      <c r="L3094" s="1">
        <f>J3094-49</f>
        <v>11</v>
      </c>
      <c r="M3094" s="1">
        <f>J3094-67</f>
        <v>-7</v>
      </c>
      <c r="N3094" s="1">
        <f>J3094-82</f>
        <v>-22</v>
      </c>
      <c r="O3094" s="1">
        <v>3</v>
      </c>
      <c r="Q3094" s="1"/>
      <c r="S3094" s="1">
        <v>3</v>
      </c>
      <c r="T3094" s="1">
        <v>197</v>
      </c>
      <c r="U3094" s="1">
        <v>25</v>
      </c>
      <c r="V3094" s="1">
        <v>74</v>
      </c>
      <c r="W3094" s="4">
        <f t="shared" si="259"/>
        <v>2.9849999999999999</v>
      </c>
      <c r="X3094" s="1">
        <v>4</v>
      </c>
      <c r="Y3094" s="1">
        <v>15</v>
      </c>
      <c r="Z3094" s="4">
        <f>Y3094/(U3094-AB3094)</f>
        <v>0.625</v>
      </c>
      <c r="AA3094" s="5">
        <f t="shared" si="260"/>
        <v>20.938023450586265</v>
      </c>
      <c r="AB3094" s="1">
        <v>1</v>
      </c>
      <c r="AC3094" s="1">
        <f t="shared" si="261"/>
        <v>4</v>
      </c>
      <c r="AD3094" s="1">
        <v>0</v>
      </c>
      <c r="AE3094" s="1">
        <f t="shared" si="262"/>
        <v>0</v>
      </c>
      <c r="AF3094" s="6" t="s">
        <v>177</v>
      </c>
      <c r="AG3094" s="1">
        <f>AF3094*100/U3094</f>
        <v>0</v>
      </c>
      <c r="AI3094" s="1">
        <v>7</v>
      </c>
      <c r="AJ3094" s="1">
        <v>3</v>
      </c>
      <c r="AK3094" s="1">
        <v>1</v>
      </c>
      <c r="AL3094" s="1">
        <v>2</v>
      </c>
      <c r="AM3094" s="1">
        <v>2</v>
      </c>
      <c r="AN3094" s="1">
        <v>2</v>
      </c>
      <c r="AQ3094" s="1" t="str">
        <f t="shared" si="256"/>
        <v>D01_587_403+404</v>
      </c>
    </row>
    <row r="3095" spans="1:43" ht="12.75" x14ac:dyDescent="0.2">
      <c r="A3095" s="2" t="s">
        <v>59</v>
      </c>
      <c r="B3095" s="3">
        <v>587</v>
      </c>
      <c r="C3095" s="5" t="s">
        <v>16</v>
      </c>
      <c r="D3095" s="1" t="s">
        <v>10</v>
      </c>
      <c r="E3095" s="1" t="s">
        <v>17</v>
      </c>
      <c r="F3095" s="1" t="s">
        <v>18</v>
      </c>
      <c r="G3095" s="1">
        <v>2009</v>
      </c>
      <c r="H3095" s="5" t="s">
        <v>240</v>
      </c>
      <c r="J3095" s="1">
        <v>64</v>
      </c>
      <c r="K3095" s="1">
        <f>J3095-26</f>
        <v>38</v>
      </c>
      <c r="L3095" s="1">
        <f>J3095-50</f>
        <v>14</v>
      </c>
      <c r="M3095" s="1">
        <f>J3095-66</f>
        <v>-2</v>
      </c>
      <c r="N3095" s="1">
        <f>J3095-82</f>
        <v>-18</v>
      </c>
      <c r="O3095" s="1">
        <v>4</v>
      </c>
      <c r="Q3095" s="1"/>
      <c r="S3095" s="1">
        <v>4</v>
      </c>
      <c r="Z3095" s="1"/>
      <c r="AO3095" s="1">
        <v>0</v>
      </c>
      <c r="AQ3095" s="1" t="str">
        <f t="shared" si="256"/>
        <v>D01_587_403+404</v>
      </c>
    </row>
    <row r="3096" spans="1:43" ht="12.75" x14ac:dyDescent="0.2">
      <c r="A3096" s="2" t="s">
        <v>59</v>
      </c>
      <c r="B3096" s="3">
        <v>587</v>
      </c>
      <c r="C3096" s="5" t="s">
        <v>16</v>
      </c>
      <c r="D3096" s="1" t="s">
        <v>10</v>
      </c>
      <c r="E3096" s="1" t="s">
        <v>17</v>
      </c>
      <c r="F3096" s="1" t="s">
        <v>18</v>
      </c>
      <c r="G3096" s="1">
        <v>2010</v>
      </c>
      <c r="H3096" s="5" t="s">
        <v>240</v>
      </c>
      <c r="Q3096" s="1"/>
      <c r="Z3096" s="1"/>
      <c r="AQ3096" s="1" t="str">
        <f t="shared" si="256"/>
        <v>D01_587_403+404</v>
      </c>
    </row>
    <row r="3097" spans="1:43" ht="12.75" x14ac:dyDescent="0.2">
      <c r="A3097" s="2" t="s">
        <v>59</v>
      </c>
      <c r="B3097" s="3">
        <v>587</v>
      </c>
      <c r="C3097" s="5" t="s">
        <v>16</v>
      </c>
      <c r="D3097" s="1" t="s">
        <v>10</v>
      </c>
      <c r="E3097" s="1" t="s">
        <v>17</v>
      </c>
      <c r="F3097" s="1" t="s">
        <v>18</v>
      </c>
      <c r="G3097" s="1">
        <v>2011</v>
      </c>
      <c r="H3097" s="5" t="s">
        <v>240</v>
      </c>
      <c r="Q3097" s="1"/>
      <c r="Z3097" s="1"/>
      <c r="AQ3097" s="1" t="str">
        <f t="shared" si="256"/>
        <v>D01_587_403+404</v>
      </c>
    </row>
    <row r="3098" spans="1:43" ht="12.75" x14ac:dyDescent="0.2">
      <c r="A3098" s="2" t="s">
        <v>59</v>
      </c>
      <c r="B3098" s="3">
        <v>587</v>
      </c>
      <c r="C3098" s="5" t="s">
        <v>16</v>
      </c>
      <c r="D3098" s="1" t="s">
        <v>10</v>
      </c>
      <c r="E3098" s="1" t="s">
        <v>17</v>
      </c>
      <c r="F3098" s="1" t="s">
        <v>18</v>
      </c>
      <c r="G3098" s="1">
        <v>2012</v>
      </c>
      <c r="H3098" s="5" t="s">
        <v>240</v>
      </c>
      <c r="Q3098" s="1"/>
      <c r="Z3098" s="1"/>
      <c r="AQ3098" s="1" t="str">
        <f t="shared" si="256"/>
        <v>D01_587_403+404</v>
      </c>
    </row>
    <row r="3099" spans="1:43" ht="12.75" x14ac:dyDescent="0.2">
      <c r="A3099" s="2" t="s">
        <v>59</v>
      </c>
      <c r="B3099" s="3">
        <v>587</v>
      </c>
      <c r="C3099" s="5" t="s">
        <v>16</v>
      </c>
      <c r="D3099" s="1" t="s">
        <v>10</v>
      </c>
      <c r="E3099" s="1" t="s">
        <v>17</v>
      </c>
      <c r="F3099" s="1" t="s">
        <v>18</v>
      </c>
      <c r="G3099" s="1">
        <v>2013</v>
      </c>
      <c r="H3099" s="5" t="s">
        <v>240</v>
      </c>
      <c r="Q3099" s="1"/>
      <c r="Z3099" s="1"/>
      <c r="AM3099" s="29">
        <v>1</v>
      </c>
      <c r="AQ3099" s="1" t="str">
        <f t="shared" si="256"/>
        <v>D01_587_403+404</v>
      </c>
    </row>
    <row r="3100" spans="1:43" s="22" customFormat="1" ht="12.75" x14ac:dyDescent="0.2">
      <c r="A3100" s="20" t="s">
        <v>59</v>
      </c>
      <c r="B3100" s="21">
        <v>588</v>
      </c>
      <c r="C3100" s="24" t="s">
        <v>16</v>
      </c>
      <c r="D3100" s="22" t="s">
        <v>10</v>
      </c>
      <c r="E3100" s="22" t="s">
        <v>17</v>
      </c>
      <c r="F3100" s="22" t="s">
        <v>18</v>
      </c>
      <c r="G3100" s="22">
        <v>2004</v>
      </c>
      <c r="H3100" s="24" t="s">
        <v>240</v>
      </c>
      <c r="I3100" s="24"/>
      <c r="J3100" s="22">
        <v>71</v>
      </c>
      <c r="K3100" s="22">
        <f>J3100-22</f>
        <v>49</v>
      </c>
      <c r="L3100" s="22">
        <f>J3100-46</f>
        <v>25</v>
      </c>
      <c r="M3100" s="22">
        <f>J3100-71</f>
        <v>0</v>
      </c>
      <c r="N3100" s="22">
        <f>J3100-87</f>
        <v>-16</v>
      </c>
      <c r="O3100" s="22">
        <v>1</v>
      </c>
      <c r="S3100" s="22">
        <v>0</v>
      </c>
      <c r="T3100" s="22" t="s">
        <v>53</v>
      </c>
      <c r="W3100" s="23"/>
      <c r="Z3100" s="23"/>
      <c r="AA3100" s="24"/>
      <c r="AF3100" s="25"/>
      <c r="AQ3100" s="1" t="str">
        <f t="shared" si="256"/>
        <v>D01_588_403+404</v>
      </c>
    </row>
    <row r="3101" spans="1:43" ht="12.75" x14ac:dyDescent="0.2">
      <c r="A3101" s="2" t="s">
        <v>59</v>
      </c>
      <c r="B3101" s="3">
        <v>588</v>
      </c>
      <c r="C3101" s="5" t="s">
        <v>16</v>
      </c>
      <c r="D3101" s="1" t="s">
        <v>10</v>
      </c>
      <c r="E3101" s="1" t="s">
        <v>17</v>
      </c>
      <c r="F3101" s="1" t="s">
        <v>18</v>
      </c>
      <c r="G3101" s="1">
        <v>2005</v>
      </c>
      <c r="H3101" s="5" t="s">
        <v>240</v>
      </c>
      <c r="Q3101" s="1"/>
      <c r="U3101" s="1">
        <v>25</v>
      </c>
      <c r="V3101" s="1">
        <v>48</v>
      </c>
      <c r="W3101" s="4">
        <f t="shared" ref="W3101" si="263">(V3101+(Z3101*AB3101))/U3101</f>
        <v>1.9686956521739132</v>
      </c>
      <c r="X3101" s="1">
        <v>4</v>
      </c>
      <c r="Y3101" s="1">
        <v>14</v>
      </c>
      <c r="Z3101" s="4">
        <f>Y3101/(U3101-AB3101)</f>
        <v>0.60869565217391308</v>
      </c>
      <c r="AA3101" s="5">
        <f>Z3101*100/W3101</f>
        <v>30.918727915194349</v>
      </c>
      <c r="AB3101" s="1">
        <v>2</v>
      </c>
      <c r="AC3101" s="1">
        <f t="shared" ref="AC3101" si="264">AB3101*100/U3101</f>
        <v>8</v>
      </c>
      <c r="AD3101" s="1">
        <v>0</v>
      </c>
      <c r="AE3101" s="1">
        <f>AD3101*100/U3101</f>
        <v>0</v>
      </c>
      <c r="AF3101" s="6" t="s">
        <v>86</v>
      </c>
      <c r="AI3101" s="1">
        <v>10</v>
      </c>
      <c r="AJ3101" s="1">
        <v>3</v>
      </c>
      <c r="AK3101" s="1">
        <v>2</v>
      </c>
      <c r="AL3101" s="1">
        <v>2</v>
      </c>
      <c r="AM3101" s="1">
        <v>2</v>
      </c>
      <c r="AN3101" s="1">
        <v>2</v>
      </c>
      <c r="AQ3101" s="1" t="str">
        <f t="shared" si="256"/>
        <v>D01_588_403+404</v>
      </c>
    </row>
    <row r="3102" spans="1:43" ht="12.75" x14ac:dyDescent="0.2">
      <c r="A3102" s="2" t="s">
        <v>59</v>
      </c>
      <c r="B3102" s="3">
        <v>588</v>
      </c>
      <c r="C3102" s="5" t="s">
        <v>16</v>
      </c>
      <c r="D3102" s="1" t="s">
        <v>10</v>
      </c>
      <c r="E3102" s="1" t="s">
        <v>17</v>
      </c>
      <c r="F3102" s="1" t="s">
        <v>18</v>
      </c>
      <c r="G3102" s="1">
        <v>2006</v>
      </c>
      <c r="H3102" s="5" t="s">
        <v>240</v>
      </c>
      <c r="Q3102" s="1"/>
      <c r="Z3102" s="1"/>
      <c r="AQ3102" s="1" t="str">
        <f t="shared" si="256"/>
        <v>D01_588_403+404</v>
      </c>
    </row>
    <row r="3103" spans="1:43" ht="12.75" x14ac:dyDescent="0.2">
      <c r="A3103" s="2" t="s">
        <v>59</v>
      </c>
      <c r="B3103" s="3">
        <v>588</v>
      </c>
      <c r="C3103" s="5" t="s">
        <v>16</v>
      </c>
      <c r="D3103" s="1" t="s">
        <v>10</v>
      </c>
      <c r="E3103" s="1" t="s">
        <v>17</v>
      </c>
      <c r="F3103" s="1" t="s">
        <v>18</v>
      </c>
      <c r="G3103" s="1">
        <v>2007</v>
      </c>
      <c r="H3103" s="5" t="s">
        <v>240</v>
      </c>
      <c r="Q3103" s="1"/>
      <c r="S3103" s="1">
        <v>0</v>
      </c>
      <c r="T3103" s="1">
        <v>195</v>
      </c>
      <c r="U3103" s="1">
        <v>6</v>
      </c>
      <c r="V3103" s="1">
        <v>16</v>
      </c>
      <c r="W3103" s="4">
        <f t="shared" ref="W3103:W3104" si="265">(V3103+(Z3103*AB3103))/U3103</f>
        <v>2.6666666666666665</v>
      </c>
      <c r="X3103" s="1">
        <v>4</v>
      </c>
      <c r="Y3103" s="1">
        <v>4</v>
      </c>
      <c r="Z3103" s="4">
        <f>Y3103/(U3103-AB3103)</f>
        <v>0.66666666666666663</v>
      </c>
      <c r="AA3103" s="5">
        <f t="shared" ref="AA3103:AA3104" si="266">Z3103*100/W3103</f>
        <v>24.999999999999996</v>
      </c>
      <c r="AB3103" s="1">
        <v>0</v>
      </c>
      <c r="AC3103" s="1">
        <f t="shared" ref="AC3103:AC3104" si="267">AB3103*100/U3103</f>
        <v>0</v>
      </c>
      <c r="AD3103" s="1">
        <v>0</v>
      </c>
      <c r="AE3103" s="1">
        <f t="shared" ref="AE3103:AE3104" si="268">AD3103*100/U3103</f>
        <v>0</v>
      </c>
      <c r="AF3103" s="6">
        <v>6</v>
      </c>
      <c r="AG3103" s="1">
        <f>AF3103*100/U3103</f>
        <v>100</v>
      </c>
      <c r="AH3103" s="1">
        <v>1</v>
      </c>
      <c r="AI3103" s="1">
        <v>7</v>
      </c>
      <c r="AJ3103" s="1">
        <v>2</v>
      </c>
      <c r="AK3103" s="1">
        <v>4</v>
      </c>
      <c r="AL3103" s="1">
        <v>3</v>
      </c>
      <c r="AM3103" s="1">
        <v>1</v>
      </c>
      <c r="AN3103" s="1">
        <v>1</v>
      </c>
      <c r="AO3103" s="1">
        <v>0</v>
      </c>
      <c r="AQ3103" s="1" t="str">
        <f t="shared" si="256"/>
        <v>D01_588_403+404</v>
      </c>
    </row>
    <row r="3104" spans="1:43" ht="15" customHeight="1" x14ac:dyDescent="0.2">
      <c r="A3104" s="2" t="s">
        <v>59</v>
      </c>
      <c r="B3104" s="3">
        <v>588</v>
      </c>
      <c r="C3104" s="5" t="s">
        <v>16</v>
      </c>
      <c r="D3104" s="1" t="s">
        <v>10</v>
      </c>
      <c r="E3104" s="1" t="s">
        <v>17</v>
      </c>
      <c r="F3104" s="1" t="s">
        <v>18</v>
      </c>
      <c r="G3104" s="1">
        <v>2008</v>
      </c>
      <c r="H3104" s="5" t="s">
        <v>240</v>
      </c>
      <c r="J3104" s="1">
        <v>68</v>
      </c>
      <c r="K3104" s="1">
        <f>J3104-22</f>
        <v>46</v>
      </c>
      <c r="L3104" s="1">
        <f>J3104-49</f>
        <v>19</v>
      </c>
      <c r="M3104" s="1">
        <f>J3104-67</f>
        <v>1</v>
      </c>
      <c r="N3104" s="1">
        <f>J3104-82</f>
        <v>-14</v>
      </c>
      <c r="O3104" s="1">
        <v>4</v>
      </c>
      <c r="Q3104" s="1"/>
      <c r="S3104" s="1">
        <v>3</v>
      </c>
      <c r="T3104" s="1">
        <v>197</v>
      </c>
      <c r="U3104" s="1">
        <v>25</v>
      </c>
      <c r="V3104" s="1">
        <v>55</v>
      </c>
      <c r="W3104" s="4">
        <f t="shared" si="265"/>
        <v>2.2000000000000002</v>
      </c>
      <c r="X3104" s="1">
        <v>4</v>
      </c>
      <c r="Y3104" s="1">
        <v>16</v>
      </c>
      <c r="Z3104" s="4">
        <f>Y3104/(U3104-AB3104)</f>
        <v>0.64</v>
      </c>
      <c r="AA3104" s="5">
        <f t="shared" si="266"/>
        <v>29.09090909090909</v>
      </c>
      <c r="AB3104" s="1">
        <v>0</v>
      </c>
      <c r="AC3104" s="1">
        <f t="shared" si="267"/>
        <v>0</v>
      </c>
      <c r="AD3104" s="1">
        <v>0</v>
      </c>
      <c r="AE3104" s="1">
        <f t="shared" si="268"/>
        <v>0</v>
      </c>
      <c r="AF3104" s="6" t="s">
        <v>207</v>
      </c>
      <c r="AI3104" s="1">
        <v>5</v>
      </c>
      <c r="AJ3104" s="1">
        <v>2</v>
      </c>
      <c r="AK3104" s="1">
        <v>2</v>
      </c>
      <c r="AL3104" s="1">
        <v>3</v>
      </c>
      <c r="AM3104" s="1">
        <v>2</v>
      </c>
      <c r="AN3104" s="1">
        <v>2</v>
      </c>
      <c r="AQ3104" s="1" t="str">
        <f t="shared" si="256"/>
        <v>D01_588_403+404</v>
      </c>
    </row>
    <row r="3105" spans="1:43" ht="12.75" x14ac:dyDescent="0.2">
      <c r="A3105" s="2" t="s">
        <v>59</v>
      </c>
      <c r="B3105" s="3">
        <v>588</v>
      </c>
      <c r="C3105" s="5" t="s">
        <v>16</v>
      </c>
      <c r="D3105" s="1" t="s">
        <v>10</v>
      </c>
      <c r="E3105" s="1" t="s">
        <v>17</v>
      </c>
      <c r="F3105" s="1" t="s">
        <v>18</v>
      </c>
      <c r="G3105" s="1">
        <v>2009</v>
      </c>
      <c r="H3105" s="5" t="s">
        <v>240</v>
      </c>
      <c r="J3105" s="1">
        <v>64</v>
      </c>
      <c r="K3105" s="1">
        <f>J3105-26</f>
        <v>38</v>
      </c>
      <c r="L3105" s="1">
        <f>J3105-50</f>
        <v>14</v>
      </c>
      <c r="M3105" s="1">
        <f>J3105-66</f>
        <v>-2</v>
      </c>
      <c r="N3105" s="1">
        <f>J3105-82</f>
        <v>-18</v>
      </c>
      <c r="O3105" s="1">
        <v>4</v>
      </c>
      <c r="Q3105" s="1"/>
      <c r="S3105" s="1">
        <v>3</v>
      </c>
      <c r="Z3105" s="1"/>
      <c r="AO3105" s="1">
        <v>0</v>
      </c>
      <c r="AQ3105" s="1" t="str">
        <f t="shared" si="256"/>
        <v>D01_588_403+404</v>
      </c>
    </row>
    <row r="3106" spans="1:43" ht="15" customHeight="1" x14ac:dyDescent="0.2">
      <c r="A3106" s="2" t="s">
        <v>59</v>
      </c>
      <c r="B3106" s="3">
        <v>588</v>
      </c>
      <c r="C3106" s="5" t="s">
        <v>16</v>
      </c>
      <c r="D3106" s="1" t="s">
        <v>10</v>
      </c>
      <c r="E3106" s="1" t="s">
        <v>17</v>
      </c>
      <c r="F3106" s="1" t="s">
        <v>18</v>
      </c>
      <c r="G3106" s="1">
        <v>2010</v>
      </c>
      <c r="H3106" s="5" t="s">
        <v>240</v>
      </c>
      <c r="Q3106" s="1"/>
      <c r="Z3106" s="1"/>
      <c r="AQ3106" s="1" t="str">
        <f t="shared" si="256"/>
        <v>D01_588_403+404</v>
      </c>
    </row>
    <row r="3107" spans="1:43" ht="12.75" x14ac:dyDescent="0.2">
      <c r="A3107" s="2" t="s">
        <v>59</v>
      </c>
      <c r="B3107" s="3">
        <v>588</v>
      </c>
      <c r="C3107" s="5" t="s">
        <v>16</v>
      </c>
      <c r="D3107" s="1" t="s">
        <v>10</v>
      </c>
      <c r="E3107" s="1" t="s">
        <v>17</v>
      </c>
      <c r="F3107" s="1" t="s">
        <v>18</v>
      </c>
      <c r="G3107" s="1">
        <v>2011</v>
      </c>
      <c r="H3107" s="5" t="s">
        <v>240</v>
      </c>
      <c r="Q3107" s="1"/>
      <c r="Z3107" s="1"/>
      <c r="AQ3107" s="1" t="str">
        <f t="shared" si="256"/>
        <v>D01_588_403+404</v>
      </c>
    </row>
    <row r="3108" spans="1:43" ht="12.75" x14ac:dyDescent="0.2">
      <c r="A3108" s="2" t="s">
        <v>59</v>
      </c>
      <c r="B3108" s="3">
        <v>588</v>
      </c>
      <c r="C3108" s="5" t="s">
        <v>16</v>
      </c>
      <c r="D3108" s="1" t="s">
        <v>10</v>
      </c>
      <c r="E3108" s="1" t="s">
        <v>17</v>
      </c>
      <c r="F3108" s="1" t="s">
        <v>18</v>
      </c>
      <c r="G3108" s="1">
        <v>2012</v>
      </c>
      <c r="H3108" s="5" t="s">
        <v>240</v>
      </c>
      <c r="Q3108" s="1"/>
      <c r="Z3108" s="1"/>
      <c r="AQ3108" s="1" t="str">
        <f t="shared" si="256"/>
        <v>D01_588_403+404</v>
      </c>
    </row>
    <row r="3109" spans="1:43" ht="15" customHeight="1" x14ac:dyDescent="0.2">
      <c r="A3109" s="2" t="s">
        <v>59</v>
      </c>
      <c r="B3109" s="3">
        <v>588</v>
      </c>
      <c r="C3109" s="5" t="s">
        <v>16</v>
      </c>
      <c r="D3109" s="1" t="s">
        <v>10</v>
      </c>
      <c r="E3109" s="1" t="s">
        <v>17</v>
      </c>
      <c r="F3109" s="1" t="s">
        <v>18</v>
      </c>
      <c r="G3109" s="1">
        <v>2013</v>
      </c>
      <c r="H3109" s="5" t="s">
        <v>240</v>
      </c>
      <c r="Q3109" s="1"/>
      <c r="Z3109" s="1"/>
      <c r="AM3109" s="29">
        <v>3</v>
      </c>
      <c r="AQ3109" s="1" t="str">
        <f t="shared" si="256"/>
        <v>D01_588_403+404</v>
      </c>
    </row>
    <row r="3110" spans="1:43" s="22" customFormat="1" ht="12.75" x14ac:dyDescent="0.2">
      <c r="A3110" s="20" t="s">
        <v>59</v>
      </c>
      <c r="B3110" s="21">
        <v>589</v>
      </c>
      <c r="C3110" s="24" t="s">
        <v>16</v>
      </c>
      <c r="D3110" s="22" t="s">
        <v>10</v>
      </c>
      <c r="E3110" s="22" t="s">
        <v>17</v>
      </c>
      <c r="F3110" s="22" t="s">
        <v>18</v>
      </c>
      <c r="G3110" s="22">
        <v>2004</v>
      </c>
      <c r="H3110" s="24" t="s">
        <v>78</v>
      </c>
      <c r="I3110" s="24"/>
      <c r="W3110" s="23"/>
      <c r="AA3110" s="24"/>
      <c r="AQ3110" s="1" t="str">
        <f t="shared" si="256"/>
        <v>D01_589_403+404</v>
      </c>
    </row>
    <row r="3111" spans="1:43" ht="12.75" x14ac:dyDescent="0.2">
      <c r="A3111" s="2" t="s">
        <v>59</v>
      </c>
      <c r="B3111" s="3">
        <v>589</v>
      </c>
      <c r="C3111" s="5" t="s">
        <v>16</v>
      </c>
      <c r="D3111" s="1" t="s">
        <v>10</v>
      </c>
      <c r="E3111" s="1" t="s">
        <v>17</v>
      </c>
      <c r="F3111" s="1" t="s">
        <v>18</v>
      </c>
      <c r="G3111" s="1">
        <v>2005</v>
      </c>
      <c r="H3111" s="5" t="s">
        <v>78</v>
      </c>
      <c r="Q3111" s="1"/>
      <c r="Z3111" s="1"/>
      <c r="AF3111" s="1"/>
      <c r="AQ3111" s="1" t="str">
        <f t="shared" si="256"/>
        <v>D01_589_403+404</v>
      </c>
    </row>
    <row r="3112" spans="1:43" ht="12.75" x14ac:dyDescent="0.2">
      <c r="A3112" s="2" t="s">
        <v>59</v>
      </c>
      <c r="B3112" s="3">
        <v>589</v>
      </c>
      <c r="C3112" s="5" t="s">
        <v>16</v>
      </c>
      <c r="D3112" s="1" t="s">
        <v>10</v>
      </c>
      <c r="E3112" s="1" t="s">
        <v>17</v>
      </c>
      <c r="F3112" s="1" t="s">
        <v>18</v>
      </c>
      <c r="G3112" s="1">
        <v>2006</v>
      </c>
      <c r="H3112" s="5" t="s">
        <v>78</v>
      </c>
      <c r="Q3112" s="1"/>
      <c r="Z3112" s="1"/>
      <c r="AF3112" s="1"/>
      <c r="AQ3112" s="1" t="str">
        <f t="shared" si="256"/>
        <v>D01_589_403+404</v>
      </c>
    </row>
    <row r="3113" spans="1:43" ht="12.75" x14ac:dyDescent="0.2">
      <c r="A3113" s="2" t="s">
        <v>59</v>
      </c>
      <c r="B3113" s="3">
        <v>589</v>
      </c>
      <c r="C3113" s="5" t="s">
        <v>16</v>
      </c>
      <c r="D3113" s="1" t="s">
        <v>10</v>
      </c>
      <c r="E3113" s="1" t="s">
        <v>17</v>
      </c>
      <c r="F3113" s="1" t="s">
        <v>18</v>
      </c>
      <c r="G3113" s="1">
        <v>2007</v>
      </c>
      <c r="H3113" s="5" t="s">
        <v>78</v>
      </c>
      <c r="Q3113" s="1"/>
      <c r="Z3113" s="1"/>
      <c r="AF3113" s="1"/>
      <c r="AQ3113" s="1" t="str">
        <f t="shared" si="256"/>
        <v>D01_589_403+404</v>
      </c>
    </row>
    <row r="3114" spans="1:43" ht="15" customHeight="1" x14ac:dyDescent="0.2">
      <c r="A3114" s="2" t="s">
        <v>59</v>
      </c>
      <c r="B3114" s="3">
        <v>589</v>
      </c>
      <c r="C3114" s="5" t="s">
        <v>16</v>
      </c>
      <c r="D3114" s="1" t="s">
        <v>10</v>
      </c>
      <c r="E3114" s="1" t="s">
        <v>17</v>
      </c>
      <c r="F3114" s="1" t="s">
        <v>18</v>
      </c>
      <c r="G3114" s="1">
        <v>2008</v>
      </c>
      <c r="H3114" s="5" t="s">
        <v>78</v>
      </c>
      <c r="Q3114" s="1"/>
      <c r="Z3114" s="1"/>
      <c r="AF3114" s="1"/>
      <c r="AQ3114" s="1" t="str">
        <f t="shared" si="256"/>
        <v>D01_589_403+404</v>
      </c>
    </row>
    <row r="3115" spans="1:43" s="22" customFormat="1" ht="12.75" x14ac:dyDescent="0.2">
      <c r="A3115" s="20" t="s">
        <v>59</v>
      </c>
      <c r="B3115" s="21">
        <v>590</v>
      </c>
      <c r="C3115" s="24" t="s">
        <v>16</v>
      </c>
      <c r="D3115" s="22" t="s">
        <v>10</v>
      </c>
      <c r="E3115" s="22" t="s">
        <v>17</v>
      </c>
      <c r="F3115" s="22" t="s">
        <v>18</v>
      </c>
      <c r="G3115" s="22">
        <v>2004</v>
      </c>
      <c r="H3115" s="24" t="s">
        <v>240</v>
      </c>
      <c r="I3115" s="24"/>
      <c r="J3115" s="22">
        <v>71</v>
      </c>
      <c r="K3115" s="22">
        <f>J3115-22</f>
        <v>49</v>
      </c>
      <c r="L3115" s="22">
        <f>J3115-46</f>
        <v>25</v>
      </c>
      <c r="M3115" s="22">
        <f>J3115-71</f>
        <v>0</v>
      </c>
      <c r="N3115" s="22">
        <f>J3115-87</f>
        <v>-16</v>
      </c>
      <c r="O3115" s="22">
        <v>2</v>
      </c>
      <c r="S3115" s="22">
        <v>2</v>
      </c>
      <c r="T3115" s="22">
        <v>204</v>
      </c>
      <c r="U3115" s="22">
        <v>25</v>
      </c>
      <c r="V3115" s="22">
        <v>56</v>
      </c>
      <c r="W3115" s="23">
        <f t="shared" ref="W3115:W3116" si="269">(V3115+(Z3115*AB3115))/U3115</f>
        <v>2.2956521739130435</v>
      </c>
      <c r="X3115" s="22">
        <v>4</v>
      </c>
      <c r="Y3115" s="22">
        <v>16</v>
      </c>
      <c r="Z3115" s="23">
        <f>Y3115/(U3115-AB3115)</f>
        <v>0.69565217391304346</v>
      </c>
      <c r="AA3115" s="24">
        <f t="shared" ref="AA3115:AA3116" si="270">Z3115*100/W3115</f>
        <v>30.303030303030301</v>
      </c>
      <c r="AB3115" s="22">
        <v>2</v>
      </c>
      <c r="AC3115" s="22">
        <f t="shared" ref="AC3115:AC3116" si="271">AB3115*100/U3115</f>
        <v>8</v>
      </c>
      <c r="AD3115" s="22">
        <v>0</v>
      </c>
      <c r="AE3115" s="22">
        <f t="shared" ref="AE3115:AE3116" si="272">AD3115*100/U3115</f>
        <v>0</v>
      </c>
      <c r="AF3115" s="25">
        <v>1</v>
      </c>
      <c r="AG3115" s="22">
        <f>AF3115*100/U3115</f>
        <v>4</v>
      </c>
      <c r="AH3115" s="22">
        <v>4</v>
      </c>
      <c r="AI3115" s="22">
        <v>4</v>
      </c>
      <c r="AJ3115" s="22">
        <v>3</v>
      </c>
      <c r="AK3115" s="22">
        <v>1</v>
      </c>
      <c r="AL3115" s="22">
        <v>2</v>
      </c>
      <c r="AM3115" s="22">
        <v>1</v>
      </c>
      <c r="AN3115" s="22">
        <v>2</v>
      </c>
      <c r="AQ3115" s="1" t="str">
        <f t="shared" si="256"/>
        <v>D01_590_403+404</v>
      </c>
    </row>
    <row r="3116" spans="1:43" ht="15" customHeight="1" x14ac:dyDescent="0.2">
      <c r="A3116" s="2" t="s">
        <v>59</v>
      </c>
      <c r="B3116" s="3">
        <v>590</v>
      </c>
      <c r="C3116" s="5" t="s">
        <v>16</v>
      </c>
      <c r="D3116" s="1" t="s">
        <v>10</v>
      </c>
      <c r="E3116" s="1" t="s">
        <v>17</v>
      </c>
      <c r="F3116" s="1" t="s">
        <v>18</v>
      </c>
      <c r="G3116" s="1">
        <v>2005</v>
      </c>
      <c r="H3116" s="5" t="s">
        <v>240</v>
      </c>
      <c r="Q3116" s="1"/>
      <c r="S3116" s="1">
        <v>3</v>
      </c>
      <c r="T3116" s="1">
        <v>201</v>
      </c>
      <c r="U3116" s="1">
        <v>25</v>
      </c>
      <c r="V3116" s="1">
        <v>60</v>
      </c>
      <c r="W3116" s="4">
        <f t="shared" si="269"/>
        <v>2.4</v>
      </c>
      <c r="X3116" s="1">
        <v>4</v>
      </c>
      <c r="Y3116" s="1">
        <v>17</v>
      </c>
      <c r="Z3116" s="4">
        <f>Y3116/(U3116-AB3116)</f>
        <v>0.68</v>
      </c>
      <c r="AA3116" s="5">
        <f t="shared" si="270"/>
        <v>28.333333333333336</v>
      </c>
      <c r="AB3116" s="1">
        <v>0</v>
      </c>
      <c r="AC3116" s="1">
        <f t="shared" si="271"/>
        <v>0</v>
      </c>
      <c r="AD3116" s="1">
        <v>0</v>
      </c>
      <c r="AE3116" s="1">
        <f t="shared" si="272"/>
        <v>0</v>
      </c>
      <c r="AF3116" s="6">
        <v>3</v>
      </c>
      <c r="AG3116" s="1">
        <f>AF3116*100/U3116</f>
        <v>12</v>
      </c>
      <c r="AH3116" s="1">
        <v>1</v>
      </c>
      <c r="AI3116" s="1">
        <v>4</v>
      </c>
      <c r="AJ3116" s="1">
        <v>3</v>
      </c>
      <c r="AK3116" s="1">
        <v>2</v>
      </c>
      <c r="AL3116" s="1">
        <v>3</v>
      </c>
      <c r="AM3116" s="1">
        <v>2</v>
      </c>
      <c r="AN3116" s="1">
        <v>2</v>
      </c>
      <c r="AQ3116" s="1" t="str">
        <f t="shared" si="256"/>
        <v>D01_590_403+404</v>
      </c>
    </row>
    <row r="3117" spans="1:43" ht="12.75" x14ac:dyDescent="0.2">
      <c r="A3117" s="2" t="s">
        <v>59</v>
      </c>
      <c r="B3117" s="3">
        <v>590</v>
      </c>
      <c r="C3117" s="5" t="s">
        <v>16</v>
      </c>
      <c r="D3117" s="1" t="s">
        <v>10</v>
      </c>
      <c r="E3117" s="1" t="s">
        <v>17</v>
      </c>
      <c r="F3117" s="1" t="s">
        <v>18</v>
      </c>
      <c r="G3117" s="1">
        <v>2006</v>
      </c>
      <c r="H3117" s="5" t="s">
        <v>240</v>
      </c>
      <c r="Q3117" s="1"/>
      <c r="Z3117" s="1"/>
      <c r="AQ3117" s="1" t="str">
        <f t="shared" si="256"/>
        <v>D01_590_403+404</v>
      </c>
    </row>
    <row r="3118" spans="1:43" ht="12.75" x14ac:dyDescent="0.2">
      <c r="A3118" s="2" t="s">
        <v>59</v>
      </c>
      <c r="B3118" s="3">
        <v>590</v>
      </c>
      <c r="C3118" s="5" t="s">
        <v>16</v>
      </c>
      <c r="D3118" s="1" t="s">
        <v>10</v>
      </c>
      <c r="E3118" s="1" t="s">
        <v>17</v>
      </c>
      <c r="F3118" s="1" t="s">
        <v>18</v>
      </c>
      <c r="G3118" s="1">
        <v>2007</v>
      </c>
      <c r="H3118" s="5" t="s">
        <v>240</v>
      </c>
      <c r="Q3118" s="1"/>
      <c r="Z3118" s="1"/>
      <c r="AO3118" s="1">
        <v>1</v>
      </c>
      <c r="AQ3118" s="1" t="str">
        <f t="shared" si="256"/>
        <v>D01_590_403+404</v>
      </c>
    </row>
    <row r="3119" spans="1:43" ht="15" customHeight="1" x14ac:dyDescent="0.2">
      <c r="A3119" s="2" t="s">
        <v>59</v>
      </c>
      <c r="B3119" s="3">
        <v>590</v>
      </c>
      <c r="C3119" s="5" t="s">
        <v>16</v>
      </c>
      <c r="D3119" s="1" t="s">
        <v>10</v>
      </c>
      <c r="E3119" s="1" t="s">
        <v>17</v>
      </c>
      <c r="F3119" s="1" t="s">
        <v>18</v>
      </c>
      <c r="G3119" s="1">
        <v>2008</v>
      </c>
      <c r="H3119" s="5" t="s">
        <v>240</v>
      </c>
      <c r="J3119" s="1">
        <v>60</v>
      </c>
      <c r="K3119" s="1">
        <f>J3119-22</f>
        <v>38</v>
      </c>
      <c r="L3119" s="1">
        <f>J3119-49</f>
        <v>11</v>
      </c>
      <c r="M3119" s="1">
        <f>J3119-67</f>
        <v>-7</v>
      </c>
      <c r="N3119" s="1">
        <f>J3119-82</f>
        <v>-22</v>
      </c>
      <c r="O3119" s="1">
        <v>2</v>
      </c>
      <c r="Q3119" s="1"/>
      <c r="S3119" s="1">
        <v>3</v>
      </c>
      <c r="T3119" s="1">
        <v>203</v>
      </c>
      <c r="U3119" s="1">
        <v>25</v>
      </c>
      <c r="V3119" s="1">
        <v>49</v>
      </c>
      <c r="W3119" s="4">
        <f t="shared" ref="W3119" si="273">(V3119+(Z3119*AB3119))/U3119</f>
        <v>1.9850000000000001</v>
      </c>
      <c r="X3119" s="1">
        <v>4</v>
      </c>
      <c r="Y3119" s="1">
        <v>15</v>
      </c>
      <c r="Z3119" s="4">
        <f>Y3119/(U3119-AB3119)</f>
        <v>0.625</v>
      </c>
      <c r="AA3119" s="5">
        <f>Z3119*100/W3119</f>
        <v>31.486146095717881</v>
      </c>
      <c r="AB3119" s="1">
        <v>1</v>
      </c>
      <c r="AC3119" s="1">
        <f t="shared" ref="AC3119" si="274">AB3119*100/U3119</f>
        <v>4</v>
      </c>
      <c r="AD3119" s="1">
        <v>0</v>
      </c>
      <c r="AE3119" s="1">
        <f>AD3119*100/U3119</f>
        <v>0</v>
      </c>
      <c r="AF3119" s="6" t="s">
        <v>204</v>
      </c>
      <c r="AI3119" s="1">
        <v>7</v>
      </c>
      <c r="AJ3119" s="1">
        <v>3</v>
      </c>
      <c r="AK3119" s="1">
        <v>1</v>
      </c>
      <c r="AL3119" s="1">
        <v>2</v>
      </c>
      <c r="AM3119" s="1">
        <v>2</v>
      </c>
      <c r="AN3119" s="1">
        <v>2</v>
      </c>
      <c r="AQ3119" s="1" t="str">
        <f t="shared" si="256"/>
        <v>D01_590_403+404</v>
      </c>
    </row>
    <row r="3120" spans="1:43" ht="12.75" x14ac:dyDescent="0.2">
      <c r="A3120" s="2" t="s">
        <v>59</v>
      </c>
      <c r="B3120" s="3">
        <v>590</v>
      </c>
      <c r="C3120" s="5" t="s">
        <v>16</v>
      </c>
      <c r="D3120" s="1" t="s">
        <v>10</v>
      </c>
      <c r="E3120" s="1" t="s">
        <v>17</v>
      </c>
      <c r="F3120" s="1" t="s">
        <v>18</v>
      </c>
      <c r="G3120" s="1">
        <v>2009</v>
      </c>
      <c r="H3120" s="5" t="s">
        <v>240</v>
      </c>
      <c r="J3120" s="1">
        <v>61</v>
      </c>
      <c r="K3120" s="1">
        <f>J3120-26</f>
        <v>35</v>
      </c>
      <c r="L3120" s="1">
        <f>J3120-50</f>
        <v>11</v>
      </c>
      <c r="M3120" s="1">
        <f>J3120-66</f>
        <v>-5</v>
      </c>
      <c r="N3120" s="1">
        <f>J3120-82</f>
        <v>-21</v>
      </c>
      <c r="O3120" s="1">
        <v>1</v>
      </c>
      <c r="Q3120" s="1"/>
      <c r="S3120" s="1">
        <v>2</v>
      </c>
      <c r="Z3120" s="1"/>
      <c r="AO3120" s="1">
        <v>0</v>
      </c>
      <c r="AQ3120" s="1" t="str">
        <f t="shared" si="256"/>
        <v>D01_590_403+404</v>
      </c>
    </row>
    <row r="3121" spans="1:43" ht="12.75" x14ac:dyDescent="0.2">
      <c r="A3121" s="2" t="s">
        <v>59</v>
      </c>
      <c r="B3121" s="3">
        <v>590</v>
      </c>
      <c r="C3121" s="5" t="s">
        <v>16</v>
      </c>
      <c r="D3121" s="1" t="s">
        <v>10</v>
      </c>
      <c r="E3121" s="1" t="s">
        <v>17</v>
      </c>
      <c r="F3121" s="1" t="s">
        <v>18</v>
      </c>
      <c r="G3121" s="1">
        <v>2010</v>
      </c>
      <c r="H3121" s="5" t="s">
        <v>240</v>
      </c>
      <c r="Q3121" s="1"/>
      <c r="Z3121" s="1"/>
      <c r="AQ3121" s="1" t="str">
        <f t="shared" si="256"/>
        <v>D01_590_403+404</v>
      </c>
    </row>
    <row r="3122" spans="1:43" ht="12.75" x14ac:dyDescent="0.2">
      <c r="A3122" s="2" t="s">
        <v>59</v>
      </c>
      <c r="B3122" s="3">
        <v>590</v>
      </c>
      <c r="C3122" s="5" t="s">
        <v>16</v>
      </c>
      <c r="D3122" s="1" t="s">
        <v>10</v>
      </c>
      <c r="E3122" s="1" t="s">
        <v>17</v>
      </c>
      <c r="F3122" s="1" t="s">
        <v>18</v>
      </c>
      <c r="G3122" s="1">
        <v>2011</v>
      </c>
      <c r="H3122" s="5" t="s">
        <v>240</v>
      </c>
      <c r="Q3122" s="1"/>
      <c r="Z3122" s="1"/>
      <c r="AQ3122" s="1" t="str">
        <f t="shared" si="256"/>
        <v>D01_590_403+404</v>
      </c>
    </row>
    <row r="3123" spans="1:43" ht="12.75" x14ac:dyDescent="0.2">
      <c r="A3123" s="2" t="s">
        <v>59</v>
      </c>
      <c r="B3123" s="3">
        <v>590</v>
      </c>
      <c r="C3123" s="5" t="s">
        <v>16</v>
      </c>
      <c r="D3123" s="1" t="s">
        <v>10</v>
      </c>
      <c r="E3123" s="1" t="s">
        <v>17</v>
      </c>
      <c r="F3123" s="1" t="s">
        <v>18</v>
      </c>
      <c r="G3123" s="1">
        <v>2012</v>
      </c>
      <c r="H3123" s="5" t="s">
        <v>240</v>
      </c>
      <c r="Q3123" s="1"/>
      <c r="Z3123" s="1"/>
      <c r="AQ3123" s="1" t="str">
        <f t="shared" si="256"/>
        <v>D01_590_403+404</v>
      </c>
    </row>
    <row r="3124" spans="1:43" ht="12.75" x14ac:dyDescent="0.2">
      <c r="A3124" s="2" t="s">
        <v>59</v>
      </c>
      <c r="B3124" s="3">
        <v>590</v>
      </c>
      <c r="C3124" s="5" t="s">
        <v>16</v>
      </c>
      <c r="D3124" s="1" t="s">
        <v>10</v>
      </c>
      <c r="E3124" s="1" t="s">
        <v>17</v>
      </c>
      <c r="F3124" s="1" t="s">
        <v>18</v>
      </c>
      <c r="G3124" s="1">
        <v>2013</v>
      </c>
      <c r="H3124" s="5" t="s">
        <v>240</v>
      </c>
      <c r="Q3124" s="1"/>
      <c r="Z3124" s="1"/>
      <c r="AQ3124" s="1" t="str">
        <f t="shared" si="256"/>
        <v>D01_590_403+404</v>
      </c>
    </row>
    <row r="3125" spans="1:43" s="22" customFormat="1" ht="12.75" x14ac:dyDescent="0.2">
      <c r="A3125" s="20" t="s">
        <v>59</v>
      </c>
      <c r="B3125" s="21">
        <v>591</v>
      </c>
      <c r="C3125" s="24" t="s">
        <v>16</v>
      </c>
      <c r="D3125" s="22" t="s">
        <v>10</v>
      </c>
      <c r="E3125" s="22" t="s">
        <v>17</v>
      </c>
      <c r="F3125" s="22" t="s">
        <v>18</v>
      </c>
      <c r="G3125" s="22">
        <v>2004</v>
      </c>
      <c r="H3125" s="24" t="s">
        <v>237</v>
      </c>
      <c r="I3125" s="24"/>
      <c r="J3125" s="22">
        <v>67</v>
      </c>
      <c r="K3125" s="22">
        <f>J3125-22</f>
        <v>45</v>
      </c>
      <c r="L3125" s="22">
        <f>J3125-46</f>
        <v>21</v>
      </c>
      <c r="M3125" s="22">
        <f>J3125-71</f>
        <v>-4</v>
      </c>
      <c r="N3125" s="22">
        <f>J3125-87</f>
        <v>-20</v>
      </c>
      <c r="O3125" s="22">
        <v>1</v>
      </c>
      <c r="S3125" s="22">
        <v>0</v>
      </c>
      <c r="T3125" s="22" t="s">
        <v>53</v>
      </c>
      <c r="W3125" s="23"/>
      <c r="Z3125" s="23"/>
      <c r="AA3125" s="24"/>
      <c r="AF3125" s="25"/>
      <c r="AP3125" s="31" t="s">
        <v>236</v>
      </c>
      <c r="AQ3125" s="1" t="str">
        <f t="shared" si="256"/>
        <v>D01_591_403+404</v>
      </c>
    </row>
    <row r="3126" spans="1:43" ht="12.75" x14ac:dyDescent="0.2">
      <c r="A3126" s="2" t="s">
        <v>59</v>
      </c>
      <c r="B3126" s="3">
        <v>591</v>
      </c>
      <c r="C3126" s="5" t="s">
        <v>16</v>
      </c>
      <c r="D3126" s="1" t="s">
        <v>10</v>
      </c>
      <c r="E3126" s="1" t="s">
        <v>17</v>
      </c>
      <c r="F3126" s="1" t="s">
        <v>18</v>
      </c>
      <c r="G3126" s="1">
        <v>2005</v>
      </c>
      <c r="H3126" s="5" t="s">
        <v>237</v>
      </c>
      <c r="J3126" s="1">
        <v>78</v>
      </c>
      <c r="K3126" s="1">
        <f>J3126-30</f>
        <v>48</v>
      </c>
      <c r="L3126" s="1">
        <f>J3126-60</f>
        <v>18</v>
      </c>
      <c r="M3126" s="1">
        <f>J3126-82</f>
        <v>-4</v>
      </c>
      <c r="N3126" s="1">
        <f>J3126-91</f>
        <v>-13</v>
      </c>
      <c r="O3126" s="1">
        <v>3</v>
      </c>
      <c r="Q3126" s="1"/>
      <c r="S3126" s="1">
        <v>3</v>
      </c>
      <c r="T3126" s="1">
        <v>190</v>
      </c>
      <c r="U3126" s="1">
        <v>25</v>
      </c>
      <c r="V3126" s="1">
        <v>48</v>
      </c>
      <c r="W3126" s="4">
        <f t="shared" ref="W3126" si="275">(V3126+(Z3126*AB3126))/U3126</f>
        <v>1.92</v>
      </c>
      <c r="X3126" s="1">
        <v>4</v>
      </c>
      <c r="Y3126" s="1">
        <v>12</v>
      </c>
      <c r="Z3126" s="4">
        <f>Y3126/(U3126-AB3126)</f>
        <v>0.48</v>
      </c>
      <c r="AA3126" s="5">
        <f>Z3126*100/W3126</f>
        <v>25</v>
      </c>
      <c r="AB3126" s="1">
        <v>0</v>
      </c>
      <c r="AC3126" s="1">
        <f t="shared" ref="AC3126" si="276">AB3126*100/U3126</f>
        <v>0</v>
      </c>
      <c r="AD3126" s="1">
        <v>0</v>
      </c>
      <c r="AE3126" s="1">
        <f>AD3126*100/U3126</f>
        <v>0</v>
      </c>
      <c r="AF3126" s="6" t="s">
        <v>87</v>
      </c>
      <c r="AI3126" s="1">
        <v>4</v>
      </c>
      <c r="AJ3126" s="1">
        <v>3</v>
      </c>
      <c r="AK3126" s="1">
        <v>2</v>
      </c>
      <c r="AL3126" s="1">
        <v>3</v>
      </c>
      <c r="AM3126" s="1">
        <v>2</v>
      </c>
      <c r="AN3126" s="1">
        <v>2</v>
      </c>
      <c r="AP3126" s="29" t="s">
        <v>236</v>
      </c>
      <c r="AQ3126" s="1" t="str">
        <f t="shared" si="256"/>
        <v>D01_591_403+404</v>
      </c>
    </row>
    <row r="3127" spans="1:43" ht="12.75" x14ac:dyDescent="0.2">
      <c r="A3127" s="2" t="s">
        <v>59</v>
      </c>
      <c r="B3127" s="3">
        <v>591</v>
      </c>
      <c r="C3127" s="5" t="s">
        <v>16</v>
      </c>
      <c r="D3127" s="1" t="s">
        <v>10</v>
      </c>
      <c r="E3127" s="1" t="s">
        <v>17</v>
      </c>
      <c r="F3127" s="1" t="s">
        <v>18</v>
      </c>
      <c r="G3127" s="1">
        <v>2006</v>
      </c>
      <c r="H3127" s="5" t="s">
        <v>237</v>
      </c>
      <c r="Q3127" s="1"/>
      <c r="Z3127" s="1"/>
      <c r="AP3127" s="29" t="s">
        <v>236</v>
      </c>
      <c r="AQ3127" s="1" t="str">
        <f t="shared" si="256"/>
        <v>D01_591_403+404</v>
      </c>
    </row>
    <row r="3128" spans="1:43" ht="12.75" x14ac:dyDescent="0.2">
      <c r="A3128" s="2" t="s">
        <v>59</v>
      </c>
      <c r="B3128" s="3">
        <v>591</v>
      </c>
      <c r="C3128" s="5" t="s">
        <v>16</v>
      </c>
      <c r="D3128" s="1" t="s">
        <v>10</v>
      </c>
      <c r="E3128" s="1" t="s">
        <v>17</v>
      </c>
      <c r="F3128" s="1" t="s">
        <v>18</v>
      </c>
      <c r="G3128" s="1">
        <v>2007</v>
      </c>
      <c r="H3128" s="5" t="s">
        <v>237</v>
      </c>
      <c r="Q3128" s="1"/>
      <c r="S3128" s="1">
        <v>2</v>
      </c>
      <c r="T3128" s="1">
        <v>177</v>
      </c>
      <c r="U3128" s="1">
        <v>25</v>
      </c>
      <c r="V3128" s="1">
        <v>70</v>
      </c>
      <c r="W3128" s="4">
        <f t="shared" ref="W3128:W3129" si="277">(V3128+(Z3128*AB3128))/U3128</f>
        <v>2.8</v>
      </c>
      <c r="X3128" s="1">
        <v>4</v>
      </c>
      <c r="Y3128" s="1">
        <v>16</v>
      </c>
      <c r="Z3128" s="4">
        <f>Y3128/(U3128-AB3128)</f>
        <v>0.64</v>
      </c>
      <c r="AA3128" s="5">
        <f t="shared" ref="AA3128:AA3129" si="278">Z3128*100/W3128</f>
        <v>22.857142857142858</v>
      </c>
      <c r="AB3128" s="1">
        <v>0</v>
      </c>
      <c r="AC3128" s="1">
        <f t="shared" ref="AC3128:AC3129" si="279">AB3128*100/U3128</f>
        <v>0</v>
      </c>
      <c r="AD3128" s="1">
        <v>1</v>
      </c>
      <c r="AE3128" s="1">
        <f t="shared" ref="AE3128:AE3129" si="280">AD3128*100/U3128</f>
        <v>4</v>
      </c>
      <c r="AF3128" s="6">
        <v>0</v>
      </c>
      <c r="AG3128" s="1">
        <f>AF3128*100/U3128</f>
        <v>0</v>
      </c>
      <c r="AI3128" s="1">
        <v>4</v>
      </c>
      <c r="AJ3128" s="1">
        <v>2</v>
      </c>
      <c r="AK3128" s="1">
        <v>3</v>
      </c>
      <c r="AL3128" s="1">
        <v>3</v>
      </c>
      <c r="AM3128" s="1">
        <v>1</v>
      </c>
      <c r="AN3128" s="1">
        <v>2</v>
      </c>
      <c r="AO3128" s="1">
        <v>1</v>
      </c>
      <c r="AP3128" s="29" t="s">
        <v>236</v>
      </c>
      <c r="AQ3128" s="1" t="str">
        <f t="shared" si="256"/>
        <v>D01_591_403+404</v>
      </c>
    </row>
    <row r="3129" spans="1:43" ht="12.75" x14ac:dyDescent="0.2">
      <c r="A3129" s="2" t="s">
        <v>59</v>
      </c>
      <c r="B3129" s="3">
        <v>591</v>
      </c>
      <c r="C3129" s="5" t="s">
        <v>16</v>
      </c>
      <c r="D3129" s="1" t="s">
        <v>10</v>
      </c>
      <c r="E3129" s="1" t="s">
        <v>17</v>
      </c>
      <c r="F3129" s="1" t="s">
        <v>18</v>
      </c>
      <c r="G3129" s="1">
        <v>2008</v>
      </c>
      <c r="H3129" s="5" t="s">
        <v>237</v>
      </c>
      <c r="J3129" s="1">
        <v>64</v>
      </c>
      <c r="K3129" s="1">
        <f>J3129-22</f>
        <v>42</v>
      </c>
      <c r="L3129" s="1">
        <f>J3129-49</f>
        <v>15</v>
      </c>
      <c r="M3129" s="1">
        <f>J3129-67</f>
        <v>-3</v>
      </c>
      <c r="N3129" s="1">
        <f>J3129-82</f>
        <v>-18</v>
      </c>
      <c r="O3129" s="1">
        <v>2</v>
      </c>
      <c r="Q3129" s="1"/>
      <c r="S3129" s="1">
        <v>1</v>
      </c>
      <c r="T3129" s="1">
        <v>198</v>
      </c>
      <c r="U3129" s="1">
        <v>25</v>
      </c>
      <c r="V3129" s="1">
        <v>60</v>
      </c>
      <c r="W3129" s="4">
        <f t="shared" si="277"/>
        <v>2.4</v>
      </c>
      <c r="X3129" s="1">
        <v>4</v>
      </c>
      <c r="Y3129" s="1">
        <v>16</v>
      </c>
      <c r="Z3129" s="4">
        <f>Y3129/(U3129-AB3129)</f>
        <v>0.64</v>
      </c>
      <c r="AA3129" s="5">
        <f t="shared" si="278"/>
        <v>26.666666666666668</v>
      </c>
      <c r="AB3129" s="1">
        <v>0</v>
      </c>
      <c r="AC3129" s="1">
        <f t="shared" si="279"/>
        <v>0</v>
      </c>
      <c r="AD3129" s="1">
        <v>0</v>
      </c>
      <c r="AE3129" s="1">
        <f t="shared" si="280"/>
        <v>0</v>
      </c>
      <c r="AF3129" s="6" t="s">
        <v>208</v>
      </c>
      <c r="AI3129" s="1">
        <v>4</v>
      </c>
      <c r="AJ3129" s="1">
        <v>2</v>
      </c>
      <c r="AK3129" s="1">
        <v>2</v>
      </c>
      <c r="AL3129" s="1">
        <v>2</v>
      </c>
      <c r="AM3129" s="1">
        <v>1</v>
      </c>
      <c r="AN3129" s="1">
        <v>2</v>
      </c>
      <c r="AP3129" s="29" t="s">
        <v>236</v>
      </c>
      <c r="AQ3129" s="1" t="str">
        <f t="shared" si="256"/>
        <v>D01_591_403+404</v>
      </c>
    </row>
    <row r="3130" spans="1:43" ht="12.75" x14ac:dyDescent="0.2">
      <c r="A3130" s="2" t="s">
        <v>59</v>
      </c>
      <c r="B3130" s="3">
        <v>591</v>
      </c>
      <c r="C3130" s="5" t="s">
        <v>16</v>
      </c>
      <c r="D3130" s="1" t="s">
        <v>10</v>
      </c>
      <c r="E3130" s="1" t="s">
        <v>17</v>
      </c>
      <c r="F3130" s="1" t="s">
        <v>18</v>
      </c>
      <c r="G3130" s="1">
        <v>2009</v>
      </c>
      <c r="H3130" s="5" t="s">
        <v>237</v>
      </c>
      <c r="J3130" s="1">
        <v>57</v>
      </c>
      <c r="K3130" s="1">
        <f>J3130-26</f>
        <v>31</v>
      </c>
      <c r="L3130" s="1">
        <f>J3130-50</f>
        <v>7</v>
      </c>
      <c r="M3130" s="1">
        <f>J3130-66</f>
        <v>-9</v>
      </c>
      <c r="N3130" s="1">
        <f>J3130-82</f>
        <v>-25</v>
      </c>
      <c r="O3130" s="1">
        <v>5</v>
      </c>
      <c r="Q3130" s="1"/>
      <c r="S3130" s="1">
        <v>4</v>
      </c>
      <c r="Z3130" s="1"/>
      <c r="AO3130" s="1">
        <v>0</v>
      </c>
      <c r="AP3130" s="29" t="s">
        <v>236</v>
      </c>
      <c r="AQ3130" s="1" t="str">
        <f t="shared" si="256"/>
        <v>D01_591_403+404</v>
      </c>
    </row>
    <row r="3131" spans="1:43" ht="12.75" x14ac:dyDescent="0.2">
      <c r="A3131" s="2" t="s">
        <v>59</v>
      </c>
      <c r="B3131" s="3">
        <v>591</v>
      </c>
      <c r="C3131" s="5" t="s">
        <v>16</v>
      </c>
      <c r="D3131" s="1" t="s">
        <v>10</v>
      </c>
      <c r="E3131" s="1" t="s">
        <v>17</v>
      </c>
      <c r="F3131" s="1" t="s">
        <v>18</v>
      </c>
      <c r="G3131" s="1">
        <v>2010</v>
      </c>
      <c r="H3131" s="5" t="s">
        <v>237</v>
      </c>
      <c r="Q3131" s="1"/>
      <c r="Z3131" s="1"/>
      <c r="AP3131" s="29" t="s">
        <v>236</v>
      </c>
      <c r="AQ3131" s="1" t="str">
        <f t="shared" si="256"/>
        <v>D01_591_403+404</v>
      </c>
    </row>
    <row r="3132" spans="1:43" ht="12.75" x14ac:dyDescent="0.2">
      <c r="A3132" s="2" t="s">
        <v>59</v>
      </c>
      <c r="B3132" s="3">
        <v>591</v>
      </c>
      <c r="C3132" s="5" t="s">
        <v>16</v>
      </c>
      <c r="D3132" s="1" t="s">
        <v>10</v>
      </c>
      <c r="E3132" s="1" t="s">
        <v>17</v>
      </c>
      <c r="F3132" s="1" t="s">
        <v>18</v>
      </c>
      <c r="G3132" s="1">
        <v>2011</v>
      </c>
      <c r="H3132" s="5" t="s">
        <v>237</v>
      </c>
      <c r="Q3132" s="1"/>
      <c r="Z3132" s="1"/>
      <c r="AP3132" s="29" t="s">
        <v>236</v>
      </c>
      <c r="AQ3132" s="1" t="str">
        <f t="shared" si="256"/>
        <v>D01_591_403+404</v>
      </c>
    </row>
    <row r="3133" spans="1:43" ht="12.75" x14ac:dyDescent="0.2">
      <c r="A3133" s="2" t="s">
        <v>59</v>
      </c>
      <c r="B3133" s="3">
        <v>591</v>
      </c>
      <c r="C3133" s="5" t="s">
        <v>16</v>
      </c>
      <c r="D3133" s="1" t="s">
        <v>10</v>
      </c>
      <c r="E3133" s="1" t="s">
        <v>17</v>
      </c>
      <c r="F3133" s="1" t="s">
        <v>18</v>
      </c>
      <c r="G3133" s="1">
        <v>2012</v>
      </c>
      <c r="H3133" s="5" t="s">
        <v>237</v>
      </c>
      <c r="Q3133" s="1"/>
      <c r="Z3133" s="1"/>
      <c r="AP3133" s="29" t="s">
        <v>236</v>
      </c>
      <c r="AQ3133" s="1" t="str">
        <f t="shared" si="256"/>
        <v>D01_591_403+404</v>
      </c>
    </row>
    <row r="3134" spans="1:43" ht="12.75" x14ac:dyDescent="0.2">
      <c r="A3134" s="2" t="s">
        <v>59</v>
      </c>
      <c r="B3134" s="3">
        <v>591</v>
      </c>
      <c r="C3134" s="5" t="s">
        <v>16</v>
      </c>
      <c r="D3134" s="1" t="s">
        <v>10</v>
      </c>
      <c r="E3134" s="1" t="s">
        <v>17</v>
      </c>
      <c r="F3134" s="1" t="s">
        <v>18</v>
      </c>
      <c r="G3134" s="1">
        <v>2013</v>
      </c>
      <c r="H3134" s="5" t="s">
        <v>237</v>
      </c>
      <c r="Q3134" s="1"/>
      <c r="Z3134" s="1"/>
      <c r="AM3134" s="29">
        <v>2</v>
      </c>
      <c r="AP3134" s="29" t="s">
        <v>236</v>
      </c>
      <c r="AQ3134" s="1" t="str">
        <f t="shared" si="256"/>
        <v>D01_591_403+404</v>
      </c>
    </row>
    <row r="3135" spans="1:43" s="22" customFormat="1" ht="12.75" x14ac:dyDescent="0.2">
      <c r="A3135" s="20" t="s">
        <v>59</v>
      </c>
      <c r="B3135" s="21">
        <v>592</v>
      </c>
      <c r="C3135" s="24" t="s">
        <v>16</v>
      </c>
      <c r="D3135" s="22" t="s">
        <v>10</v>
      </c>
      <c r="E3135" s="22" t="s">
        <v>17</v>
      </c>
      <c r="F3135" s="22" t="s">
        <v>18</v>
      </c>
      <c r="G3135" s="22">
        <v>2004</v>
      </c>
      <c r="H3135" s="24" t="s">
        <v>237</v>
      </c>
      <c r="I3135" s="24"/>
      <c r="J3135" s="22" t="s">
        <v>53</v>
      </c>
      <c r="O3135" s="22">
        <v>0</v>
      </c>
      <c r="W3135" s="23"/>
      <c r="AA3135" s="24"/>
      <c r="AF3135" s="25"/>
      <c r="AP3135" s="31" t="s">
        <v>236</v>
      </c>
      <c r="AQ3135" s="1" t="str">
        <f t="shared" si="256"/>
        <v>D01_592_403+404</v>
      </c>
    </row>
    <row r="3136" spans="1:43" ht="12.75" x14ac:dyDescent="0.2">
      <c r="A3136" s="2" t="s">
        <v>59</v>
      </c>
      <c r="B3136" s="3">
        <v>592</v>
      </c>
      <c r="C3136" s="5" t="s">
        <v>16</v>
      </c>
      <c r="D3136" s="1" t="s">
        <v>10</v>
      </c>
      <c r="E3136" s="1" t="s">
        <v>17</v>
      </c>
      <c r="F3136" s="1" t="s">
        <v>18</v>
      </c>
      <c r="G3136" s="1">
        <v>2005</v>
      </c>
      <c r="H3136" s="5" t="s">
        <v>237</v>
      </c>
      <c r="Q3136" s="1"/>
      <c r="S3136" s="1">
        <v>2</v>
      </c>
      <c r="T3136" s="1">
        <v>195</v>
      </c>
      <c r="U3136" s="1">
        <v>25</v>
      </c>
      <c r="V3136" s="1">
        <v>74</v>
      </c>
      <c r="W3136" s="4">
        <f t="shared" ref="W3136" si="281">(V3136+(Z3136*AB3136))/U3136</f>
        <v>2.9833333333333329</v>
      </c>
      <c r="X3136" s="1">
        <v>5</v>
      </c>
      <c r="Y3136" s="1">
        <v>14</v>
      </c>
      <c r="Z3136" s="4">
        <f>Y3136/(U3136-AB3136)</f>
        <v>0.58333333333333337</v>
      </c>
      <c r="AA3136" s="5">
        <f>Z3136*100/W3136</f>
        <v>19.553072625698327</v>
      </c>
      <c r="AB3136" s="1">
        <v>1</v>
      </c>
      <c r="AC3136" s="1">
        <f t="shared" ref="AC3136" si="282">AB3136*100/U3136</f>
        <v>4</v>
      </c>
      <c r="AD3136" s="1">
        <v>0</v>
      </c>
      <c r="AE3136" s="1">
        <f>AD3136*100/U3136</f>
        <v>0</v>
      </c>
      <c r="AF3136" s="6" t="s">
        <v>88</v>
      </c>
      <c r="AI3136" s="1">
        <v>4</v>
      </c>
      <c r="AJ3136" s="1">
        <v>3</v>
      </c>
      <c r="AK3136" s="1">
        <v>2</v>
      </c>
      <c r="AL3136" s="1">
        <v>3</v>
      </c>
      <c r="AM3136" s="1">
        <v>2</v>
      </c>
      <c r="AN3136" s="1">
        <v>2</v>
      </c>
      <c r="AP3136" s="29" t="s">
        <v>236</v>
      </c>
      <c r="AQ3136" s="1" t="str">
        <f t="shared" si="256"/>
        <v>D01_592_403+404</v>
      </c>
    </row>
    <row r="3137" spans="1:43" ht="12.75" x14ac:dyDescent="0.2">
      <c r="A3137" s="2" t="s">
        <v>59</v>
      </c>
      <c r="B3137" s="3">
        <v>592</v>
      </c>
      <c r="C3137" s="5" t="s">
        <v>16</v>
      </c>
      <c r="D3137" s="1" t="s">
        <v>10</v>
      </c>
      <c r="E3137" s="1" t="s">
        <v>17</v>
      </c>
      <c r="F3137" s="1" t="s">
        <v>18</v>
      </c>
      <c r="G3137" s="1">
        <v>2006</v>
      </c>
      <c r="H3137" s="5" t="s">
        <v>237</v>
      </c>
      <c r="Q3137" s="1"/>
      <c r="Z3137" s="1"/>
      <c r="AP3137" s="29" t="s">
        <v>236</v>
      </c>
      <c r="AQ3137" s="1" t="str">
        <f t="shared" si="256"/>
        <v>D01_592_403+404</v>
      </c>
    </row>
    <row r="3138" spans="1:43" ht="12.75" x14ac:dyDescent="0.2">
      <c r="A3138" s="2" t="s">
        <v>59</v>
      </c>
      <c r="B3138" s="3">
        <v>592</v>
      </c>
      <c r="C3138" s="5" t="s">
        <v>16</v>
      </c>
      <c r="D3138" s="1" t="s">
        <v>10</v>
      </c>
      <c r="E3138" s="1" t="s">
        <v>17</v>
      </c>
      <c r="F3138" s="1" t="s">
        <v>18</v>
      </c>
      <c r="G3138" s="1">
        <v>2007</v>
      </c>
      <c r="H3138" s="5" t="s">
        <v>237</v>
      </c>
      <c r="Q3138" s="1"/>
      <c r="Z3138" s="1"/>
      <c r="AO3138" s="1">
        <v>1</v>
      </c>
      <c r="AP3138" s="29" t="s">
        <v>236</v>
      </c>
      <c r="AQ3138" s="1" t="str">
        <f t="shared" si="256"/>
        <v>D01_592_403+404</v>
      </c>
    </row>
    <row r="3139" spans="1:43" ht="12.75" x14ac:dyDescent="0.2">
      <c r="A3139" s="2" t="s">
        <v>59</v>
      </c>
      <c r="B3139" s="3">
        <v>592</v>
      </c>
      <c r="C3139" s="5" t="s">
        <v>16</v>
      </c>
      <c r="D3139" s="1" t="s">
        <v>10</v>
      </c>
      <c r="E3139" s="1" t="s">
        <v>17</v>
      </c>
      <c r="F3139" s="1" t="s">
        <v>18</v>
      </c>
      <c r="G3139" s="1">
        <v>2008</v>
      </c>
      <c r="H3139" s="5" t="s">
        <v>237</v>
      </c>
      <c r="J3139" s="1">
        <v>60</v>
      </c>
      <c r="K3139" s="1">
        <f>J3139-22</f>
        <v>38</v>
      </c>
      <c r="L3139" s="1">
        <f>J3139-49</f>
        <v>11</v>
      </c>
      <c r="M3139" s="1">
        <f>J3139-67</f>
        <v>-7</v>
      </c>
      <c r="N3139" s="1">
        <f>J3139-82</f>
        <v>-22</v>
      </c>
      <c r="O3139" s="1">
        <v>2</v>
      </c>
      <c r="Q3139" s="1"/>
      <c r="S3139" s="1">
        <v>3</v>
      </c>
      <c r="T3139" s="1">
        <v>202</v>
      </c>
      <c r="U3139" s="1">
        <v>25</v>
      </c>
      <c r="V3139" s="1">
        <v>79</v>
      </c>
      <c r="W3139" s="4">
        <f t="shared" ref="W3139" si="283">(V3139+(Z3139*AB3139))/U3139</f>
        <v>3.16</v>
      </c>
      <c r="X3139" s="1">
        <v>4</v>
      </c>
      <c r="Y3139" s="1">
        <v>15</v>
      </c>
      <c r="Z3139" s="4">
        <f>Y3139/(U3139-AB3139)</f>
        <v>0.6</v>
      </c>
      <c r="AA3139" s="5">
        <f>Z3139*100/W3139</f>
        <v>18.987341772151897</v>
      </c>
      <c r="AB3139" s="1">
        <v>0</v>
      </c>
      <c r="AC3139" s="1">
        <f t="shared" ref="AC3139" si="284">AB3139*100/U3139</f>
        <v>0</v>
      </c>
      <c r="AD3139" s="1">
        <v>0</v>
      </c>
      <c r="AE3139" s="1">
        <f>AD3139*100/U3139</f>
        <v>0</v>
      </c>
      <c r="AF3139" s="6" t="s">
        <v>209</v>
      </c>
      <c r="AI3139" s="1">
        <v>7</v>
      </c>
      <c r="AJ3139" s="1">
        <v>2</v>
      </c>
      <c r="AK3139" s="1">
        <v>2</v>
      </c>
      <c r="AL3139" s="1">
        <v>3</v>
      </c>
      <c r="AM3139" s="1">
        <v>1</v>
      </c>
      <c r="AN3139" s="1">
        <v>2</v>
      </c>
      <c r="AP3139" s="29" t="s">
        <v>236</v>
      </c>
      <c r="AQ3139" s="1" t="str">
        <f t="shared" ref="AQ3139:AQ3202" si="285">CONCATENATE(LEFT(A3139,1),CONCATENATE(RIGHT(A3139,2),"_",CONCATENATE(B3139),"_",CONCATENATE(C3139)))</f>
        <v>D01_592_403+404</v>
      </c>
    </row>
    <row r="3140" spans="1:43" ht="12.75" x14ac:dyDescent="0.2">
      <c r="A3140" s="2" t="s">
        <v>59</v>
      </c>
      <c r="B3140" s="3">
        <v>592</v>
      </c>
      <c r="C3140" s="5" t="s">
        <v>16</v>
      </c>
      <c r="D3140" s="1" t="s">
        <v>10</v>
      </c>
      <c r="E3140" s="1" t="s">
        <v>17</v>
      </c>
      <c r="F3140" s="1" t="s">
        <v>18</v>
      </c>
      <c r="G3140" s="1">
        <v>2009</v>
      </c>
      <c r="H3140" s="5" t="s">
        <v>237</v>
      </c>
      <c r="J3140" s="1">
        <v>60</v>
      </c>
      <c r="K3140" s="1">
        <f>J3140-26</f>
        <v>34</v>
      </c>
      <c r="L3140" s="1">
        <f>J3140-50</f>
        <v>10</v>
      </c>
      <c r="M3140" s="1">
        <f>J3140-66</f>
        <v>-6</v>
      </c>
      <c r="N3140" s="1">
        <f>J3140-82</f>
        <v>-22</v>
      </c>
      <c r="O3140" s="1">
        <v>4</v>
      </c>
      <c r="Q3140" s="1"/>
      <c r="S3140" s="1">
        <v>3</v>
      </c>
      <c r="Z3140" s="1"/>
      <c r="AO3140" s="1">
        <v>0</v>
      </c>
      <c r="AP3140" s="29" t="s">
        <v>236</v>
      </c>
      <c r="AQ3140" s="1" t="str">
        <f t="shared" si="285"/>
        <v>D01_592_403+404</v>
      </c>
    </row>
    <row r="3141" spans="1:43" ht="12.75" x14ac:dyDescent="0.2">
      <c r="A3141" s="2" t="s">
        <v>59</v>
      </c>
      <c r="B3141" s="3">
        <v>592</v>
      </c>
      <c r="C3141" s="5" t="s">
        <v>16</v>
      </c>
      <c r="D3141" s="1" t="s">
        <v>10</v>
      </c>
      <c r="E3141" s="1" t="s">
        <v>17</v>
      </c>
      <c r="F3141" s="1" t="s">
        <v>18</v>
      </c>
      <c r="G3141" s="1">
        <v>2010</v>
      </c>
      <c r="H3141" s="5" t="s">
        <v>237</v>
      </c>
      <c r="Q3141" s="1"/>
      <c r="Z3141" s="1"/>
      <c r="AP3141" s="29" t="s">
        <v>236</v>
      </c>
      <c r="AQ3141" s="1" t="str">
        <f t="shared" si="285"/>
        <v>D01_592_403+404</v>
      </c>
    </row>
    <row r="3142" spans="1:43" ht="12.75" x14ac:dyDescent="0.2">
      <c r="A3142" s="2" t="s">
        <v>59</v>
      </c>
      <c r="B3142" s="3">
        <v>592</v>
      </c>
      <c r="C3142" s="5" t="s">
        <v>16</v>
      </c>
      <c r="D3142" s="1" t="s">
        <v>10</v>
      </c>
      <c r="E3142" s="1" t="s">
        <v>17</v>
      </c>
      <c r="F3142" s="1" t="s">
        <v>18</v>
      </c>
      <c r="G3142" s="1">
        <v>2011</v>
      </c>
      <c r="H3142" s="5" t="s">
        <v>237</v>
      </c>
      <c r="Q3142" s="1"/>
      <c r="Z3142" s="1"/>
      <c r="AP3142" s="29" t="s">
        <v>236</v>
      </c>
      <c r="AQ3142" s="1" t="str">
        <f t="shared" si="285"/>
        <v>D01_592_403+404</v>
      </c>
    </row>
    <row r="3143" spans="1:43" ht="12.75" x14ac:dyDescent="0.2">
      <c r="A3143" s="2" t="s">
        <v>59</v>
      </c>
      <c r="B3143" s="3">
        <v>592</v>
      </c>
      <c r="C3143" s="5" t="s">
        <v>16</v>
      </c>
      <c r="D3143" s="1" t="s">
        <v>10</v>
      </c>
      <c r="E3143" s="1" t="s">
        <v>17</v>
      </c>
      <c r="F3143" s="1" t="s">
        <v>18</v>
      </c>
      <c r="G3143" s="1">
        <v>2012</v>
      </c>
      <c r="H3143" s="5" t="s">
        <v>237</v>
      </c>
      <c r="Q3143" s="1"/>
      <c r="Z3143" s="1"/>
      <c r="AP3143" s="29" t="s">
        <v>236</v>
      </c>
      <c r="AQ3143" s="1" t="str">
        <f t="shared" si="285"/>
        <v>D01_592_403+404</v>
      </c>
    </row>
    <row r="3144" spans="1:43" ht="12.75" x14ac:dyDescent="0.2">
      <c r="A3144" s="2" t="s">
        <v>59</v>
      </c>
      <c r="B3144" s="3">
        <v>592</v>
      </c>
      <c r="C3144" s="5" t="s">
        <v>16</v>
      </c>
      <c r="D3144" s="1" t="s">
        <v>10</v>
      </c>
      <c r="E3144" s="1" t="s">
        <v>17</v>
      </c>
      <c r="F3144" s="1" t="s">
        <v>18</v>
      </c>
      <c r="G3144" s="1">
        <v>2013</v>
      </c>
      <c r="H3144" s="5" t="s">
        <v>237</v>
      </c>
      <c r="Q3144" s="1"/>
      <c r="Z3144" s="1"/>
      <c r="AM3144" s="29">
        <v>3</v>
      </c>
      <c r="AP3144" s="29" t="s">
        <v>236</v>
      </c>
      <c r="AQ3144" s="1" t="str">
        <f t="shared" si="285"/>
        <v>D01_592_403+404</v>
      </c>
    </row>
    <row r="3145" spans="1:43" s="22" customFormat="1" ht="12.75" x14ac:dyDescent="0.2">
      <c r="A3145" s="20" t="s">
        <v>59</v>
      </c>
      <c r="B3145" s="21">
        <v>593</v>
      </c>
      <c r="C3145" s="24" t="s">
        <v>16</v>
      </c>
      <c r="D3145" s="22" t="s">
        <v>10</v>
      </c>
      <c r="E3145" s="22" t="s">
        <v>17</v>
      </c>
      <c r="F3145" s="22" t="s">
        <v>18</v>
      </c>
      <c r="G3145" s="22">
        <v>2004</v>
      </c>
      <c r="H3145" s="24" t="s">
        <v>78</v>
      </c>
      <c r="I3145" s="24"/>
      <c r="W3145" s="23"/>
      <c r="AA3145" s="24"/>
      <c r="AQ3145" s="1" t="str">
        <f t="shared" si="285"/>
        <v>D01_593_403+404</v>
      </c>
    </row>
    <row r="3146" spans="1:43" ht="12.75" x14ac:dyDescent="0.2">
      <c r="A3146" s="2" t="s">
        <v>59</v>
      </c>
      <c r="B3146" s="3">
        <v>593</v>
      </c>
      <c r="C3146" s="5" t="s">
        <v>16</v>
      </c>
      <c r="D3146" s="1" t="s">
        <v>10</v>
      </c>
      <c r="E3146" s="1" t="s">
        <v>17</v>
      </c>
      <c r="F3146" s="1" t="s">
        <v>18</v>
      </c>
      <c r="G3146" s="1">
        <v>2005</v>
      </c>
      <c r="H3146" s="5" t="s">
        <v>78</v>
      </c>
      <c r="Q3146" s="1"/>
      <c r="Z3146" s="1"/>
      <c r="AF3146" s="1"/>
      <c r="AQ3146" s="1" t="str">
        <f t="shared" si="285"/>
        <v>D01_593_403+404</v>
      </c>
    </row>
    <row r="3147" spans="1:43" ht="12.75" x14ac:dyDescent="0.2">
      <c r="A3147" s="2" t="s">
        <v>59</v>
      </c>
      <c r="B3147" s="3">
        <v>593</v>
      </c>
      <c r="C3147" s="5" t="s">
        <v>16</v>
      </c>
      <c r="D3147" s="1" t="s">
        <v>10</v>
      </c>
      <c r="E3147" s="1" t="s">
        <v>17</v>
      </c>
      <c r="F3147" s="1" t="s">
        <v>18</v>
      </c>
      <c r="G3147" s="1">
        <v>2006</v>
      </c>
      <c r="H3147" s="5" t="s">
        <v>78</v>
      </c>
      <c r="Q3147" s="1"/>
      <c r="Z3147" s="1"/>
      <c r="AF3147" s="1"/>
      <c r="AQ3147" s="1" t="str">
        <f t="shared" si="285"/>
        <v>D01_593_403+404</v>
      </c>
    </row>
    <row r="3148" spans="1:43" ht="12.75" x14ac:dyDescent="0.2">
      <c r="A3148" s="2" t="s">
        <v>59</v>
      </c>
      <c r="B3148" s="3">
        <v>593</v>
      </c>
      <c r="C3148" s="5" t="s">
        <v>16</v>
      </c>
      <c r="D3148" s="1" t="s">
        <v>10</v>
      </c>
      <c r="E3148" s="1" t="s">
        <v>17</v>
      </c>
      <c r="F3148" s="1" t="s">
        <v>18</v>
      </c>
      <c r="G3148" s="1">
        <v>2007</v>
      </c>
      <c r="H3148" s="5" t="s">
        <v>78</v>
      </c>
      <c r="Q3148" s="1"/>
      <c r="Z3148" s="1"/>
      <c r="AF3148" s="1"/>
      <c r="AQ3148" s="1" t="str">
        <f t="shared" si="285"/>
        <v>D01_593_403+404</v>
      </c>
    </row>
    <row r="3149" spans="1:43" ht="12.75" x14ac:dyDescent="0.2">
      <c r="A3149" s="2" t="s">
        <v>59</v>
      </c>
      <c r="B3149" s="3">
        <v>593</v>
      </c>
      <c r="C3149" s="5" t="s">
        <v>16</v>
      </c>
      <c r="D3149" s="1" t="s">
        <v>10</v>
      </c>
      <c r="E3149" s="1" t="s">
        <v>17</v>
      </c>
      <c r="F3149" s="1" t="s">
        <v>18</v>
      </c>
      <c r="G3149" s="1">
        <v>2008</v>
      </c>
      <c r="H3149" s="5" t="s">
        <v>78</v>
      </c>
      <c r="Q3149" s="1"/>
      <c r="Z3149" s="1"/>
      <c r="AF3149" s="1"/>
      <c r="AQ3149" s="1" t="str">
        <f t="shared" si="285"/>
        <v>D01_593_403+404</v>
      </c>
    </row>
    <row r="3150" spans="1:43" s="22" customFormat="1" ht="12.75" x14ac:dyDescent="0.2">
      <c r="A3150" s="20" t="s">
        <v>59</v>
      </c>
      <c r="B3150" s="21">
        <v>594</v>
      </c>
      <c r="C3150" s="24" t="s">
        <v>16</v>
      </c>
      <c r="D3150" s="22" t="s">
        <v>10</v>
      </c>
      <c r="E3150" s="22" t="s">
        <v>17</v>
      </c>
      <c r="F3150" s="22" t="s">
        <v>18</v>
      </c>
      <c r="G3150" s="22">
        <v>2004</v>
      </c>
      <c r="H3150" s="24" t="s">
        <v>78</v>
      </c>
      <c r="I3150" s="24"/>
      <c r="W3150" s="23"/>
      <c r="AA3150" s="24"/>
      <c r="AQ3150" s="1" t="str">
        <f t="shared" si="285"/>
        <v>D01_594_403+404</v>
      </c>
    </row>
    <row r="3151" spans="1:43" ht="12.75" x14ac:dyDescent="0.2">
      <c r="A3151" s="2" t="s">
        <v>59</v>
      </c>
      <c r="B3151" s="3">
        <v>594</v>
      </c>
      <c r="C3151" s="5" t="s">
        <v>16</v>
      </c>
      <c r="D3151" s="1" t="s">
        <v>10</v>
      </c>
      <c r="E3151" s="1" t="s">
        <v>17</v>
      </c>
      <c r="F3151" s="1" t="s">
        <v>18</v>
      </c>
      <c r="G3151" s="1">
        <v>2005</v>
      </c>
      <c r="H3151" s="5" t="s">
        <v>78</v>
      </c>
      <c r="Q3151" s="1"/>
      <c r="Z3151" s="1"/>
      <c r="AF3151" s="1"/>
      <c r="AQ3151" s="1" t="str">
        <f t="shared" si="285"/>
        <v>D01_594_403+404</v>
      </c>
    </row>
    <row r="3152" spans="1:43" ht="12.75" x14ac:dyDescent="0.2">
      <c r="A3152" s="2" t="s">
        <v>59</v>
      </c>
      <c r="B3152" s="3">
        <v>594</v>
      </c>
      <c r="C3152" s="5" t="s">
        <v>16</v>
      </c>
      <c r="D3152" s="1" t="s">
        <v>10</v>
      </c>
      <c r="E3152" s="1" t="s">
        <v>17</v>
      </c>
      <c r="F3152" s="1" t="s">
        <v>18</v>
      </c>
      <c r="G3152" s="1">
        <v>2006</v>
      </c>
      <c r="H3152" s="5" t="s">
        <v>78</v>
      </c>
      <c r="Q3152" s="1"/>
      <c r="Z3152" s="1"/>
      <c r="AF3152" s="1"/>
      <c r="AQ3152" s="1" t="str">
        <f t="shared" si="285"/>
        <v>D01_594_403+404</v>
      </c>
    </row>
    <row r="3153" spans="1:43" ht="12.75" x14ac:dyDescent="0.2">
      <c r="A3153" s="2" t="s">
        <v>59</v>
      </c>
      <c r="B3153" s="3">
        <v>594</v>
      </c>
      <c r="C3153" s="5" t="s">
        <v>16</v>
      </c>
      <c r="D3153" s="1" t="s">
        <v>10</v>
      </c>
      <c r="E3153" s="1" t="s">
        <v>17</v>
      </c>
      <c r="F3153" s="1" t="s">
        <v>18</v>
      </c>
      <c r="G3153" s="1">
        <v>2007</v>
      </c>
      <c r="H3153" s="5" t="s">
        <v>78</v>
      </c>
      <c r="Q3153" s="1"/>
      <c r="Z3153" s="1"/>
      <c r="AF3153" s="1"/>
      <c r="AQ3153" s="1" t="str">
        <f t="shared" si="285"/>
        <v>D01_594_403+404</v>
      </c>
    </row>
    <row r="3154" spans="1:43" ht="12.75" x14ac:dyDescent="0.2">
      <c r="A3154" s="2" t="s">
        <v>59</v>
      </c>
      <c r="B3154" s="3">
        <v>594</v>
      </c>
      <c r="C3154" s="5" t="s">
        <v>16</v>
      </c>
      <c r="D3154" s="1" t="s">
        <v>10</v>
      </c>
      <c r="E3154" s="1" t="s">
        <v>17</v>
      </c>
      <c r="F3154" s="1" t="s">
        <v>18</v>
      </c>
      <c r="G3154" s="1">
        <v>2008</v>
      </c>
      <c r="H3154" s="5" t="s">
        <v>78</v>
      </c>
      <c r="Q3154" s="1"/>
      <c r="Z3154" s="1"/>
      <c r="AF3154" s="1"/>
      <c r="AQ3154" s="1" t="str">
        <f t="shared" si="285"/>
        <v>D01_594_403+404</v>
      </c>
    </row>
    <row r="3155" spans="1:43" s="22" customFormat="1" ht="12.75" x14ac:dyDescent="0.2">
      <c r="A3155" s="20" t="s">
        <v>59</v>
      </c>
      <c r="B3155" s="21">
        <v>595</v>
      </c>
      <c r="C3155" s="24" t="s">
        <v>16</v>
      </c>
      <c r="D3155" s="22" t="s">
        <v>10</v>
      </c>
      <c r="E3155" s="22" t="s">
        <v>17</v>
      </c>
      <c r="F3155" s="22" t="s">
        <v>18</v>
      </c>
      <c r="G3155" s="22">
        <v>2004</v>
      </c>
      <c r="H3155" s="24" t="s">
        <v>78</v>
      </c>
      <c r="I3155" s="24"/>
      <c r="W3155" s="23"/>
      <c r="AA3155" s="24"/>
      <c r="AQ3155" s="1" t="str">
        <f t="shared" si="285"/>
        <v>D01_595_403+404</v>
      </c>
    </row>
    <row r="3156" spans="1:43" ht="15" customHeight="1" x14ac:dyDescent="0.2">
      <c r="A3156" s="2" t="s">
        <v>59</v>
      </c>
      <c r="B3156" s="3">
        <v>595</v>
      </c>
      <c r="C3156" s="5" t="s">
        <v>16</v>
      </c>
      <c r="D3156" s="1" t="s">
        <v>10</v>
      </c>
      <c r="E3156" s="1" t="s">
        <v>17</v>
      </c>
      <c r="F3156" s="1" t="s">
        <v>18</v>
      </c>
      <c r="G3156" s="1">
        <v>2005</v>
      </c>
      <c r="H3156" s="5" t="s">
        <v>78</v>
      </c>
      <c r="Q3156" s="1"/>
      <c r="Z3156" s="1"/>
      <c r="AF3156" s="1"/>
      <c r="AQ3156" s="1" t="str">
        <f t="shared" si="285"/>
        <v>D01_595_403+404</v>
      </c>
    </row>
    <row r="3157" spans="1:43" ht="12.75" x14ac:dyDescent="0.2">
      <c r="A3157" s="2" t="s">
        <v>59</v>
      </c>
      <c r="B3157" s="3">
        <v>595</v>
      </c>
      <c r="C3157" s="5" t="s">
        <v>16</v>
      </c>
      <c r="D3157" s="1" t="s">
        <v>10</v>
      </c>
      <c r="E3157" s="1" t="s">
        <v>17</v>
      </c>
      <c r="F3157" s="1" t="s">
        <v>18</v>
      </c>
      <c r="G3157" s="1">
        <v>2006</v>
      </c>
      <c r="H3157" s="5" t="s">
        <v>78</v>
      </c>
      <c r="Q3157" s="1"/>
      <c r="Z3157" s="1"/>
      <c r="AF3157" s="1"/>
      <c r="AQ3157" s="1" t="str">
        <f t="shared" si="285"/>
        <v>D01_595_403+404</v>
      </c>
    </row>
    <row r="3158" spans="1:43" ht="12.75" x14ac:dyDescent="0.2">
      <c r="A3158" s="2" t="s">
        <v>59</v>
      </c>
      <c r="B3158" s="3">
        <v>595</v>
      </c>
      <c r="C3158" s="5" t="s">
        <v>16</v>
      </c>
      <c r="D3158" s="1" t="s">
        <v>10</v>
      </c>
      <c r="E3158" s="1" t="s">
        <v>17</v>
      </c>
      <c r="F3158" s="1" t="s">
        <v>18</v>
      </c>
      <c r="G3158" s="1">
        <v>2007</v>
      </c>
      <c r="H3158" s="5" t="s">
        <v>78</v>
      </c>
      <c r="Q3158" s="1"/>
      <c r="Z3158" s="1"/>
      <c r="AF3158" s="1"/>
      <c r="AQ3158" s="1" t="str">
        <f t="shared" si="285"/>
        <v>D01_595_403+404</v>
      </c>
    </row>
    <row r="3159" spans="1:43" ht="15" customHeight="1" x14ac:dyDescent="0.2">
      <c r="A3159" s="2" t="s">
        <v>59</v>
      </c>
      <c r="B3159" s="3">
        <v>595</v>
      </c>
      <c r="C3159" s="5" t="s">
        <v>16</v>
      </c>
      <c r="D3159" s="1" t="s">
        <v>10</v>
      </c>
      <c r="E3159" s="1" t="s">
        <v>17</v>
      </c>
      <c r="F3159" s="1" t="s">
        <v>18</v>
      </c>
      <c r="G3159" s="1">
        <v>2008</v>
      </c>
      <c r="H3159" s="5" t="s">
        <v>78</v>
      </c>
      <c r="Q3159" s="1"/>
      <c r="Z3159" s="1"/>
      <c r="AF3159" s="1"/>
      <c r="AQ3159" s="1" t="str">
        <f t="shared" si="285"/>
        <v>D01_595_403+404</v>
      </c>
    </row>
    <row r="3160" spans="1:43" s="22" customFormat="1" ht="12.75" x14ac:dyDescent="0.2">
      <c r="A3160" s="20" t="s">
        <v>59</v>
      </c>
      <c r="B3160" s="21">
        <v>596</v>
      </c>
      <c r="C3160" s="24" t="s">
        <v>16</v>
      </c>
      <c r="D3160" s="22" t="s">
        <v>10</v>
      </c>
      <c r="E3160" s="22" t="s">
        <v>17</v>
      </c>
      <c r="F3160" s="22" t="s">
        <v>18</v>
      </c>
      <c r="G3160" s="22">
        <v>2004</v>
      </c>
      <c r="H3160" s="24" t="s">
        <v>240</v>
      </c>
      <c r="I3160" s="24"/>
      <c r="J3160" s="22">
        <v>72</v>
      </c>
      <c r="K3160" s="22">
        <f>J3160-22</f>
        <v>50</v>
      </c>
      <c r="L3160" s="22">
        <f>J3160-46</f>
        <v>26</v>
      </c>
      <c r="M3160" s="22">
        <f>J3160-71</f>
        <v>1</v>
      </c>
      <c r="N3160" s="22">
        <f>J3160-87</f>
        <v>-15</v>
      </c>
      <c r="O3160" s="22">
        <v>1</v>
      </c>
      <c r="S3160" s="22">
        <v>0</v>
      </c>
      <c r="T3160" s="22" t="s">
        <v>53</v>
      </c>
      <c r="W3160" s="23"/>
      <c r="Z3160" s="23"/>
      <c r="AA3160" s="24"/>
      <c r="AF3160" s="25"/>
      <c r="AQ3160" s="1" t="str">
        <f t="shared" si="285"/>
        <v>D01_596_403+404</v>
      </c>
    </row>
    <row r="3161" spans="1:43" ht="15" customHeight="1" x14ac:dyDescent="0.2">
      <c r="A3161" s="2" t="s">
        <v>59</v>
      </c>
      <c r="B3161" s="3">
        <v>596</v>
      </c>
      <c r="C3161" s="5" t="s">
        <v>16</v>
      </c>
      <c r="D3161" s="1" t="s">
        <v>10</v>
      </c>
      <c r="E3161" s="1" t="s">
        <v>17</v>
      </c>
      <c r="F3161" s="1" t="s">
        <v>18</v>
      </c>
      <c r="G3161" s="1">
        <v>2005</v>
      </c>
      <c r="H3161" s="5" t="s">
        <v>240</v>
      </c>
      <c r="Q3161" s="1"/>
      <c r="S3161" s="1">
        <v>2</v>
      </c>
      <c r="T3161" s="1">
        <v>190</v>
      </c>
      <c r="U3161" s="1">
        <v>25</v>
      </c>
      <c r="V3161" s="1">
        <v>52</v>
      </c>
      <c r="W3161" s="4">
        <f t="shared" ref="W3161" si="286">(V3161+(Z3161*AB3161))/U3161</f>
        <v>2.1033333333333335</v>
      </c>
      <c r="X3161" s="1">
        <v>5</v>
      </c>
      <c r="Y3161" s="1">
        <v>14</v>
      </c>
      <c r="Z3161" s="4">
        <f>Y3161/(U3161-AB3161)</f>
        <v>0.58333333333333337</v>
      </c>
      <c r="AA3161" s="5">
        <f>Z3161*100/W3161</f>
        <v>27.733755942947703</v>
      </c>
      <c r="AB3161" s="1">
        <v>1</v>
      </c>
      <c r="AC3161" s="1">
        <f t="shared" ref="AC3161" si="287">AB3161*100/U3161</f>
        <v>4</v>
      </c>
      <c r="AD3161" s="1">
        <v>0</v>
      </c>
      <c r="AE3161" s="1">
        <f>AD3161*100/U3161</f>
        <v>0</v>
      </c>
      <c r="AF3161" s="6">
        <v>3</v>
      </c>
      <c r="AG3161" s="1">
        <f>AF3161*100/U3161</f>
        <v>12</v>
      </c>
      <c r="AH3161" s="1">
        <v>1</v>
      </c>
      <c r="AI3161" s="1">
        <v>4</v>
      </c>
      <c r="AJ3161" s="1">
        <v>3</v>
      </c>
      <c r="AK3161" s="1">
        <v>1</v>
      </c>
      <c r="AL3161" s="1">
        <v>3</v>
      </c>
      <c r="AM3161" s="1">
        <v>2</v>
      </c>
      <c r="AN3161" s="1">
        <v>2</v>
      </c>
      <c r="AQ3161" s="1" t="str">
        <f t="shared" si="285"/>
        <v>D01_596_403+404</v>
      </c>
    </row>
    <row r="3162" spans="1:43" ht="12.75" x14ac:dyDescent="0.2">
      <c r="A3162" s="2" t="s">
        <v>59</v>
      </c>
      <c r="B3162" s="3">
        <v>596</v>
      </c>
      <c r="C3162" s="5" t="s">
        <v>16</v>
      </c>
      <c r="D3162" s="1" t="s">
        <v>10</v>
      </c>
      <c r="E3162" s="1" t="s">
        <v>17</v>
      </c>
      <c r="F3162" s="1" t="s">
        <v>18</v>
      </c>
      <c r="G3162" s="1">
        <v>2006</v>
      </c>
      <c r="H3162" s="5" t="s">
        <v>240</v>
      </c>
      <c r="Q3162" s="1"/>
      <c r="Z3162" s="1"/>
      <c r="AQ3162" s="1" t="str">
        <f t="shared" si="285"/>
        <v>D01_596_403+404</v>
      </c>
    </row>
    <row r="3163" spans="1:43" ht="12.75" x14ac:dyDescent="0.2">
      <c r="A3163" s="2" t="s">
        <v>59</v>
      </c>
      <c r="B3163" s="3">
        <v>596</v>
      </c>
      <c r="C3163" s="5" t="s">
        <v>16</v>
      </c>
      <c r="D3163" s="1" t="s">
        <v>10</v>
      </c>
      <c r="E3163" s="1" t="s">
        <v>17</v>
      </c>
      <c r="F3163" s="1" t="s">
        <v>18</v>
      </c>
      <c r="G3163" s="1">
        <v>2007</v>
      </c>
      <c r="H3163" s="5" t="s">
        <v>240</v>
      </c>
      <c r="Q3163" s="1"/>
      <c r="S3163" s="1">
        <v>1</v>
      </c>
      <c r="T3163" s="1">
        <v>188</v>
      </c>
      <c r="U3163" s="1">
        <v>25</v>
      </c>
      <c r="V3163" s="1">
        <v>63</v>
      </c>
      <c r="W3163" s="4">
        <f t="shared" ref="W3163:W3164" si="288">(V3163+(Z3163*AB3163))/U3163</f>
        <v>2.52</v>
      </c>
      <c r="X3163" s="1">
        <v>4</v>
      </c>
      <c r="Y3163" s="1">
        <v>16</v>
      </c>
      <c r="Z3163" s="4">
        <f>Y3163/(U3163-AB3163)</f>
        <v>0.64</v>
      </c>
      <c r="AA3163" s="5">
        <f t="shared" ref="AA3163:AA3164" si="289">Z3163*100/W3163</f>
        <v>25.396825396825395</v>
      </c>
      <c r="AB3163" s="1">
        <v>0</v>
      </c>
      <c r="AC3163" s="1">
        <f t="shared" ref="AC3163:AC3164" si="290">AB3163*100/U3163</f>
        <v>0</v>
      </c>
      <c r="AD3163" s="1">
        <v>0</v>
      </c>
      <c r="AE3163" s="1">
        <f t="shared" ref="AE3163:AE3164" si="291">AD3163*100/U3163</f>
        <v>0</v>
      </c>
      <c r="AF3163" s="6">
        <v>0</v>
      </c>
      <c r="AG3163" s="1">
        <f>AF3163*100/U3163</f>
        <v>0</v>
      </c>
      <c r="AI3163" s="1">
        <v>4</v>
      </c>
      <c r="AJ3163" s="1">
        <v>2</v>
      </c>
      <c r="AK3163" s="1">
        <v>3</v>
      </c>
      <c r="AL3163" s="1">
        <v>4</v>
      </c>
      <c r="AM3163" s="1">
        <v>1</v>
      </c>
      <c r="AN3163" s="1">
        <v>2</v>
      </c>
      <c r="AO3163" s="1">
        <v>1</v>
      </c>
      <c r="AQ3163" s="1" t="str">
        <f t="shared" si="285"/>
        <v>D01_596_403+404</v>
      </c>
    </row>
    <row r="3164" spans="1:43" ht="15" customHeight="1" x14ac:dyDescent="0.2">
      <c r="A3164" s="2" t="s">
        <v>59</v>
      </c>
      <c r="B3164" s="3">
        <v>596</v>
      </c>
      <c r="C3164" s="5" t="s">
        <v>16</v>
      </c>
      <c r="D3164" s="1" t="s">
        <v>10</v>
      </c>
      <c r="E3164" s="1" t="s">
        <v>17</v>
      </c>
      <c r="F3164" s="1" t="s">
        <v>18</v>
      </c>
      <c r="G3164" s="1">
        <v>2008</v>
      </c>
      <c r="H3164" s="5" t="s">
        <v>240</v>
      </c>
      <c r="J3164" s="1">
        <v>66</v>
      </c>
      <c r="K3164" s="1">
        <f>J3164-22</f>
        <v>44</v>
      </c>
      <c r="L3164" s="1">
        <f>J3164-49</f>
        <v>17</v>
      </c>
      <c r="M3164" s="1">
        <f>J3164-67</f>
        <v>-1</v>
      </c>
      <c r="N3164" s="1">
        <f>J3164-82</f>
        <v>-16</v>
      </c>
      <c r="O3164" s="1">
        <v>3</v>
      </c>
      <c r="Q3164" s="1"/>
      <c r="S3164" s="1">
        <v>2</v>
      </c>
      <c r="T3164" s="1">
        <v>198</v>
      </c>
      <c r="U3164" s="1">
        <v>25</v>
      </c>
      <c r="V3164" s="1">
        <v>60</v>
      </c>
      <c r="W3164" s="4">
        <f t="shared" si="288"/>
        <v>2.4249999999999998</v>
      </c>
      <c r="X3164" s="1">
        <v>4</v>
      </c>
      <c r="Y3164" s="1">
        <v>15</v>
      </c>
      <c r="Z3164" s="4">
        <f>Y3164/(U3164-AB3164)</f>
        <v>0.625</v>
      </c>
      <c r="AA3164" s="5">
        <f t="shared" si="289"/>
        <v>25.773195876288661</v>
      </c>
      <c r="AB3164" s="1">
        <v>1</v>
      </c>
      <c r="AC3164" s="1">
        <f t="shared" si="290"/>
        <v>4</v>
      </c>
      <c r="AD3164" s="1">
        <v>0</v>
      </c>
      <c r="AE3164" s="1">
        <f t="shared" si="291"/>
        <v>0</v>
      </c>
      <c r="AF3164" s="6" t="s">
        <v>179</v>
      </c>
      <c r="AI3164" s="1">
        <v>4</v>
      </c>
      <c r="AJ3164" s="1">
        <v>2</v>
      </c>
      <c r="AK3164" s="1">
        <v>1</v>
      </c>
      <c r="AL3164" s="1">
        <v>3</v>
      </c>
      <c r="AM3164" s="1">
        <v>1</v>
      </c>
      <c r="AN3164" s="1">
        <v>2</v>
      </c>
      <c r="AQ3164" s="1" t="str">
        <f t="shared" si="285"/>
        <v>D01_596_403+404</v>
      </c>
    </row>
    <row r="3165" spans="1:43" ht="12.75" x14ac:dyDescent="0.2">
      <c r="A3165" s="2" t="s">
        <v>59</v>
      </c>
      <c r="B3165" s="3">
        <v>596</v>
      </c>
      <c r="C3165" s="5" t="s">
        <v>16</v>
      </c>
      <c r="D3165" s="1" t="s">
        <v>10</v>
      </c>
      <c r="E3165" s="1" t="s">
        <v>17</v>
      </c>
      <c r="F3165" s="1" t="s">
        <v>18</v>
      </c>
      <c r="G3165" s="1">
        <v>2009</v>
      </c>
      <c r="H3165" s="5" t="s">
        <v>240</v>
      </c>
      <c r="J3165" s="1">
        <v>68</v>
      </c>
      <c r="K3165" s="1">
        <f>J3165-26</f>
        <v>42</v>
      </c>
      <c r="L3165" s="1">
        <f>J3165-50</f>
        <v>18</v>
      </c>
      <c r="M3165" s="1">
        <f>J3165-66</f>
        <v>2</v>
      </c>
      <c r="N3165" s="1">
        <f>J3165-82</f>
        <v>-14</v>
      </c>
      <c r="O3165" s="1">
        <v>5</v>
      </c>
      <c r="Q3165" s="1"/>
      <c r="S3165" s="1">
        <v>4</v>
      </c>
      <c r="Z3165" s="1"/>
      <c r="AO3165" s="1">
        <v>1</v>
      </c>
      <c r="AQ3165" s="1" t="str">
        <f t="shared" si="285"/>
        <v>D01_596_403+404</v>
      </c>
    </row>
    <row r="3166" spans="1:43" ht="12.75" x14ac:dyDescent="0.2">
      <c r="A3166" s="2" t="s">
        <v>59</v>
      </c>
      <c r="B3166" s="3">
        <v>596</v>
      </c>
      <c r="C3166" s="5" t="s">
        <v>16</v>
      </c>
      <c r="D3166" s="1" t="s">
        <v>10</v>
      </c>
      <c r="E3166" s="1" t="s">
        <v>17</v>
      </c>
      <c r="F3166" s="1" t="s">
        <v>18</v>
      </c>
      <c r="G3166" s="1">
        <v>2010</v>
      </c>
      <c r="H3166" s="5" t="s">
        <v>240</v>
      </c>
      <c r="Q3166" s="1"/>
      <c r="Z3166" s="1"/>
      <c r="AQ3166" s="1" t="str">
        <f t="shared" si="285"/>
        <v>D01_596_403+404</v>
      </c>
    </row>
    <row r="3167" spans="1:43" ht="12.75" x14ac:dyDescent="0.2">
      <c r="A3167" s="2" t="s">
        <v>59</v>
      </c>
      <c r="B3167" s="3">
        <v>596</v>
      </c>
      <c r="C3167" s="5" t="s">
        <v>16</v>
      </c>
      <c r="D3167" s="1" t="s">
        <v>10</v>
      </c>
      <c r="E3167" s="1" t="s">
        <v>17</v>
      </c>
      <c r="F3167" s="1" t="s">
        <v>18</v>
      </c>
      <c r="G3167" s="1">
        <v>2011</v>
      </c>
      <c r="H3167" s="5" t="s">
        <v>240</v>
      </c>
      <c r="Q3167" s="1"/>
      <c r="Z3167" s="1"/>
      <c r="AQ3167" s="1" t="str">
        <f t="shared" si="285"/>
        <v>D01_596_403+404</v>
      </c>
    </row>
    <row r="3168" spans="1:43" ht="12.75" x14ac:dyDescent="0.2">
      <c r="A3168" s="2" t="s">
        <v>59</v>
      </c>
      <c r="B3168" s="3">
        <v>596</v>
      </c>
      <c r="C3168" s="5" t="s">
        <v>16</v>
      </c>
      <c r="D3168" s="1" t="s">
        <v>10</v>
      </c>
      <c r="E3168" s="1" t="s">
        <v>17</v>
      </c>
      <c r="F3168" s="1" t="s">
        <v>18</v>
      </c>
      <c r="G3168" s="1">
        <v>2012</v>
      </c>
      <c r="H3168" s="5" t="s">
        <v>240</v>
      </c>
      <c r="Q3168" s="1"/>
      <c r="Z3168" s="1"/>
      <c r="AQ3168" s="1" t="str">
        <f t="shared" si="285"/>
        <v>D01_596_403+404</v>
      </c>
    </row>
    <row r="3169" spans="1:43" ht="12.75" x14ac:dyDescent="0.2">
      <c r="A3169" s="2" t="s">
        <v>59</v>
      </c>
      <c r="B3169" s="3">
        <v>596</v>
      </c>
      <c r="C3169" s="5" t="s">
        <v>16</v>
      </c>
      <c r="D3169" s="1" t="s">
        <v>10</v>
      </c>
      <c r="E3169" s="1" t="s">
        <v>17</v>
      </c>
      <c r="F3169" s="1" t="s">
        <v>18</v>
      </c>
      <c r="G3169" s="1">
        <v>2013</v>
      </c>
      <c r="H3169" s="5" t="s">
        <v>240</v>
      </c>
      <c r="Q3169" s="1"/>
      <c r="Z3169" s="1"/>
      <c r="AM3169" s="29">
        <v>2</v>
      </c>
      <c r="AQ3169" s="1" t="str">
        <f t="shared" si="285"/>
        <v>D01_596_403+404</v>
      </c>
    </row>
    <row r="3170" spans="1:43" s="22" customFormat="1" ht="12.75" x14ac:dyDescent="0.2">
      <c r="A3170" s="20" t="s">
        <v>59</v>
      </c>
      <c r="B3170" s="21">
        <v>597</v>
      </c>
      <c r="C3170" s="24" t="s">
        <v>16</v>
      </c>
      <c r="D3170" s="22" t="s">
        <v>10</v>
      </c>
      <c r="E3170" s="22" t="s">
        <v>17</v>
      </c>
      <c r="F3170" s="22" t="s">
        <v>18</v>
      </c>
      <c r="G3170" s="22">
        <v>2004</v>
      </c>
      <c r="H3170" s="24" t="s">
        <v>78</v>
      </c>
      <c r="I3170" s="24"/>
      <c r="W3170" s="23"/>
      <c r="AA3170" s="24"/>
      <c r="AQ3170" s="1" t="str">
        <f t="shared" si="285"/>
        <v>D01_597_403+404</v>
      </c>
    </row>
    <row r="3171" spans="1:43" ht="12.75" x14ac:dyDescent="0.2">
      <c r="A3171" s="2" t="s">
        <v>59</v>
      </c>
      <c r="B3171" s="3">
        <v>597</v>
      </c>
      <c r="C3171" s="5" t="s">
        <v>16</v>
      </c>
      <c r="D3171" s="1" t="s">
        <v>10</v>
      </c>
      <c r="E3171" s="1" t="s">
        <v>17</v>
      </c>
      <c r="F3171" s="1" t="s">
        <v>18</v>
      </c>
      <c r="G3171" s="1">
        <v>2005</v>
      </c>
      <c r="H3171" s="5" t="s">
        <v>78</v>
      </c>
      <c r="Q3171" s="1"/>
      <c r="Z3171" s="1"/>
      <c r="AF3171" s="1"/>
      <c r="AQ3171" s="1" t="str">
        <f t="shared" si="285"/>
        <v>D01_597_403+404</v>
      </c>
    </row>
    <row r="3172" spans="1:43" ht="12.75" x14ac:dyDescent="0.2">
      <c r="A3172" s="2" t="s">
        <v>59</v>
      </c>
      <c r="B3172" s="3">
        <v>597</v>
      </c>
      <c r="C3172" s="5" t="s">
        <v>16</v>
      </c>
      <c r="D3172" s="1" t="s">
        <v>10</v>
      </c>
      <c r="E3172" s="1" t="s">
        <v>17</v>
      </c>
      <c r="F3172" s="1" t="s">
        <v>18</v>
      </c>
      <c r="G3172" s="1">
        <v>2006</v>
      </c>
      <c r="H3172" s="5" t="s">
        <v>78</v>
      </c>
      <c r="Q3172" s="1"/>
      <c r="Z3172" s="1"/>
      <c r="AF3172" s="1"/>
      <c r="AQ3172" s="1" t="str">
        <f t="shared" si="285"/>
        <v>D01_597_403+404</v>
      </c>
    </row>
    <row r="3173" spans="1:43" ht="12.75" x14ac:dyDescent="0.2">
      <c r="A3173" s="2" t="s">
        <v>59</v>
      </c>
      <c r="B3173" s="3">
        <v>597</v>
      </c>
      <c r="C3173" s="5" t="s">
        <v>16</v>
      </c>
      <c r="D3173" s="1" t="s">
        <v>10</v>
      </c>
      <c r="E3173" s="1" t="s">
        <v>17</v>
      </c>
      <c r="F3173" s="1" t="s">
        <v>18</v>
      </c>
      <c r="G3173" s="1">
        <v>2007</v>
      </c>
      <c r="H3173" s="5" t="s">
        <v>78</v>
      </c>
      <c r="Q3173" s="1"/>
      <c r="Z3173" s="1"/>
      <c r="AF3173" s="1"/>
      <c r="AQ3173" s="1" t="str">
        <f t="shared" si="285"/>
        <v>D01_597_403+404</v>
      </c>
    </row>
    <row r="3174" spans="1:43" ht="12.75" x14ac:dyDescent="0.2">
      <c r="A3174" s="2" t="s">
        <v>59</v>
      </c>
      <c r="B3174" s="3">
        <v>597</v>
      </c>
      <c r="C3174" s="5" t="s">
        <v>16</v>
      </c>
      <c r="D3174" s="1" t="s">
        <v>10</v>
      </c>
      <c r="E3174" s="1" t="s">
        <v>17</v>
      </c>
      <c r="F3174" s="1" t="s">
        <v>18</v>
      </c>
      <c r="G3174" s="1">
        <v>2008</v>
      </c>
      <c r="H3174" s="5" t="s">
        <v>78</v>
      </c>
      <c r="Q3174" s="1"/>
      <c r="Z3174" s="1"/>
      <c r="AF3174" s="1"/>
      <c r="AQ3174" s="1" t="str">
        <f t="shared" si="285"/>
        <v>D01_597_403+404</v>
      </c>
    </row>
    <row r="3175" spans="1:43" s="22" customFormat="1" ht="12.75" x14ac:dyDescent="0.2">
      <c r="A3175" s="20" t="s">
        <v>59</v>
      </c>
      <c r="B3175" s="21">
        <v>598</v>
      </c>
      <c r="C3175" s="24" t="s">
        <v>16</v>
      </c>
      <c r="D3175" s="22" t="s">
        <v>10</v>
      </c>
      <c r="E3175" s="22" t="s">
        <v>17</v>
      </c>
      <c r="F3175" s="22" t="s">
        <v>18</v>
      </c>
      <c r="G3175" s="22">
        <v>2004</v>
      </c>
      <c r="H3175" s="24" t="s">
        <v>78</v>
      </c>
      <c r="I3175" s="24"/>
      <c r="W3175" s="23"/>
      <c r="AA3175" s="24"/>
      <c r="AQ3175" s="1" t="str">
        <f t="shared" si="285"/>
        <v>D01_598_403+404</v>
      </c>
    </row>
    <row r="3176" spans="1:43" ht="15" customHeight="1" x14ac:dyDescent="0.2">
      <c r="A3176" s="2" t="s">
        <v>59</v>
      </c>
      <c r="B3176" s="3">
        <v>598</v>
      </c>
      <c r="C3176" s="5" t="s">
        <v>16</v>
      </c>
      <c r="D3176" s="1" t="s">
        <v>10</v>
      </c>
      <c r="E3176" s="1" t="s">
        <v>17</v>
      </c>
      <c r="F3176" s="1" t="s">
        <v>18</v>
      </c>
      <c r="G3176" s="1">
        <v>2005</v>
      </c>
      <c r="H3176" s="5" t="s">
        <v>78</v>
      </c>
      <c r="Q3176" s="1"/>
      <c r="Z3176" s="1"/>
      <c r="AF3176" s="1"/>
      <c r="AQ3176" s="1" t="str">
        <f t="shared" si="285"/>
        <v>D01_598_403+404</v>
      </c>
    </row>
    <row r="3177" spans="1:43" ht="12.75" x14ac:dyDescent="0.2">
      <c r="A3177" s="2" t="s">
        <v>59</v>
      </c>
      <c r="B3177" s="3">
        <v>598</v>
      </c>
      <c r="C3177" s="5" t="s">
        <v>16</v>
      </c>
      <c r="D3177" s="1" t="s">
        <v>10</v>
      </c>
      <c r="E3177" s="1" t="s">
        <v>17</v>
      </c>
      <c r="F3177" s="1" t="s">
        <v>18</v>
      </c>
      <c r="G3177" s="1">
        <v>2006</v>
      </c>
      <c r="H3177" s="5" t="s">
        <v>78</v>
      </c>
      <c r="Q3177" s="1"/>
      <c r="Z3177" s="1"/>
      <c r="AF3177" s="1"/>
      <c r="AQ3177" s="1" t="str">
        <f t="shared" si="285"/>
        <v>D01_598_403+404</v>
      </c>
    </row>
    <row r="3178" spans="1:43" ht="12.75" x14ac:dyDescent="0.2">
      <c r="A3178" s="2" t="s">
        <v>59</v>
      </c>
      <c r="B3178" s="3">
        <v>598</v>
      </c>
      <c r="C3178" s="5" t="s">
        <v>16</v>
      </c>
      <c r="D3178" s="1" t="s">
        <v>10</v>
      </c>
      <c r="E3178" s="1" t="s">
        <v>17</v>
      </c>
      <c r="F3178" s="1" t="s">
        <v>18</v>
      </c>
      <c r="G3178" s="1">
        <v>2007</v>
      </c>
      <c r="H3178" s="5" t="s">
        <v>78</v>
      </c>
      <c r="Q3178" s="1"/>
      <c r="Z3178" s="1"/>
      <c r="AF3178" s="1"/>
      <c r="AQ3178" s="1" t="str">
        <f t="shared" si="285"/>
        <v>D01_598_403+404</v>
      </c>
    </row>
    <row r="3179" spans="1:43" ht="15" customHeight="1" x14ac:dyDescent="0.2">
      <c r="A3179" s="2" t="s">
        <v>59</v>
      </c>
      <c r="B3179" s="3">
        <v>598</v>
      </c>
      <c r="C3179" s="5" t="s">
        <v>16</v>
      </c>
      <c r="D3179" s="1" t="s">
        <v>10</v>
      </c>
      <c r="E3179" s="1" t="s">
        <v>17</v>
      </c>
      <c r="F3179" s="1" t="s">
        <v>18</v>
      </c>
      <c r="G3179" s="1">
        <v>2008</v>
      </c>
      <c r="H3179" s="5" t="s">
        <v>78</v>
      </c>
      <c r="Q3179" s="1"/>
      <c r="Z3179" s="1"/>
      <c r="AF3179" s="1"/>
      <c r="AQ3179" s="1" t="str">
        <f t="shared" si="285"/>
        <v>D01_598_403+404</v>
      </c>
    </row>
    <row r="3180" spans="1:43" s="22" customFormat="1" ht="12.75" x14ac:dyDescent="0.2">
      <c r="A3180" s="20" t="s">
        <v>59</v>
      </c>
      <c r="B3180" s="21">
        <v>599</v>
      </c>
      <c r="C3180" s="24" t="s">
        <v>16</v>
      </c>
      <c r="D3180" s="22" t="s">
        <v>10</v>
      </c>
      <c r="E3180" s="22" t="s">
        <v>17</v>
      </c>
      <c r="F3180" s="22" t="s">
        <v>18</v>
      </c>
      <c r="G3180" s="22">
        <v>2004</v>
      </c>
      <c r="H3180" s="24" t="s">
        <v>78</v>
      </c>
      <c r="I3180" s="24"/>
      <c r="W3180" s="23"/>
      <c r="AA3180" s="24"/>
      <c r="AQ3180" s="1" t="str">
        <f t="shared" si="285"/>
        <v>D01_599_403+404</v>
      </c>
    </row>
    <row r="3181" spans="1:43" ht="12.75" x14ac:dyDescent="0.2">
      <c r="A3181" s="2" t="s">
        <v>59</v>
      </c>
      <c r="B3181" s="3">
        <v>599</v>
      </c>
      <c r="C3181" s="5" t="s">
        <v>16</v>
      </c>
      <c r="D3181" s="1" t="s">
        <v>10</v>
      </c>
      <c r="E3181" s="1" t="s">
        <v>17</v>
      </c>
      <c r="F3181" s="1" t="s">
        <v>18</v>
      </c>
      <c r="G3181" s="1">
        <v>2005</v>
      </c>
      <c r="H3181" s="5" t="s">
        <v>78</v>
      </c>
      <c r="Q3181" s="1"/>
      <c r="Z3181" s="1"/>
      <c r="AF3181" s="1"/>
      <c r="AQ3181" s="1" t="str">
        <f t="shared" si="285"/>
        <v>D01_599_403+404</v>
      </c>
    </row>
    <row r="3182" spans="1:43" ht="12.75" x14ac:dyDescent="0.2">
      <c r="A3182" s="2" t="s">
        <v>59</v>
      </c>
      <c r="B3182" s="3">
        <v>599</v>
      </c>
      <c r="C3182" s="5" t="s">
        <v>16</v>
      </c>
      <c r="D3182" s="1" t="s">
        <v>10</v>
      </c>
      <c r="E3182" s="1" t="s">
        <v>17</v>
      </c>
      <c r="F3182" s="1" t="s">
        <v>18</v>
      </c>
      <c r="G3182" s="1">
        <v>2006</v>
      </c>
      <c r="H3182" s="5" t="s">
        <v>78</v>
      </c>
      <c r="Q3182" s="1"/>
      <c r="Z3182" s="1"/>
      <c r="AF3182" s="1"/>
      <c r="AQ3182" s="1" t="str">
        <f t="shared" si="285"/>
        <v>D01_599_403+404</v>
      </c>
    </row>
    <row r="3183" spans="1:43" ht="12.75" x14ac:dyDescent="0.2">
      <c r="A3183" s="2" t="s">
        <v>59</v>
      </c>
      <c r="B3183" s="3">
        <v>599</v>
      </c>
      <c r="C3183" s="5" t="s">
        <v>16</v>
      </c>
      <c r="D3183" s="1" t="s">
        <v>10</v>
      </c>
      <c r="E3183" s="1" t="s">
        <v>17</v>
      </c>
      <c r="F3183" s="1" t="s">
        <v>18</v>
      </c>
      <c r="G3183" s="1">
        <v>2007</v>
      </c>
      <c r="H3183" s="5" t="s">
        <v>78</v>
      </c>
      <c r="Q3183" s="1"/>
      <c r="Z3183" s="1"/>
      <c r="AF3183" s="1"/>
      <c r="AQ3183" s="1" t="str">
        <f t="shared" si="285"/>
        <v>D01_599_403+404</v>
      </c>
    </row>
    <row r="3184" spans="1:43" ht="12.75" x14ac:dyDescent="0.2">
      <c r="A3184" s="2" t="s">
        <v>59</v>
      </c>
      <c r="B3184" s="3">
        <v>599</v>
      </c>
      <c r="C3184" s="5" t="s">
        <v>16</v>
      </c>
      <c r="D3184" s="1" t="s">
        <v>10</v>
      </c>
      <c r="E3184" s="1" t="s">
        <v>17</v>
      </c>
      <c r="F3184" s="1" t="s">
        <v>18</v>
      </c>
      <c r="G3184" s="1">
        <v>2008</v>
      </c>
      <c r="H3184" s="5" t="s">
        <v>78</v>
      </c>
      <c r="Q3184" s="1"/>
      <c r="Z3184" s="1"/>
      <c r="AF3184" s="1"/>
      <c r="AQ3184" s="1" t="str">
        <f t="shared" si="285"/>
        <v>D01_599_403+404</v>
      </c>
    </row>
    <row r="3185" spans="1:43" s="22" customFormat="1" ht="12.75" x14ac:dyDescent="0.2">
      <c r="A3185" s="20" t="s">
        <v>59</v>
      </c>
      <c r="B3185" s="21">
        <v>600</v>
      </c>
      <c r="C3185" s="24" t="s">
        <v>16</v>
      </c>
      <c r="D3185" s="22" t="s">
        <v>10</v>
      </c>
      <c r="E3185" s="22" t="s">
        <v>17</v>
      </c>
      <c r="F3185" s="22" t="s">
        <v>18</v>
      </c>
      <c r="G3185" s="22">
        <v>2004</v>
      </c>
      <c r="H3185" s="24" t="s">
        <v>240</v>
      </c>
      <c r="I3185" s="24"/>
      <c r="J3185" s="22">
        <v>71</v>
      </c>
      <c r="K3185" s="22">
        <f>J3185-22</f>
        <v>49</v>
      </c>
      <c r="L3185" s="22">
        <f>J3185-46</f>
        <v>25</v>
      </c>
      <c r="M3185" s="22">
        <f>J3185-71</f>
        <v>0</v>
      </c>
      <c r="N3185" s="22">
        <f>J3185-87</f>
        <v>-16</v>
      </c>
      <c r="O3185" s="22">
        <v>0</v>
      </c>
      <c r="S3185" s="22">
        <v>0</v>
      </c>
      <c r="T3185" s="22" t="s">
        <v>53</v>
      </c>
      <c r="W3185" s="23"/>
      <c r="Z3185" s="23"/>
      <c r="AA3185" s="24"/>
      <c r="AF3185" s="25"/>
      <c r="AQ3185" s="1" t="str">
        <f t="shared" si="285"/>
        <v>D01_600_403+404</v>
      </c>
    </row>
    <row r="3186" spans="1:43" ht="12.75" x14ac:dyDescent="0.2">
      <c r="A3186" s="2" t="s">
        <v>59</v>
      </c>
      <c r="B3186" s="3">
        <v>600</v>
      </c>
      <c r="C3186" s="5" t="s">
        <v>16</v>
      </c>
      <c r="D3186" s="1" t="s">
        <v>10</v>
      </c>
      <c r="E3186" s="1" t="s">
        <v>17</v>
      </c>
      <c r="F3186" s="1" t="s">
        <v>18</v>
      </c>
      <c r="G3186" s="1">
        <v>2005</v>
      </c>
      <c r="H3186" s="5" t="s">
        <v>240</v>
      </c>
      <c r="Q3186" s="1"/>
      <c r="S3186" s="1">
        <v>3</v>
      </c>
      <c r="T3186" s="1">
        <v>190</v>
      </c>
      <c r="U3186" s="1">
        <v>25</v>
      </c>
      <c r="V3186" s="1">
        <v>70</v>
      </c>
      <c r="W3186" s="4">
        <f t="shared" ref="W3186" si="292">(V3186+(Z3186*AB3186))/U3186</f>
        <v>2.8</v>
      </c>
      <c r="X3186" s="1">
        <v>5</v>
      </c>
      <c r="Y3186" s="1">
        <v>14</v>
      </c>
      <c r="Z3186" s="4">
        <f>Y3186/(U3186-AB3186)</f>
        <v>0.56000000000000005</v>
      </c>
      <c r="AA3186" s="5">
        <f>Z3186*100/W3186</f>
        <v>20.000000000000004</v>
      </c>
      <c r="AB3186" s="1">
        <v>0</v>
      </c>
      <c r="AC3186" s="1">
        <f t="shared" ref="AC3186" si="293">AB3186*100/U3186</f>
        <v>0</v>
      </c>
      <c r="AD3186" s="1">
        <v>0</v>
      </c>
      <c r="AE3186" s="1">
        <f>AD3186*100/U3186</f>
        <v>0</v>
      </c>
      <c r="AF3186" s="6" t="s">
        <v>89</v>
      </c>
      <c r="AI3186" s="1">
        <v>4</v>
      </c>
      <c r="AJ3186" s="1">
        <v>3</v>
      </c>
      <c r="AK3186" s="1">
        <v>2</v>
      </c>
      <c r="AL3186" s="1">
        <v>2</v>
      </c>
      <c r="AM3186" s="1">
        <v>2</v>
      </c>
      <c r="AN3186" s="1">
        <v>2</v>
      </c>
      <c r="AQ3186" s="1" t="str">
        <f t="shared" si="285"/>
        <v>D01_600_403+404</v>
      </c>
    </row>
    <row r="3187" spans="1:43" ht="12.75" x14ac:dyDescent="0.2">
      <c r="A3187" s="2" t="s">
        <v>59</v>
      </c>
      <c r="B3187" s="3">
        <v>600</v>
      </c>
      <c r="C3187" s="5" t="s">
        <v>16</v>
      </c>
      <c r="D3187" s="1" t="s">
        <v>10</v>
      </c>
      <c r="E3187" s="1" t="s">
        <v>17</v>
      </c>
      <c r="F3187" s="1" t="s">
        <v>18</v>
      </c>
      <c r="G3187" s="1">
        <v>2006</v>
      </c>
      <c r="H3187" s="5" t="s">
        <v>240</v>
      </c>
      <c r="Q3187" s="1"/>
      <c r="Z3187" s="1"/>
      <c r="AQ3187" s="1" t="str">
        <f t="shared" si="285"/>
        <v>D01_600_403+404</v>
      </c>
    </row>
    <row r="3188" spans="1:43" ht="12.75" x14ac:dyDescent="0.2">
      <c r="A3188" s="2" t="s">
        <v>59</v>
      </c>
      <c r="B3188" s="3">
        <v>600</v>
      </c>
      <c r="C3188" s="5" t="s">
        <v>16</v>
      </c>
      <c r="D3188" s="1" t="s">
        <v>10</v>
      </c>
      <c r="E3188" s="1" t="s">
        <v>17</v>
      </c>
      <c r="F3188" s="1" t="s">
        <v>18</v>
      </c>
      <c r="G3188" s="1">
        <v>2007</v>
      </c>
      <c r="H3188" s="5" t="s">
        <v>240</v>
      </c>
      <c r="Q3188" s="1"/>
      <c r="S3188" s="1">
        <v>1</v>
      </c>
      <c r="T3188" s="1">
        <v>193</v>
      </c>
      <c r="U3188" s="1">
        <v>25</v>
      </c>
      <c r="V3188" s="1">
        <v>83</v>
      </c>
      <c r="W3188" s="4">
        <f t="shared" ref="W3188:W3189" si="294">(V3188+(Z3188*AB3188))/U3188</f>
        <v>3.3466666666666667</v>
      </c>
      <c r="X3188" s="1">
        <v>4</v>
      </c>
      <c r="Y3188" s="1">
        <v>16</v>
      </c>
      <c r="Z3188" s="4">
        <f>Y3188/(U3188-AB3188)</f>
        <v>0.66666666666666663</v>
      </c>
      <c r="AA3188" s="5">
        <f t="shared" ref="AA3188:AA3189" si="295">Z3188*100/W3188</f>
        <v>19.920318725099598</v>
      </c>
      <c r="AB3188" s="1">
        <v>1</v>
      </c>
      <c r="AC3188" s="1">
        <f t="shared" ref="AC3188:AC3189" si="296">AB3188*100/U3188</f>
        <v>4</v>
      </c>
      <c r="AD3188" s="1">
        <v>0</v>
      </c>
      <c r="AE3188" s="1">
        <f t="shared" ref="AE3188:AE3189" si="297">AD3188*100/U3188</f>
        <v>0</v>
      </c>
      <c r="AF3188" s="6">
        <v>1</v>
      </c>
      <c r="AG3188" s="1">
        <f>AF3188*100/U3188</f>
        <v>4</v>
      </c>
      <c r="AH3188" s="1">
        <v>2</v>
      </c>
      <c r="AI3188" s="1">
        <v>7</v>
      </c>
      <c r="AJ3188" s="1">
        <v>3</v>
      </c>
      <c r="AK3188" s="1">
        <v>3</v>
      </c>
      <c r="AL3188" s="1">
        <v>4</v>
      </c>
      <c r="AM3188" s="1">
        <v>1</v>
      </c>
      <c r="AN3188" s="1">
        <v>2</v>
      </c>
      <c r="AO3188" s="1">
        <v>1</v>
      </c>
      <c r="AQ3188" s="1" t="str">
        <f t="shared" si="285"/>
        <v>D01_600_403+404</v>
      </c>
    </row>
    <row r="3189" spans="1:43" ht="12.75" x14ac:dyDescent="0.2">
      <c r="A3189" s="2" t="s">
        <v>59</v>
      </c>
      <c r="B3189" s="3">
        <v>600</v>
      </c>
      <c r="C3189" s="5" t="s">
        <v>16</v>
      </c>
      <c r="D3189" s="1" t="s">
        <v>10</v>
      </c>
      <c r="E3189" s="1" t="s">
        <v>17</v>
      </c>
      <c r="F3189" s="1" t="s">
        <v>18</v>
      </c>
      <c r="G3189" s="1">
        <v>2008</v>
      </c>
      <c r="H3189" s="5" t="s">
        <v>240</v>
      </c>
      <c r="J3189" s="1">
        <v>62</v>
      </c>
      <c r="K3189" s="1">
        <f>J3189-22</f>
        <v>40</v>
      </c>
      <c r="L3189" s="1">
        <f>J3189-49</f>
        <v>13</v>
      </c>
      <c r="M3189" s="1">
        <f>J3189-67</f>
        <v>-5</v>
      </c>
      <c r="N3189" s="1">
        <f>J3189-82</f>
        <v>-20</v>
      </c>
      <c r="O3189" s="1">
        <v>1</v>
      </c>
      <c r="Q3189" s="1"/>
      <c r="S3189" s="1">
        <v>2</v>
      </c>
      <c r="T3189" s="1">
        <v>197</v>
      </c>
      <c r="U3189" s="1">
        <v>25</v>
      </c>
      <c r="V3189" s="1">
        <v>101</v>
      </c>
      <c r="W3189" s="4">
        <f t="shared" si="294"/>
        <v>4.04</v>
      </c>
      <c r="X3189" s="1">
        <v>4</v>
      </c>
      <c r="Y3189" s="1">
        <v>18</v>
      </c>
      <c r="Z3189" s="4">
        <f>Y3189/(U3189-AB3189)</f>
        <v>0.72</v>
      </c>
      <c r="AA3189" s="5">
        <f t="shared" si="295"/>
        <v>17.821782178217823</v>
      </c>
      <c r="AB3189" s="1">
        <v>0</v>
      </c>
      <c r="AC3189" s="1">
        <f t="shared" si="296"/>
        <v>0</v>
      </c>
      <c r="AD3189" s="1">
        <v>1</v>
      </c>
      <c r="AE3189" s="1">
        <f t="shared" si="297"/>
        <v>4</v>
      </c>
      <c r="AF3189" s="6" t="s">
        <v>210</v>
      </c>
      <c r="AI3189" s="1">
        <v>7</v>
      </c>
      <c r="AJ3189" s="1">
        <v>2</v>
      </c>
      <c r="AK3189" s="1">
        <v>1</v>
      </c>
      <c r="AL3189" s="1">
        <v>3</v>
      </c>
      <c r="AM3189" s="1">
        <v>1</v>
      </c>
      <c r="AN3189" s="1">
        <v>1</v>
      </c>
      <c r="AQ3189" s="1" t="str">
        <f t="shared" si="285"/>
        <v>D01_600_403+404</v>
      </c>
    </row>
    <row r="3190" spans="1:43" ht="12.75" x14ac:dyDescent="0.2">
      <c r="A3190" s="2" t="s">
        <v>59</v>
      </c>
      <c r="B3190" s="3">
        <v>600</v>
      </c>
      <c r="C3190" s="5" t="s">
        <v>16</v>
      </c>
      <c r="D3190" s="1" t="s">
        <v>10</v>
      </c>
      <c r="E3190" s="1" t="s">
        <v>17</v>
      </c>
      <c r="F3190" s="1" t="s">
        <v>18</v>
      </c>
      <c r="G3190" s="1">
        <v>2009</v>
      </c>
      <c r="H3190" s="5" t="s">
        <v>240</v>
      </c>
      <c r="J3190" s="1">
        <v>69</v>
      </c>
      <c r="K3190" s="1">
        <f>J3190-26</f>
        <v>43</v>
      </c>
      <c r="L3190" s="1">
        <f>J3190-50</f>
        <v>19</v>
      </c>
      <c r="M3190" s="1">
        <f>J3190-66</f>
        <v>3</v>
      </c>
      <c r="N3190" s="1">
        <f>J3190-82</f>
        <v>-13</v>
      </c>
      <c r="O3190" s="1">
        <v>4</v>
      </c>
      <c r="Q3190" s="1"/>
      <c r="S3190" s="1">
        <v>3</v>
      </c>
      <c r="Z3190" s="1"/>
      <c r="AO3190" s="1">
        <v>0</v>
      </c>
      <c r="AQ3190" s="1" t="str">
        <f t="shared" si="285"/>
        <v>D01_600_403+404</v>
      </c>
    </row>
    <row r="3191" spans="1:43" ht="12.75" x14ac:dyDescent="0.2">
      <c r="A3191" s="2" t="s">
        <v>59</v>
      </c>
      <c r="B3191" s="3">
        <v>600</v>
      </c>
      <c r="C3191" s="5" t="s">
        <v>16</v>
      </c>
      <c r="D3191" s="1" t="s">
        <v>10</v>
      </c>
      <c r="E3191" s="1" t="s">
        <v>17</v>
      </c>
      <c r="F3191" s="1" t="s">
        <v>18</v>
      </c>
      <c r="G3191" s="1">
        <v>2010</v>
      </c>
      <c r="H3191" s="5" t="s">
        <v>240</v>
      </c>
      <c r="Q3191" s="1"/>
      <c r="Z3191" s="1"/>
      <c r="AQ3191" s="1" t="str">
        <f t="shared" si="285"/>
        <v>D01_600_403+404</v>
      </c>
    </row>
    <row r="3192" spans="1:43" ht="12.75" x14ac:dyDescent="0.2">
      <c r="A3192" s="2" t="s">
        <v>59</v>
      </c>
      <c r="B3192" s="3">
        <v>600</v>
      </c>
      <c r="C3192" s="5" t="s">
        <v>16</v>
      </c>
      <c r="D3192" s="1" t="s">
        <v>10</v>
      </c>
      <c r="E3192" s="1" t="s">
        <v>17</v>
      </c>
      <c r="F3192" s="1" t="s">
        <v>18</v>
      </c>
      <c r="G3192" s="1">
        <v>2011</v>
      </c>
      <c r="H3192" s="5" t="s">
        <v>240</v>
      </c>
      <c r="Q3192" s="1"/>
      <c r="Z3192" s="1"/>
      <c r="AQ3192" s="1" t="str">
        <f t="shared" si="285"/>
        <v>D01_600_403+404</v>
      </c>
    </row>
    <row r="3193" spans="1:43" ht="12.75" x14ac:dyDescent="0.2">
      <c r="A3193" s="2" t="s">
        <v>59</v>
      </c>
      <c r="B3193" s="3">
        <v>600</v>
      </c>
      <c r="C3193" s="5" t="s">
        <v>16</v>
      </c>
      <c r="D3193" s="1" t="s">
        <v>10</v>
      </c>
      <c r="E3193" s="1" t="s">
        <v>17</v>
      </c>
      <c r="F3193" s="1" t="s">
        <v>18</v>
      </c>
      <c r="G3193" s="1">
        <v>2012</v>
      </c>
      <c r="H3193" s="5" t="s">
        <v>240</v>
      </c>
      <c r="Q3193" s="1"/>
      <c r="Z3193" s="1"/>
      <c r="AQ3193" s="1" t="str">
        <f t="shared" si="285"/>
        <v>D01_600_403+404</v>
      </c>
    </row>
    <row r="3194" spans="1:43" ht="12.75" x14ac:dyDescent="0.2">
      <c r="A3194" s="2" t="s">
        <v>59</v>
      </c>
      <c r="B3194" s="3">
        <v>600</v>
      </c>
      <c r="C3194" s="5" t="s">
        <v>16</v>
      </c>
      <c r="D3194" s="1" t="s">
        <v>10</v>
      </c>
      <c r="E3194" s="1" t="s">
        <v>17</v>
      </c>
      <c r="F3194" s="1" t="s">
        <v>18</v>
      </c>
      <c r="G3194" s="1">
        <v>2013</v>
      </c>
      <c r="H3194" s="5" t="s">
        <v>240</v>
      </c>
      <c r="Q3194" s="1"/>
      <c r="Z3194" s="1"/>
      <c r="AM3194" s="29">
        <v>1</v>
      </c>
      <c r="AQ3194" s="1" t="str">
        <f t="shared" si="285"/>
        <v>D01_600_403+404</v>
      </c>
    </row>
    <row r="3195" spans="1:43" s="22" customFormat="1" ht="12.75" x14ac:dyDescent="0.2">
      <c r="A3195" s="20" t="s">
        <v>59</v>
      </c>
      <c r="B3195" s="21">
        <v>601</v>
      </c>
      <c r="C3195" s="24" t="s">
        <v>16</v>
      </c>
      <c r="D3195" s="22" t="s">
        <v>10</v>
      </c>
      <c r="E3195" s="22" t="s">
        <v>17</v>
      </c>
      <c r="F3195" s="22" t="s">
        <v>18</v>
      </c>
      <c r="G3195" s="22">
        <v>2004</v>
      </c>
      <c r="H3195" s="24" t="s">
        <v>78</v>
      </c>
      <c r="I3195" s="24"/>
      <c r="W3195" s="23"/>
      <c r="AA3195" s="24"/>
      <c r="AQ3195" s="1" t="str">
        <f t="shared" si="285"/>
        <v>D01_601_403+404</v>
      </c>
    </row>
    <row r="3196" spans="1:43" ht="12.75" x14ac:dyDescent="0.2">
      <c r="A3196" s="2" t="s">
        <v>59</v>
      </c>
      <c r="B3196" s="3">
        <v>601</v>
      </c>
      <c r="C3196" s="5" t="s">
        <v>16</v>
      </c>
      <c r="D3196" s="1" t="s">
        <v>10</v>
      </c>
      <c r="E3196" s="1" t="s">
        <v>17</v>
      </c>
      <c r="F3196" s="1" t="s">
        <v>18</v>
      </c>
      <c r="G3196" s="1">
        <v>2005</v>
      </c>
      <c r="H3196" s="5" t="s">
        <v>78</v>
      </c>
      <c r="Q3196" s="1"/>
      <c r="Z3196" s="1"/>
      <c r="AF3196" s="1"/>
      <c r="AQ3196" s="1" t="str">
        <f t="shared" si="285"/>
        <v>D01_601_403+404</v>
      </c>
    </row>
    <row r="3197" spans="1:43" ht="12.75" x14ac:dyDescent="0.2">
      <c r="A3197" s="2" t="s">
        <v>59</v>
      </c>
      <c r="B3197" s="3">
        <v>601</v>
      </c>
      <c r="C3197" s="5" t="s">
        <v>16</v>
      </c>
      <c r="D3197" s="1" t="s">
        <v>10</v>
      </c>
      <c r="E3197" s="1" t="s">
        <v>17</v>
      </c>
      <c r="F3197" s="1" t="s">
        <v>18</v>
      </c>
      <c r="G3197" s="1">
        <v>2006</v>
      </c>
      <c r="H3197" s="5" t="s">
        <v>78</v>
      </c>
      <c r="Q3197" s="1"/>
      <c r="Z3197" s="1"/>
      <c r="AF3197" s="1"/>
      <c r="AQ3197" s="1" t="str">
        <f t="shared" si="285"/>
        <v>D01_601_403+404</v>
      </c>
    </row>
    <row r="3198" spans="1:43" ht="12.75" x14ac:dyDescent="0.2">
      <c r="A3198" s="2" t="s">
        <v>59</v>
      </c>
      <c r="B3198" s="3">
        <v>601</v>
      </c>
      <c r="C3198" s="5" t="s">
        <v>16</v>
      </c>
      <c r="D3198" s="1" t="s">
        <v>10</v>
      </c>
      <c r="E3198" s="1" t="s">
        <v>17</v>
      </c>
      <c r="F3198" s="1" t="s">
        <v>18</v>
      </c>
      <c r="G3198" s="1">
        <v>2007</v>
      </c>
      <c r="H3198" s="5" t="s">
        <v>78</v>
      </c>
      <c r="Q3198" s="1"/>
      <c r="Z3198" s="1"/>
      <c r="AF3198" s="1"/>
      <c r="AQ3198" s="1" t="str">
        <f t="shared" si="285"/>
        <v>D01_601_403+404</v>
      </c>
    </row>
    <row r="3199" spans="1:43" ht="12.75" x14ac:dyDescent="0.2">
      <c r="A3199" s="2" t="s">
        <v>59</v>
      </c>
      <c r="B3199" s="3">
        <v>601</v>
      </c>
      <c r="C3199" s="5" t="s">
        <v>16</v>
      </c>
      <c r="D3199" s="1" t="s">
        <v>10</v>
      </c>
      <c r="E3199" s="1" t="s">
        <v>17</v>
      </c>
      <c r="F3199" s="1" t="s">
        <v>18</v>
      </c>
      <c r="G3199" s="1">
        <v>2008</v>
      </c>
      <c r="H3199" s="5" t="s">
        <v>78</v>
      </c>
      <c r="Q3199" s="1"/>
      <c r="Z3199" s="1"/>
      <c r="AF3199" s="1"/>
      <c r="AQ3199" s="1" t="str">
        <f t="shared" si="285"/>
        <v>D01_601_403+404</v>
      </c>
    </row>
    <row r="3200" spans="1:43" s="22" customFormat="1" ht="12.75" x14ac:dyDescent="0.2">
      <c r="A3200" s="20" t="s">
        <v>59</v>
      </c>
      <c r="B3200" s="21">
        <v>602</v>
      </c>
      <c r="C3200" s="24" t="s">
        <v>16</v>
      </c>
      <c r="D3200" s="22" t="s">
        <v>10</v>
      </c>
      <c r="E3200" s="22" t="s">
        <v>17</v>
      </c>
      <c r="F3200" s="22" t="s">
        <v>18</v>
      </c>
      <c r="G3200" s="22">
        <v>2004</v>
      </c>
      <c r="H3200" s="24" t="s">
        <v>240</v>
      </c>
      <c r="I3200" s="24"/>
      <c r="J3200" s="22" t="s">
        <v>53</v>
      </c>
      <c r="O3200" s="22">
        <v>0</v>
      </c>
      <c r="S3200" s="22">
        <v>0</v>
      </c>
      <c r="T3200" s="22" t="s">
        <v>53</v>
      </c>
      <c r="W3200" s="23"/>
      <c r="AA3200" s="24"/>
      <c r="AF3200" s="25"/>
      <c r="AQ3200" s="1" t="str">
        <f t="shared" si="285"/>
        <v>D01_602_403+404</v>
      </c>
    </row>
    <row r="3201" spans="1:43" ht="12.75" x14ac:dyDescent="0.2">
      <c r="A3201" s="2" t="s">
        <v>59</v>
      </c>
      <c r="B3201" s="3">
        <v>602</v>
      </c>
      <c r="C3201" s="5" t="s">
        <v>16</v>
      </c>
      <c r="D3201" s="1" t="s">
        <v>10</v>
      </c>
      <c r="E3201" s="1" t="s">
        <v>17</v>
      </c>
      <c r="F3201" s="1" t="s">
        <v>18</v>
      </c>
      <c r="G3201" s="1">
        <v>2005</v>
      </c>
      <c r="H3201" s="5" t="s">
        <v>240</v>
      </c>
      <c r="J3201" s="1">
        <v>76</v>
      </c>
      <c r="K3201" s="1">
        <f>J3201-30</f>
        <v>46</v>
      </c>
      <c r="L3201" s="1">
        <f>J3201-60</f>
        <v>16</v>
      </c>
      <c r="M3201" s="1">
        <f>J3201-82</f>
        <v>-6</v>
      </c>
      <c r="N3201" s="1">
        <f>J3201-91</f>
        <v>-15</v>
      </c>
      <c r="O3201" s="1">
        <v>1</v>
      </c>
      <c r="Q3201" s="1"/>
      <c r="S3201" s="1">
        <v>3</v>
      </c>
      <c r="T3201" s="1">
        <v>190</v>
      </c>
      <c r="U3201" s="1">
        <v>25</v>
      </c>
      <c r="V3201" s="1">
        <v>67</v>
      </c>
      <c r="W3201" s="4">
        <f t="shared" ref="W3201" si="298">(V3201+(Z3201*AB3201))/U3201</f>
        <v>2.7356521739130439</v>
      </c>
      <c r="X3201" s="1">
        <v>4</v>
      </c>
      <c r="Y3201" s="1">
        <v>16</v>
      </c>
      <c r="Z3201" s="4">
        <f>Y3201/(U3201-AB3201)</f>
        <v>0.69565217391304346</v>
      </c>
      <c r="AA3201" s="5">
        <f>Z3201*100/W3201</f>
        <v>25.42911633820724</v>
      </c>
      <c r="AB3201" s="1">
        <v>2</v>
      </c>
      <c r="AC3201" s="1">
        <f t="shared" ref="AC3201" si="299">AB3201*100/U3201</f>
        <v>8</v>
      </c>
      <c r="AD3201" s="1">
        <v>0</v>
      </c>
      <c r="AE3201" s="1">
        <f>AD3201*100/U3201</f>
        <v>0</v>
      </c>
      <c r="AF3201" s="6" t="s">
        <v>90</v>
      </c>
      <c r="AI3201" s="1">
        <v>7</v>
      </c>
      <c r="AJ3201" s="1">
        <v>3</v>
      </c>
      <c r="AK3201" s="1">
        <v>2</v>
      </c>
      <c r="AL3201" s="1">
        <v>2</v>
      </c>
      <c r="AM3201" s="1">
        <v>2</v>
      </c>
      <c r="AN3201" s="1">
        <v>2</v>
      </c>
      <c r="AQ3201" s="1" t="str">
        <f t="shared" si="285"/>
        <v>D01_602_403+404</v>
      </c>
    </row>
    <row r="3202" spans="1:43" ht="12.75" x14ac:dyDescent="0.2">
      <c r="A3202" s="2" t="s">
        <v>59</v>
      </c>
      <c r="B3202" s="3">
        <v>602</v>
      </c>
      <c r="C3202" s="5" t="s">
        <v>16</v>
      </c>
      <c r="D3202" s="1" t="s">
        <v>10</v>
      </c>
      <c r="E3202" s="1" t="s">
        <v>17</v>
      </c>
      <c r="F3202" s="1" t="s">
        <v>18</v>
      </c>
      <c r="G3202" s="1">
        <v>2006</v>
      </c>
      <c r="H3202" s="5" t="s">
        <v>240</v>
      </c>
      <c r="Q3202" s="1"/>
      <c r="Z3202" s="1"/>
      <c r="AQ3202" s="1" t="str">
        <f t="shared" si="285"/>
        <v>D01_602_403+404</v>
      </c>
    </row>
    <row r="3203" spans="1:43" ht="12.75" x14ac:dyDescent="0.2">
      <c r="A3203" s="2" t="s">
        <v>59</v>
      </c>
      <c r="B3203" s="3">
        <v>602</v>
      </c>
      <c r="C3203" s="5" t="s">
        <v>16</v>
      </c>
      <c r="D3203" s="1" t="s">
        <v>10</v>
      </c>
      <c r="E3203" s="1" t="s">
        <v>17</v>
      </c>
      <c r="F3203" s="1" t="s">
        <v>18</v>
      </c>
      <c r="G3203" s="1">
        <v>2007</v>
      </c>
      <c r="H3203" s="5" t="s">
        <v>240</v>
      </c>
      <c r="Q3203" s="1"/>
      <c r="S3203" s="1">
        <v>3</v>
      </c>
      <c r="T3203" s="1">
        <v>188</v>
      </c>
      <c r="U3203" s="1">
        <v>25</v>
      </c>
      <c r="V3203" s="1">
        <v>67</v>
      </c>
      <c r="W3203" s="4">
        <f t="shared" ref="W3203:W3204" si="300">(V3203+(Z3203*AB3203))/U3203</f>
        <v>2.68</v>
      </c>
      <c r="X3203" s="1">
        <v>4</v>
      </c>
      <c r="Y3203" s="1">
        <v>16</v>
      </c>
      <c r="Z3203" s="4">
        <f>Y3203/(U3203-AB3203)</f>
        <v>0.64</v>
      </c>
      <c r="AA3203" s="5">
        <f t="shared" ref="AA3203:AA3204" si="301">Z3203*100/W3203</f>
        <v>23.880597014925371</v>
      </c>
      <c r="AB3203" s="1">
        <v>0</v>
      </c>
      <c r="AC3203" s="1">
        <f t="shared" ref="AC3203:AC3204" si="302">AB3203*100/U3203</f>
        <v>0</v>
      </c>
      <c r="AD3203" s="1">
        <v>0</v>
      </c>
      <c r="AE3203" s="1">
        <f t="shared" ref="AE3203:AE3204" si="303">AD3203*100/U3203</f>
        <v>0</v>
      </c>
      <c r="AF3203" s="6" t="s">
        <v>169</v>
      </c>
      <c r="AI3203" s="1">
        <v>7</v>
      </c>
      <c r="AJ3203" s="1">
        <v>3</v>
      </c>
      <c r="AK3203" s="1">
        <v>1</v>
      </c>
      <c r="AL3203" s="1">
        <v>2</v>
      </c>
      <c r="AM3203" s="1">
        <v>1</v>
      </c>
      <c r="AN3203" s="1">
        <v>2</v>
      </c>
      <c r="AO3203" s="1">
        <v>0</v>
      </c>
      <c r="AQ3203" s="1" t="str">
        <f t="shared" ref="AQ3203:AQ3266" si="304">CONCATENATE(LEFT(A3203,1),CONCATENATE(RIGHT(A3203,2),"_",CONCATENATE(B3203),"_",CONCATENATE(C3203)))</f>
        <v>D01_602_403+404</v>
      </c>
    </row>
    <row r="3204" spans="1:43" ht="12.75" x14ac:dyDescent="0.2">
      <c r="A3204" s="2" t="s">
        <v>59</v>
      </c>
      <c r="B3204" s="3">
        <v>602</v>
      </c>
      <c r="C3204" s="5" t="s">
        <v>16</v>
      </c>
      <c r="D3204" s="1" t="s">
        <v>10</v>
      </c>
      <c r="E3204" s="1" t="s">
        <v>17</v>
      </c>
      <c r="F3204" s="1" t="s">
        <v>18</v>
      </c>
      <c r="G3204" s="1">
        <v>2008</v>
      </c>
      <c r="H3204" s="5" t="s">
        <v>240</v>
      </c>
      <c r="J3204" s="1">
        <v>65</v>
      </c>
      <c r="K3204" s="1">
        <f>J3204-22</f>
        <v>43</v>
      </c>
      <c r="L3204" s="1">
        <f>J3204-49</f>
        <v>16</v>
      </c>
      <c r="M3204" s="1">
        <f>J3204-67</f>
        <v>-2</v>
      </c>
      <c r="N3204" s="1">
        <f>J3204-82</f>
        <v>-17</v>
      </c>
      <c r="O3204" s="1">
        <v>3</v>
      </c>
      <c r="Q3204" s="1"/>
      <c r="S3204" s="1">
        <v>3</v>
      </c>
      <c r="T3204" s="1">
        <v>197</v>
      </c>
      <c r="U3204" s="1">
        <v>25</v>
      </c>
      <c r="V3204" s="1">
        <v>63</v>
      </c>
      <c r="W3204" s="4">
        <f t="shared" si="300"/>
        <v>2.52</v>
      </c>
      <c r="X3204" s="1">
        <v>4</v>
      </c>
      <c r="Y3204" s="1">
        <v>17</v>
      </c>
      <c r="Z3204" s="4">
        <f>Y3204/(U3204-AB3204)</f>
        <v>0.68</v>
      </c>
      <c r="AA3204" s="5">
        <f t="shared" si="301"/>
        <v>26.984126984126984</v>
      </c>
      <c r="AB3204" s="1">
        <v>0</v>
      </c>
      <c r="AC3204" s="1">
        <f t="shared" si="302"/>
        <v>0</v>
      </c>
      <c r="AD3204" s="1">
        <v>1</v>
      </c>
      <c r="AE3204" s="1">
        <f t="shared" si="303"/>
        <v>4</v>
      </c>
      <c r="AF3204" s="6" t="s">
        <v>211</v>
      </c>
      <c r="AI3204" s="1">
        <v>7</v>
      </c>
      <c r="AJ3204" s="1">
        <v>3</v>
      </c>
      <c r="AK3204" s="1">
        <v>2</v>
      </c>
      <c r="AL3204" s="1">
        <v>2</v>
      </c>
      <c r="AM3204" s="1">
        <v>2</v>
      </c>
      <c r="AN3204" s="1">
        <v>3</v>
      </c>
      <c r="AQ3204" s="1" t="str">
        <f t="shared" si="304"/>
        <v>D01_602_403+404</v>
      </c>
    </row>
    <row r="3205" spans="1:43" ht="12.75" x14ac:dyDescent="0.2">
      <c r="A3205" s="2" t="s">
        <v>59</v>
      </c>
      <c r="B3205" s="3">
        <v>602</v>
      </c>
      <c r="C3205" s="5" t="s">
        <v>16</v>
      </c>
      <c r="D3205" s="1" t="s">
        <v>10</v>
      </c>
      <c r="E3205" s="1" t="s">
        <v>17</v>
      </c>
      <c r="F3205" s="1" t="s">
        <v>18</v>
      </c>
      <c r="G3205" s="1">
        <v>2009</v>
      </c>
      <c r="H3205" s="5" t="s">
        <v>240</v>
      </c>
      <c r="J3205" s="1">
        <v>61</v>
      </c>
      <c r="K3205" s="1">
        <f>J3205-26</f>
        <v>35</v>
      </c>
      <c r="L3205" s="1">
        <f>J3205-50</f>
        <v>11</v>
      </c>
      <c r="M3205" s="1">
        <f>J3205-66</f>
        <v>-5</v>
      </c>
      <c r="N3205" s="1">
        <f>J3205-82</f>
        <v>-21</v>
      </c>
      <c r="O3205" s="1">
        <v>4</v>
      </c>
      <c r="Q3205" s="1"/>
      <c r="S3205" s="1">
        <v>4</v>
      </c>
      <c r="Z3205" s="1"/>
      <c r="AO3205" s="1">
        <v>0</v>
      </c>
      <c r="AQ3205" s="1" t="str">
        <f t="shared" si="304"/>
        <v>D01_602_403+404</v>
      </c>
    </row>
    <row r="3206" spans="1:43" ht="12.75" x14ac:dyDescent="0.2">
      <c r="A3206" s="2" t="s">
        <v>59</v>
      </c>
      <c r="B3206" s="3">
        <v>602</v>
      </c>
      <c r="C3206" s="5" t="s">
        <v>16</v>
      </c>
      <c r="D3206" s="1" t="s">
        <v>10</v>
      </c>
      <c r="E3206" s="1" t="s">
        <v>17</v>
      </c>
      <c r="F3206" s="1" t="s">
        <v>18</v>
      </c>
      <c r="G3206" s="1">
        <v>2010</v>
      </c>
      <c r="H3206" s="5" t="s">
        <v>240</v>
      </c>
      <c r="Q3206" s="1"/>
      <c r="Z3206" s="1"/>
      <c r="AQ3206" s="1" t="str">
        <f t="shared" si="304"/>
        <v>D01_602_403+404</v>
      </c>
    </row>
    <row r="3207" spans="1:43" ht="12.75" x14ac:dyDescent="0.2">
      <c r="A3207" s="2" t="s">
        <v>59</v>
      </c>
      <c r="B3207" s="3">
        <v>602</v>
      </c>
      <c r="C3207" s="5" t="s">
        <v>16</v>
      </c>
      <c r="D3207" s="1" t="s">
        <v>10</v>
      </c>
      <c r="E3207" s="1" t="s">
        <v>17</v>
      </c>
      <c r="F3207" s="1" t="s">
        <v>18</v>
      </c>
      <c r="G3207" s="1">
        <v>2011</v>
      </c>
      <c r="H3207" s="5" t="s">
        <v>240</v>
      </c>
      <c r="Q3207" s="1"/>
      <c r="Z3207" s="1"/>
      <c r="AQ3207" s="1" t="str">
        <f t="shared" si="304"/>
        <v>D01_602_403+404</v>
      </c>
    </row>
    <row r="3208" spans="1:43" ht="12.75" x14ac:dyDescent="0.2">
      <c r="A3208" s="2" t="s">
        <v>59</v>
      </c>
      <c r="B3208" s="3">
        <v>602</v>
      </c>
      <c r="C3208" s="5" t="s">
        <v>16</v>
      </c>
      <c r="D3208" s="1" t="s">
        <v>10</v>
      </c>
      <c r="E3208" s="1" t="s">
        <v>17</v>
      </c>
      <c r="F3208" s="1" t="s">
        <v>18</v>
      </c>
      <c r="G3208" s="1">
        <v>2012</v>
      </c>
      <c r="H3208" s="5" t="s">
        <v>240</v>
      </c>
      <c r="Q3208" s="1"/>
      <c r="Z3208" s="1"/>
      <c r="AQ3208" s="1" t="str">
        <f t="shared" si="304"/>
        <v>D01_602_403+404</v>
      </c>
    </row>
    <row r="3209" spans="1:43" ht="12.75" x14ac:dyDescent="0.2">
      <c r="A3209" s="2" t="s">
        <v>59</v>
      </c>
      <c r="B3209" s="3">
        <v>602</v>
      </c>
      <c r="C3209" s="5" t="s">
        <v>16</v>
      </c>
      <c r="D3209" s="1" t="s">
        <v>10</v>
      </c>
      <c r="E3209" s="1" t="s">
        <v>17</v>
      </c>
      <c r="F3209" s="1" t="s">
        <v>18</v>
      </c>
      <c r="G3209" s="1">
        <v>2013</v>
      </c>
      <c r="H3209" s="5" t="s">
        <v>240</v>
      </c>
      <c r="Q3209" s="1"/>
      <c r="Z3209" s="1"/>
      <c r="AM3209" s="29">
        <v>2</v>
      </c>
      <c r="AQ3209" s="1" t="str">
        <f t="shared" si="304"/>
        <v>D01_602_403+404</v>
      </c>
    </row>
    <row r="3210" spans="1:43" s="22" customFormat="1" ht="12.75" x14ac:dyDescent="0.2">
      <c r="A3210" s="20" t="s">
        <v>59</v>
      </c>
      <c r="B3210" s="21">
        <v>603</v>
      </c>
      <c r="C3210" s="24" t="s">
        <v>16</v>
      </c>
      <c r="D3210" s="22" t="s">
        <v>10</v>
      </c>
      <c r="E3210" s="22" t="s">
        <v>17</v>
      </c>
      <c r="F3210" s="22" t="s">
        <v>18</v>
      </c>
      <c r="G3210" s="22">
        <v>2004</v>
      </c>
      <c r="H3210" s="24" t="s">
        <v>240</v>
      </c>
      <c r="I3210" s="24"/>
      <c r="J3210" s="22" t="s">
        <v>53</v>
      </c>
      <c r="O3210" s="22">
        <v>0</v>
      </c>
      <c r="S3210" s="22">
        <v>0</v>
      </c>
      <c r="T3210" s="22" t="s">
        <v>53</v>
      </c>
      <c r="W3210" s="23"/>
      <c r="AA3210" s="24"/>
      <c r="AF3210" s="25"/>
      <c r="AQ3210" s="1" t="str">
        <f t="shared" si="304"/>
        <v>D01_603_403+404</v>
      </c>
    </row>
    <row r="3211" spans="1:43" ht="12.75" x14ac:dyDescent="0.2">
      <c r="A3211" s="2" t="s">
        <v>59</v>
      </c>
      <c r="B3211" s="3">
        <v>603</v>
      </c>
      <c r="C3211" s="5" t="s">
        <v>16</v>
      </c>
      <c r="D3211" s="1" t="s">
        <v>10</v>
      </c>
      <c r="E3211" s="1" t="s">
        <v>17</v>
      </c>
      <c r="F3211" s="1" t="s">
        <v>18</v>
      </c>
      <c r="G3211" s="1">
        <v>2005</v>
      </c>
      <c r="H3211" s="5" t="s">
        <v>240</v>
      </c>
      <c r="Q3211" s="1"/>
      <c r="S3211" s="1">
        <v>3</v>
      </c>
      <c r="T3211" s="1">
        <v>190</v>
      </c>
      <c r="U3211" s="1">
        <v>25</v>
      </c>
      <c r="V3211" s="1">
        <v>79</v>
      </c>
      <c r="W3211" s="4">
        <f t="shared" ref="W3211" si="305">(V3211+(Z3211*AB3211))/U3211</f>
        <v>3.2260869565217392</v>
      </c>
      <c r="X3211" s="1">
        <v>5</v>
      </c>
      <c r="Y3211" s="1">
        <v>19</v>
      </c>
      <c r="Z3211" s="4">
        <f>Y3211/(U3211-AB3211)</f>
        <v>0.82608695652173914</v>
      </c>
      <c r="AA3211" s="5">
        <f>Z3211*100/W3211</f>
        <v>25.606469002695416</v>
      </c>
      <c r="AB3211" s="1">
        <v>2</v>
      </c>
      <c r="AC3211" s="1">
        <f t="shared" ref="AC3211" si="306">AB3211*100/U3211</f>
        <v>8</v>
      </c>
      <c r="AD3211" s="1">
        <v>1</v>
      </c>
      <c r="AE3211" s="1">
        <f>AD3211*100/U3211</f>
        <v>4</v>
      </c>
      <c r="AF3211" s="6" t="s">
        <v>91</v>
      </c>
      <c r="AI3211" s="1">
        <v>7</v>
      </c>
      <c r="AJ3211" s="1">
        <v>3</v>
      </c>
      <c r="AK3211" s="1">
        <v>2</v>
      </c>
      <c r="AL3211" s="1">
        <v>3</v>
      </c>
      <c r="AM3211" s="1">
        <v>1</v>
      </c>
      <c r="AN3211" s="1">
        <v>2</v>
      </c>
      <c r="AQ3211" s="1" t="str">
        <f t="shared" si="304"/>
        <v>D01_603_403+404</v>
      </c>
    </row>
    <row r="3212" spans="1:43" ht="12.75" x14ac:dyDescent="0.2">
      <c r="A3212" s="2" t="s">
        <v>59</v>
      </c>
      <c r="B3212" s="3">
        <v>603</v>
      </c>
      <c r="C3212" s="5" t="s">
        <v>16</v>
      </c>
      <c r="D3212" s="1" t="s">
        <v>10</v>
      </c>
      <c r="E3212" s="1" t="s">
        <v>17</v>
      </c>
      <c r="F3212" s="1" t="s">
        <v>18</v>
      </c>
      <c r="G3212" s="1">
        <v>2006</v>
      </c>
      <c r="H3212" s="5" t="s">
        <v>240</v>
      </c>
      <c r="Q3212" s="1"/>
      <c r="Z3212" s="1"/>
      <c r="AQ3212" s="1" t="str">
        <f t="shared" si="304"/>
        <v>D01_603_403+404</v>
      </c>
    </row>
    <row r="3213" spans="1:43" ht="12.75" x14ac:dyDescent="0.2">
      <c r="A3213" s="2" t="s">
        <v>59</v>
      </c>
      <c r="B3213" s="3">
        <v>603</v>
      </c>
      <c r="C3213" s="5" t="s">
        <v>16</v>
      </c>
      <c r="D3213" s="1" t="s">
        <v>10</v>
      </c>
      <c r="E3213" s="1" t="s">
        <v>17</v>
      </c>
      <c r="F3213" s="1" t="s">
        <v>18</v>
      </c>
      <c r="G3213" s="1">
        <v>2007</v>
      </c>
      <c r="H3213" s="5" t="s">
        <v>240</v>
      </c>
      <c r="Q3213" s="1"/>
      <c r="S3213" s="1">
        <v>2</v>
      </c>
      <c r="T3213" s="1">
        <v>188</v>
      </c>
      <c r="U3213" s="1">
        <v>25</v>
      </c>
      <c r="V3213" s="1">
        <v>113</v>
      </c>
      <c r="W3213" s="4">
        <f t="shared" ref="W3213:W3214" si="307">(V3213+(Z3213*AB3213))/U3213</f>
        <v>4.5616666666666665</v>
      </c>
      <c r="X3213" s="1">
        <v>4</v>
      </c>
      <c r="Y3213" s="1">
        <v>25</v>
      </c>
      <c r="Z3213" s="4">
        <f>Y3213/(U3213-AB3213)</f>
        <v>1.0416666666666667</v>
      </c>
      <c r="AA3213" s="5">
        <f t="shared" ref="AA3213:AA3214" si="308">Z3213*100/W3213</f>
        <v>22.835221044939718</v>
      </c>
      <c r="AB3213" s="1">
        <v>1</v>
      </c>
      <c r="AC3213" s="1">
        <f t="shared" ref="AC3213:AC3214" si="309">AB3213*100/U3213</f>
        <v>4</v>
      </c>
      <c r="AD3213" s="1">
        <v>0</v>
      </c>
      <c r="AE3213" s="1">
        <f t="shared" ref="AE3213:AE3214" si="310">AD3213*100/U3213</f>
        <v>0</v>
      </c>
      <c r="AF3213" s="6" t="s">
        <v>170</v>
      </c>
      <c r="AI3213" s="1">
        <v>7</v>
      </c>
      <c r="AJ3213" s="1">
        <v>3</v>
      </c>
      <c r="AK3213" s="1">
        <v>3</v>
      </c>
      <c r="AL3213" s="1">
        <v>4</v>
      </c>
      <c r="AM3213" s="1">
        <v>1</v>
      </c>
      <c r="AN3213" s="1">
        <v>1</v>
      </c>
      <c r="AO3213" s="1">
        <v>1</v>
      </c>
      <c r="AQ3213" s="1" t="str">
        <f t="shared" si="304"/>
        <v>D01_603_403+404</v>
      </c>
    </row>
    <row r="3214" spans="1:43" ht="12.75" x14ac:dyDescent="0.2">
      <c r="A3214" s="2" t="s">
        <v>59</v>
      </c>
      <c r="B3214" s="3">
        <v>603</v>
      </c>
      <c r="C3214" s="5" t="s">
        <v>16</v>
      </c>
      <c r="D3214" s="1" t="s">
        <v>10</v>
      </c>
      <c r="E3214" s="1" t="s">
        <v>17</v>
      </c>
      <c r="F3214" s="1" t="s">
        <v>18</v>
      </c>
      <c r="G3214" s="1">
        <v>2008</v>
      </c>
      <c r="H3214" s="5" t="s">
        <v>240</v>
      </c>
      <c r="J3214" s="1">
        <v>67</v>
      </c>
      <c r="K3214" s="1">
        <f>J3214-22</f>
        <v>45</v>
      </c>
      <c r="L3214" s="1">
        <f>J3214-49</f>
        <v>18</v>
      </c>
      <c r="M3214" s="1">
        <f>J3214-67</f>
        <v>0</v>
      </c>
      <c r="N3214" s="1">
        <f>J3214-82</f>
        <v>-15</v>
      </c>
      <c r="O3214" s="1">
        <v>2</v>
      </c>
      <c r="Q3214" s="1"/>
      <c r="S3214" s="1">
        <v>2</v>
      </c>
      <c r="T3214" s="1">
        <v>198</v>
      </c>
      <c r="U3214" s="1">
        <v>25</v>
      </c>
      <c r="V3214" s="1">
        <v>98</v>
      </c>
      <c r="W3214" s="4">
        <f t="shared" si="307"/>
        <v>4.0723809523809527</v>
      </c>
      <c r="X3214" s="1">
        <v>4</v>
      </c>
      <c r="Y3214" s="1">
        <v>20</v>
      </c>
      <c r="Z3214" s="4">
        <f>Y3214/(U3214-AB3214)</f>
        <v>0.95238095238095233</v>
      </c>
      <c r="AA3214" s="5">
        <f t="shared" si="308"/>
        <v>23.386342376052379</v>
      </c>
      <c r="AB3214" s="1">
        <v>4</v>
      </c>
      <c r="AC3214" s="1">
        <f t="shared" si="309"/>
        <v>16</v>
      </c>
      <c r="AD3214" s="1">
        <v>0</v>
      </c>
      <c r="AE3214" s="1">
        <f t="shared" si="310"/>
        <v>0</v>
      </c>
      <c r="AF3214" s="6" t="s">
        <v>212</v>
      </c>
      <c r="AI3214" s="1">
        <v>7</v>
      </c>
      <c r="AJ3214" s="1">
        <v>3</v>
      </c>
      <c r="AK3214" s="1">
        <v>3</v>
      </c>
      <c r="AL3214" s="1">
        <v>3</v>
      </c>
      <c r="AM3214" s="1">
        <v>1</v>
      </c>
      <c r="AN3214" s="1">
        <v>1</v>
      </c>
      <c r="AQ3214" s="1" t="str">
        <f t="shared" si="304"/>
        <v>D01_603_403+404</v>
      </c>
    </row>
    <row r="3215" spans="1:43" ht="12.75" x14ac:dyDescent="0.2">
      <c r="A3215" s="2" t="s">
        <v>59</v>
      </c>
      <c r="B3215" s="3">
        <v>603</v>
      </c>
      <c r="C3215" s="5" t="s">
        <v>16</v>
      </c>
      <c r="D3215" s="1" t="s">
        <v>10</v>
      </c>
      <c r="E3215" s="1" t="s">
        <v>17</v>
      </c>
      <c r="F3215" s="1" t="s">
        <v>18</v>
      </c>
      <c r="G3215" s="1">
        <v>2009</v>
      </c>
      <c r="H3215" s="5" t="s">
        <v>240</v>
      </c>
      <c r="J3215" s="1">
        <v>61</v>
      </c>
      <c r="K3215" s="1">
        <f>J3215-26</f>
        <v>35</v>
      </c>
      <c r="L3215" s="1">
        <f>J3215-50</f>
        <v>11</v>
      </c>
      <c r="M3215" s="1">
        <f>J3215-66</f>
        <v>-5</v>
      </c>
      <c r="N3215" s="1">
        <f>J3215-82</f>
        <v>-21</v>
      </c>
      <c r="O3215" s="1">
        <v>4</v>
      </c>
      <c r="Q3215" s="1"/>
      <c r="S3215" s="1">
        <v>4</v>
      </c>
      <c r="Z3215" s="1"/>
      <c r="AO3215" s="1">
        <v>0</v>
      </c>
      <c r="AQ3215" s="1" t="str">
        <f t="shared" si="304"/>
        <v>D01_603_403+404</v>
      </c>
    </row>
    <row r="3216" spans="1:43" ht="12.75" x14ac:dyDescent="0.2">
      <c r="A3216" s="2" t="s">
        <v>59</v>
      </c>
      <c r="B3216" s="3">
        <v>603</v>
      </c>
      <c r="C3216" s="5" t="s">
        <v>16</v>
      </c>
      <c r="D3216" s="1" t="s">
        <v>10</v>
      </c>
      <c r="E3216" s="1" t="s">
        <v>17</v>
      </c>
      <c r="F3216" s="1" t="s">
        <v>18</v>
      </c>
      <c r="G3216" s="1">
        <v>2010</v>
      </c>
      <c r="H3216" s="5" t="s">
        <v>240</v>
      </c>
      <c r="Q3216" s="1"/>
      <c r="Z3216" s="1"/>
      <c r="AQ3216" s="1" t="str">
        <f t="shared" si="304"/>
        <v>D01_603_403+404</v>
      </c>
    </row>
    <row r="3217" spans="1:43" ht="12.75" x14ac:dyDescent="0.2">
      <c r="A3217" s="2" t="s">
        <v>59</v>
      </c>
      <c r="B3217" s="3">
        <v>603</v>
      </c>
      <c r="C3217" s="5" t="s">
        <v>16</v>
      </c>
      <c r="D3217" s="1" t="s">
        <v>10</v>
      </c>
      <c r="E3217" s="1" t="s">
        <v>17</v>
      </c>
      <c r="F3217" s="1" t="s">
        <v>18</v>
      </c>
      <c r="G3217" s="1">
        <v>2011</v>
      </c>
      <c r="H3217" s="5" t="s">
        <v>240</v>
      </c>
      <c r="Q3217" s="1"/>
      <c r="Z3217" s="1"/>
      <c r="AQ3217" s="1" t="str">
        <f t="shared" si="304"/>
        <v>D01_603_403+404</v>
      </c>
    </row>
    <row r="3218" spans="1:43" ht="12.75" x14ac:dyDescent="0.2">
      <c r="A3218" s="2" t="s">
        <v>59</v>
      </c>
      <c r="B3218" s="3">
        <v>603</v>
      </c>
      <c r="C3218" s="5" t="s">
        <v>16</v>
      </c>
      <c r="D3218" s="1" t="s">
        <v>10</v>
      </c>
      <c r="E3218" s="1" t="s">
        <v>17</v>
      </c>
      <c r="F3218" s="1" t="s">
        <v>18</v>
      </c>
      <c r="G3218" s="1">
        <v>2012</v>
      </c>
      <c r="H3218" s="5" t="s">
        <v>240</v>
      </c>
      <c r="Q3218" s="1"/>
      <c r="Z3218" s="1"/>
      <c r="AQ3218" s="1" t="str">
        <f t="shared" si="304"/>
        <v>D01_603_403+404</v>
      </c>
    </row>
    <row r="3219" spans="1:43" ht="12.75" x14ac:dyDescent="0.2">
      <c r="A3219" s="2" t="s">
        <v>59</v>
      </c>
      <c r="B3219" s="3">
        <v>603</v>
      </c>
      <c r="C3219" s="5" t="s">
        <v>16</v>
      </c>
      <c r="D3219" s="1" t="s">
        <v>10</v>
      </c>
      <c r="E3219" s="1" t="s">
        <v>17</v>
      </c>
      <c r="F3219" s="1" t="s">
        <v>18</v>
      </c>
      <c r="G3219" s="1">
        <v>2013</v>
      </c>
      <c r="H3219" s="5" t="s">
        <v>240</v>
      </c>
      <c r="Q3219" s="1"/>
      <c r="Z3219" s="1"/>
      <c r="AM3219" s="29">
        <v>3</v>
      </c>
      <c r="AQ3219" s="1" t="str">
        <f t="shared" si="304"/>
        <v>D01_603_403+404</v>
      </c>
    </row>
    <row r="3220" spans="1:43" s="22" customFormat="1" ht="12.75" x14ac:dyDescent="0.2">
      <c r="A3220" s="20" t="s">
        <v>59</v>
      </c>
      <c r="B3220" s="21">
        <v>604</v>
      </c>
      <c r="C3220" s="24" t="s">
        <v>16</v>
      </c>
      <c r="D3220" s="22" t="s">
        <v>10</v>
      </c>
      <c r="E3220" s="22" t="s">
        <v>17</v>
      </c>
      <c r="F3220" s="22" t="s">
        <v>18</v>
      </c>
      <c r="G3220" s="22">
        <v>2004</v>
      </c>
      <c r="H3220" s="24" t="s">
        <v>78</v>
      </c>
      <c r="I3220" s="24"/>
      <c r="W3220" s="23"/>
      <c r="AA3220" s="24"/>
      <c r="AQ3220" s="1" t="str">
        <f t="shared" si="304"/>
        <v>D01_604_403+404</v>
      </c>
    </row>
    <row r="3221" spans="1:43" ht="12.75" x14ac:dyDescent="0.2">
      <c r="A3221" s="2" t="s">
        <v>59</v>
      </c>
      <c r="B3221" s="3">
        <v>604</v>
      </c>
      <c r="C3221" s="5" t="s">
        <v>16</v>
      </c>
      <c r="D3221" s="1" t="s">
        <v>10</v>
      </c>
      <c r="E3221" s="1" t="s">
        <v>17</v>
      </c>
      <c r="F3221" s="1" t="s">
        <v>18</v>
      </c>
      <c r="G3221" s="1">
        <v>2005</v>
      </c>
      <c r="H3221" s="5" t="s">
        <v>78</v>
      </c>
      <c r="Q3221" s="1"/>
      <c r="Z3221" s="1"/>
      <c r="AF3221" s="1"/>
      <c r="AQ3221" s="1" t="str">
        <f t="shared" si="304"/>
        <v>D01_604_403+404</v>
      </c>
    </row>
    <row r="3222" spans="1:43" ht="12.75" x14ac:dyDescent="0.2">
      <c r="A3222" s="2" t="s">
        <v>59</v>
      </c>
      <c r="B3222" s="3">
        <v>604</v>
      </c>
      <c r="C3222" s="5" t="s">
        <v>16</v>
      </c>
      <c r="D3222" s="1" t="s">
        <v>10</v>
      </c>
      <c r="E3222" s="1" t="s">
        <v>17</v>
      </c>
      <c r="F3222" s="1" t="s">
        <v>18</v>
      </c>
      <c r="G3222" s="1">
        <v>2006</v>
      </c>
      <c r="H3222" s="5" t="s">
        <v>78</v>
      </c>
      <c r="Q3222" s="1"/>
      <c r="Z3222" s="1"/>
      <c r="AF3222" s="1"/>
      <c r="AQ3222" s="1" t="str">
        <f t="shared" si="304"/>
        <v>D01_604_403+404</v>
      </c>
    </row>
    <row r="3223" spans="1:43" ht="12.75" x14ac:dyDescent="0.2">
      <c r="A3223" s="2" t="s">
        <v>59</v>
      </c>
      <c r="B3223" s="3">
        <v>604</v>
      </c>
      <c r="C3223" s="5" t="s">
        <v>16</v>
      </c>
      <c r="D3223" s="1" t="s">
        <v>10</v>
      </c>
      <c r="E3223" s="1" t="s">
        <v>17</v>
      </c>
      <c r="F3223" s="1" t="s">
        <v>18</v>
      </c>
      <c r="G3223" s="1">
        <v>2007</v>
      </c>
      <c r="H3223" s="5" t="s">
        <v>78</v>
      </c>
      <c r="Q3223" s="1"/>
      <c r="Z3223" s="1"/>
      <c r="AF3223" s="1"/>
      <c r="AQ3223" s="1" t="str">
        <f t="shared" si="304"/>
        <v>D01_604_403+404</v>
      </c>
    </row>
    <row r="3224" spans="1:43" ht="12.75" x14ac:dyDescent="0.2">
      <c r="A3224" s="2" t="s">
        <v>59</v>
      </c>
      <c r="B3224" s="3">
        <v>604</v>
      </c>
      <c r="C3224" s="5" t="s">
        <v>16</v>
      </c>
      <c r="D3224" s="1" t="s">
        <v>10</v>
      </c>
      <c r="E3224" s="1" t="s">
        <v>17</v>
      </c>
      <c r="F3224" s="1" t="s">
        <v>18</v>
      </c>
      <c r="G3224" s="1">
        <v>2008</v>
      </c>
      <c r="H3224" s="5" t="s">
        <v>78</v>
      </c>
      <c r="Q3224" s="1"/>
      <c r="Z3224" s="1"/>
      <c r="AF3224" s="1"/>
      <c r="AQ3224" s="1" t="str">
        <f t="shared" si="304"/>
        <v>D01_604_403+404</v>
      </c>
    </row>
    <row r="3225" spans="1:43" s="22" customFormat="1" ht="12.75" x14ac:dyDescent="0.2">
      <c r="A3225" s="20" t="s">
        <v>59</v>
      </c>
      <c r="B3225" s="21">
        <v>605</v>
      </c>
      <c r="C3225" s="24" t="s">
        <v>16</v>
      </c>
      <c r="D3225" s="22" t="s">
        <v>10</v>
      </c>
      <c r="E3225" s="22" t="s">
        <v>17</v>
      </c>
      <c r="F3225" s="22" t="s">
        <v>18</v>
      </c>
      <c r="G3225" s="22">
        <v>2004</v>
      </c>
      <c r="H3225" s="24" t="s">
        <v>240</v>
      </c>
      <c r="I3225" s="24"/>
      <c r="J3225" s="22">
        <v>65</v>
      </c>
      <c r="K3225" s="22">
        <f>J3225-22</f>
        <v>43</v>
      </c>
      <c r="L3225" s="22">
        <f>J3225-46</f>
        <v>19</v>
      </c>
      <c r="M3225" s="22">
        <f>J3225-71</f>
        <v>-6</v>
      </c>
      <c r="N3225" s="22">
        <f>J3225-87</f>
        <v>-22</v>
      </c>
      <c r="O3225" s="22">
        <v>3</v>
      </c>
      <c r="S3225" s="22">
        <v>1</v>
      </c>
      <c r="T3225" s="22">
        <v>195</v>
      </c>
      <c r="U3225" s="22">
        <v>25</v>
      </c>
      <c r="V3225" s="22">
        <v>78</v>
      </c>
      <c r="W3225" s="23">
        <f t="shared" ref="W3225:W3226" si="311">(V3225+(Z3225*AB3225))/U3225</f>
        <v>3.12</v>
      </c>
      <c r="X3225" s="22">
        <v>4</v>
      </c>
      <c r="Y3225" s="22">
        <v>18</v>
      </c>
      <c r="Z3225" s="23">
        <f>Y3225/(U3225-AB3225)</f>
        <v>0.72</v>
      </c>
      <c r="AA3225" s="24">
        <f t="shared" ref="AA3225:AA3226" si="312">Z3225*100/W3225</f>
        <v>23.076923076923077</v>
      </c>
      <c r="AB3225" s="22">
        <v>0</v>
      </c>
      <c r="AC3225" s="22">
        <f t="shared" ref="AC3225:AC3226" si="313">AB3225*100/U3225</f>
        <v>0</v>
      </c>
      <c r="AD3225" s="22">
        <v>0</v>
      </c>
      <c r="AE3225" s="22">
        <f t="shared" ref="AE3225:AE3226" si="314">AD3225*100/U3225</f>
        <v>0</v>
      </c>
      <c r="AF3225" s="25">
        <v>16</v>
      </c>
      <c r="AG3225" s="22">
        <f>AF3225*100/U3225</f>
        <v>64</v>
      </c>
      <c r="AH3225" s="22">
        <v>1</v>
      </c>
      <c r="AI3225" s="22">
        <v>4</v>
      </c>
      <c r="AJ3225" s="22">
        <v>1</v>
      </c>
      <c r="AK3225" s="22">
        <v>2</v>
      </c>
      <c r="AL3225" s="22">
        <v>3</v>
      </c>
      <c r="AM3225" s="22">
        <v>2</v>
      </c>
      <c r="AN3225" s="22">
        <v>2</v>
      </c>
      <c r="AQ3225" s="1" t="str">
        <f t="shared" si="304"/>
        <v>D01_605_403+404</v>
      </c>
    </row>
    <row r="3226" spans="1:43" ht="12.75" x14ac:dyDescent="0.2">
      <c r="A3226" s="2" t="s">
        <v>59</v>
      </c>
      <c r="B3226" s="3">
        <v>605</v>
      </c>
      <c r="C3226" s="5" t="s">
        <v>16</v>
      </c>
      <c r="D3226" s="1" t="s">
        <v>10</v>
      </c>
      <c r="E3226" s="1" t="s">
        <v>17</v>
      </c>
      <c r="F3226" s="1" t="s">
        <v>18</v>
      </c>
      <c r="G3226" s="1">
        <v>2005</v>
      </c>
      <c r="H3226" s="5" t="s">
        <v>240</v>
      </c>
      <c r="J3226" s="1">
        <v>78</v>
      </c>
      <c r="K3226" s="1">
        <f>J3226-30</f>
        <v>48</v>
      </c>
      <c r="L3226" s="1">
        <f>J3226-60</f>
        <v>18</v>
      </c>
      <c r="M3226" s="1">
        <f>J3226-82</f>
        <v>-4</v>
      </c>
      <c r="N3226" s="1">
        <f>J3226-91</f>
        <v>-13</v>
      </c>
      <c r="O3226" s="1">
        <v>3</v>
      </c>
      <c r="Q3226" s="1"/>
      <c r="S3226" s="1">
        <v>4</v>
      </c>
      <c r="T3226" s="1">
        <v>195</v>
      </c>
      <c r="U3226" s="1">
        <v>25</v>
      </c>
      <c r="V3226" s="1">
        <v>71</v>
      </c>
      <c r="W3226" s="4">
        <f t="shared" si="311"/>
        <v>2.84</v>
      </c>
      <c r="X3226" s="1">
        <v>5</v>
      </c>
      <c r="Y3226" s="1">
        <v>18</v>
      </c>
      <c r="Z3226" s="4">
        <f>Y3226/(U3226-AB3226)</f>
        <v>0.72</v>
      </c>
      <c r="AA3226" s="5">
        <f t="shared" si="312"/>
        <v>25.35211267605634</v>
      </c>
      <c r="AB3226" s="1">
        <v>0</v>
      </c>
      <c r="AC3226" s="1">
        <f t="shared" si="313"/>
        <v>0</v>
      </c>
      <c r="AD3226" s="1">
        <v>0</v>
      </c>
      <c r="AE3226" s="1">
        <f t="shared" si="314"/>
        <v>0</v>
      </c>
      <c r="AF3226" s="6">
        <v>10</v>
      </c>
      <c r="AG3226" s="1">
        <f>AF3226*100/U3226</f>
        <v>40</v>
      </c>
      <c r="AH3226" s="1">
        <v>1</v>
      </c>
      <c r="AI3226" s="1">
        <v>4</v>
      </c>
      <c r="AJ3226" s="1">
        <v>3</v>
      </c>
      <c r="AK3226" s="1">
        <v>1</v>
      </c>
      <c r="AL3226" s="1">
        <v>2</v>
      </c>
      <c r="AM3226" s="1">
        <v>3</v>
      </c>
      <c r="AN3226" s="1">
        <v>2</v>
      </c>
      <c r="AQ3226" s="1" t="str">
        <f t="shared" si="304"/>
        <v>D01_605_403+404</v>
      </c>
    </row>
    <row r="3227" spans="1:43" ht="12.75" x14ac:dyDescent="0.2">
      <c r="A3227" s="2" t="s">
        <v>59</v>
      </c>
      <c r="B3227" s="3">
        <v>605</v>
      </c>
      <c r="C3227" s="5" t="s">
        <v>16</v>
      </c>
      <c r="D3227" s="1" t="s">
        <v>10</v>
      </c>
      <c r="E3227" s="1" t="s">
        <v>17</v>
      </c>
      <c r="F3227" s="1" t="s">
        <v>18</v>
      </c>
      <c r="G3227" s="1">
        <v>2006</v>
      </c>
      <c r="H3227" s="5" t="s">
        <v>240</v>
      </c>
      <c r="Q3227" s="1"/>
      <c r="Z3227" s="1"/>
      <c r="AQ3227" s="1" t="str">
        <f t="shared" si="304"/>
        <v>D01_605_403+404</v>
      </c>
    </row>
    <row r="3228" spans="1:43" ht="12.75" x14ac:dyDescent="0.2">
      <c r="A3228" s="2" t="s">
        <v>59</v>
      </c>
      <c r="B3228" s="3">
        <v>605</v>
      </c>
      <c r="C3228" s="5" t="s">
        <v>16</v>
      </c>
      <c r="D3228" s="1" t="s">
        <v>10</v>
      </c>
      <c r="E3228" s="1" t="s">
        <v>17</v>
      </c>
      <c r="F3228" s="1" t="s">
        <v>18</v>
      </c>
      <c r="G3228" s="1">
        <v>2007</v>
      </c>
      <c r="H3228" s="5" t="s">
        <v>240</v>
      </c>
      <c r="Q3228" s="1"/>
      <c r="S3228" s="1">
        <v>2</v>
      </c>
      <c r="T3228" s="1">
        <v>193</v>
      </c>
      <c r="U3228" s="1">
        <v>25</v>
      </c>
      <c r="V3228" s="1">
        <v>94</v>
      </c>
      <c r="W3228" s="4">
        <f t="shared" ref="W3228:W3229" si="315">(V3228+(Z3228*AB3228))/U3228</f>
        <v>3.7949999999999999</v>
      </c>
      <c r="X3228" s="1">
        <v>5</v>
      </c>
      <c r="Y3228" s="1">
        <v>21</v>
      </c>
      <c r="Z3228" s="4">
        <f>Y3228/(U3228-AB3228)</f>
        <v>0.875</v>
      </c>
      <c r="AA3228" s="5">
        <f t="shared" ref="AA3228:AA3229" si="316">Z3228*100/W3228</f>
        <v>23.056653491436101</v>
      </c>
      <c r="AB3228" s="1">
        <v>1</v>
      </c>
      <c r="AC3228" s="1">
        <f t="shared" ref="AC3228:AC3229" si="317">AB3228*100/U3228</f>
        <v>4</v>
      </c>
      <c r="AD3228" s="1">
        <v>0</v>
      </c>
      <c r="AE3228" s="1">
        <f t="shared" ref="AE3228:AE3229" si="318">AD3228*100/U3228</f>
        <v>0</v>
      </c>
      <c r="AF3228" s="6" t="s">
        <v>171</v>
      </c>
      <c r="AG3228" s="1">
        <f>AF3228*100/U3228</f>
        <v>40</v>
      </c>
      <c r="AH3228" s="1">
        <v>1</v>
      </c>
      <c r="AI3228" s="1">
        <v>4</v>
      </c>
      <c r="AJ3228" s="1">
        <v>2</v>
      </c>
      <c r="AK3228" s="1">
        <v>3</v>
      </c>
      <c r="AL3228" s="1">
        <v>4</v>
      </c>
      <c r="AM3228" s="1">
        <v>1</v>
      </c>
      <c r="AN3228" s="1">
        <v>1</v>
      </c>
      <c r="AO3228" s="1">
        <v>2</v>
      </c>
      <c r="AQ3228" s="1" t="str">
        <f t="shared" si="304"/>
        <v>D01_605_403+404</v>
      </c>
    </row>
    <row r="3229" spans="1:43" ht="12.75" x14ac:dyDescent="0.2">
      <c r="A3229" s="2" t="s">
        <v>59</v>
      </c>
      <c r="B3229" s="3">
        <v>605</v>
      </c>
      <c r="C3229" s="5" t="s">
        <v>16</v>
      </c>
      <c r="D3229" s="1" t="s">
        <v>10</v>
      </c>
      <c r="E3229" s="1" t="s">
        <v>17</v>
      </c>
      <c r="F3229" s="1" t="s">
        <v>18</v>
      </c>
      <c r="G3229" s="1">
        <v>2008</v>
      </c>
      <c r="H3229" s="5" t="s">
        <v>240</v>
      </c>
      <c r="J3229" s="1">
        <v>62</v>
      </c>
      <c r="K3229" s="1">
        <f>J3229-22</f>
        <v>40</v>
      </c>
      <c r="L3229" s="1">
        <f>J3229-49</f>
        <v>13</v>
      </c>
      <c r="M3229" s="1">
        <f>J3229-67</f>
        <v>-5</v>
      </c>
      <c r="N3229" s="1">
        <f>J3229-82</f>
        <v>-20</v>
      </c>
      <c r="O3229" s="1">
        <v>4</v>
      </c>
      <c r="Q3229" s="1"/>
      <c r="S3229" s="1">
        <v>3</v>
      </c>
      <c r="T3229" s="1">
        <v>199</v>
      </c>
      <c r="U3229" s="1">
        <v>25</v>
      </c>
      <c r="V3229" s="1">
        <v>83</v>
      </c>
      <c r="W3229" s="4">
        <f t="shared" si="315"/>
        <v>3.32</v>
      </c>
      <c r="X3229" s="1">
        <v>4</v>
      </c>
      <c r="Y3229" s="1">
        <v>21</v>
      </c>
      <c r="Z3229" s="4">
        <f>Y3229/(U3229-AB3229)</f>
        <v>0.84</v>
      </c>
      <c r="AA3229" s="5">
        <f t="shared" si="316"/>
        <v>25.30120481927711</v>
      </c>
      <c r="AB3229" s="1">
        <v>0</v>
      </c>
      <c r="AC3229" s="1">
        <f t="shared" si="317"/>
        <v>0</v>
      </c>
      <c r="AD3229" s="1">
        <v>0</v>
      </c>
      <c r="AE3229" s="1">
        <f t="shared" si="318"/>
        <v>0</v>
      </c>
      <c r="AF3229" s="6" t="s">
        <v>213</v>
      </c>
      <c r="AI3229" s="1">
        <v>4</v>
      </c>
      <c r="AJ3229" s="1">
        <v>2</v>
      </c>
      <c r="AK3229" s="1">
        <v>1</v>
      </c>
      <c r="AL3229" s="1">
        <v>3</v>
      </c>
      <c r="AM3229" s="1">
        <v>1</v>
      </c>
      <c r="AN3229" s="1">
        <v>1</v>
      </c>
      <c r="AQ3229" s="1" t="str">
        <f t="shared" si="304"/>
        <v>D01_605_403+404</v>
      </c>
    </row>
    <row r="3230" spans="1:43" ht="12.75" x14ac:dyDescent="0.2">
      <c r="A3230" s="2" t="s">
        <v>59</v>
      </c>
      <c r="B3230" s="3">
        <v>605</v>
      </c>
      <c r="C3230" s="5" t="s">
        <v>16</v>
      </c>
      <c r="D3230" s="1" t="s">
        <v>10</v>
      </c>
      <c r="E3230" s="1" t="s">
        <v>17</v>
      </c>
      <c r="F3230" s="1" t="s">
        <v>18</v>
      </c>
      <c r="G3230" s="1">
        <v>2009</v>
      </c>
      <c r="H3230" s="5" t="s">
        <v>240</v>
      </c>
      <c r="J3230" s="1">
        <v>59</v>
      </c>
      <c r="K3230" s="1">
        <f>J3230-26</f>
        <v>33</v>
      </c>
      <c r="L3230" s="1">
        <f>J3230-50</f>
        <v>9</v>
      </c>
      <c r="M3230" s="1">
        <f>J3230-66</f>
        <v>-7</v>
      </c>
      <c r="N3230" s="1">
        <f>J3230-82</f>
        <v>-23</v>
      </c>
      <c r="O3230" s="1">
        <v>4</v>
      </c>
      <c r="Q3230" s="1"/>
      <c r="S3230" s="1">
        <v>4</v>
      </c>
      <c r="Z3230" s="1"/>
      <c r="AO3230" s="1">
        <v>0</v>
      </c>
      <c r="AQ3230" s="1" t="str">
        <f t="shared" si="304"/>
        <v>D01_605_403+404</v>
      </c>
    </row>
    <row r="3231" spans="1:43" ht="12.75" x14ac:dyDescent="0.2">
      <c r="A3231" s="2" t="s">
        <v>59</v>
      </c>
      <c r="B3231" s="3">
        <v>605</v>
      </c>
      <c r="C3231" s="5" t="s">
        <v>16</v>
      </c>
      <c r="D3231" s="1" t="s">
        <v>10</v>
      </c>
      <c r="E3231" s="1" t="s">
        <v>17</v>
      </c>
      <c r="F3231" s="1" t="s">
        <v>18</v>
      </c>
      <c r="G3231" s="1">
        <v>2010</v>
      </c>
      <c r="H3231" s="5" t="s">
        <v>240</v>
      </c>
      <c r="Q3231" s="1"/>
      <c r="Z3231" s="1"/>
      <c r="AQ3231" s="1" t="str">
        <f t="shared" si="304"/>
        <v>D01_605_403+404</v>
      </c>
    </row>
    <row r="3232" spans="1:43" ht="12.75" x14ac:dyDescent="0.2">
      <c r="A3232" s="2" t="s">
        <v>59</v>
      </c>
      <c r="B3232" s="3">
        <v>605</v>
      </c>
      <c r="C3232" s="5" t="s">
        <v>16</v>
      </c>
      <c r="D3232" s="1" t="s">
        <v>10</v>
      </c>
      <c r="E3232" s="1" t="s">
        <v>17</v>
      </c>
      <c r="F3232" s="1" t="s">
        <v>18</v>
      </c>
      <c r="G3232" s="1">
        <v>2011</v>
      </c>
      <c r="H3232" s="5" t="s">
        <v>240</v>
      </c>
      <c r="Q3232" s="1"/>
      <c r="Z3232" s="1"/>
      <c r="AQ3232" s="1" t="str">
        <f t="shared" si="304"/>
        <v>D01_605_403+404</v>
      </c>
    </row>
    <row r="3233" spans="1:43" ht="12.75" x14ac:dyDescent="0.2">
      <c r="A3233" s="2" t="s">
        <v>59</v>
      </c>
      <c r="B3233" s="3">
        <v>605</v>
      </c>
      <c r="C3233" s="5" t="s">
        <v>16</v>
      </c>
      <c r="D3233" s="1" t="s">
        <v>10</v>
      </c>
      <c r="E3233" s="1" t="s">
        <v>17</v>
      </c>
      <c r="F3233" s="1" t="s">
        <v>18</v>
      </c>
      <c r="G3233" s="1">
        <v>2012</v>
      </c>
      <c r="H3233" s="5" t="s">
        <v>240</v>
      </c>
      <c r="Q3233" s="1"/>
      <c r="Z3233" s="1"/>
      <c r="AQ3233" s="1" t="str">
        <f t="shared" si="304"/>
        <v>D01_605_403+404</v>
      </c>
    </row>
    <row r="3234" spans="1:43" ht="12.75" x14ac:dyDescent="0.2">
      <c r="A3234" s="2" t="s">
        <v>59</v>
      </c>
      <c r="B3234" s="3">
        <v>605</v>
      </c>
      <c r="C3234" s="5" t="s">
        <v>16</v>
      </c>
      <c r="D3234" s="1" t="s">
        <v>10</v>
      </c>
      <c r="E3234" s="1" t="s">
        <v>17</v>
      </c>
      <c r="F3234" s="1" t="s">
        <v>18</v>
      </c>
      <c r="G3234" s="1">
        <v>2013</v>
      </c>
      <c r="H3234" s="5" t="s">
        <v>240</v>
      </c>
      <c r="Q3234" s="1"/>
      <c r="Z3234" s="1"/>
      <c r="AM3234" s="29">
        <v>2</v>
      </c>
      <c r="AQ3234" s="1" t="str">
        <f t="shared" si="304"/>
        <v>D01_605_403+404</v>
      </c>
    </row>
    <row r="3235" spans="1:43" s="22" customFormat="1" ht="12.75" x14ac:dyDescent="0.2">
      <c r="A3235" s="20" t="s">
        <v>59</v>
      </c>
      <c r="B3235" s="21">
        <v>606</v>
      </c>
      <c r="C3235" s="24" t="s">
        <v>16</v>
      </c>
      <c r="D3235" s="22" t="s">
        <v>10</v>
      </c>
      <c r="E3235" s="22" t="s">
        <v>17</v>
      </c>
      <c r="F3235" s="22" t="s">
        <v>18</v>
      </c>
      <c r="G3235" s="22">
        <v>2004</v>
      </c>
      <c r="H3235" s="24" t="s">
        <v>240</v>
      </c>
      <c r="I3235" s="24"/>
      <c r="J3235" s="22">
        <v>65</v>
      </c>
      <c r="K3235" s="22">
        <f>J3235-22</f>
        <v>43</v>
      </c>
      <c r="L3235" s="22">
        <f>J3235-46</f>
        <v>19</v>
      </c>
      <c r="M3235" s="22">
        <f>J3235-71</f>
        <v>-6</v>
      </c>
      <c r="N3235" s="22">
        <f>J3235-87</f>
        <v>-22</v>
      </c>
      <c r="O3235" s="22">
        <v>2</v>
      </c>
      <c r="S3235" s="22">
        <v>1</v>
      </c>
      <c r="T3235" s="22">
        <v>230</v>
      </c>
      <c r="U3235" s="22">
        <v>25</v>
      </c>
      <c r="V3235" s="22">
        <v>81</v>
      </c>
      <c r="W3235" s="23">
        <f t="shared" ref="W3235:W3236" si="319">(V3235+(Z3235*AB3235))/U3235</f>
        <v>3.27</v>
      </c>
      <c r="X3235" s="22">
        <v>4</v>
      </c>
      <c r="Y3235" s="22">
        <v>18</v>
      </c>
      <c r="Z3235" s="23">
        <f>Y3235/(U3235-AB3235)</f>
        <v>0.75</v>
      </c>
      <c r="AA3235" s="24">
        <f t="shared" ref="AA3235:AA3236" si="320">Z3235*100/W3235</f>
        <v>22.935779816513762</v>
      </c>
      <c r="AB3235" s="22">
        <v>1</v>
      </c>
      <c r="AC3235" s="22">
        <f t="shared" ref="AC3235:AC3236" si="321">AB3235*100/U3235</f>
        <v>4</v>
      </c>
      <c r="AD3235" s="22">
        <v>0</v>
      </c>
      <c r="AE3235" s="22">
        <f t="shared" ref="AE3235:AE3236" si="322">AD3235*100/U3235</f>
        <v>0</v>
      </c>
      <c r="AF3235" s="25">
        <v>22</v>
      </c>
      <c r="AG3235" s="22">
        <f>AF3235*100/U3235</f>
        <v>88</v>
      </c>
      <c r="AH3235" s="22">
        <v>1</v>
      </c>
      <c r="AI3235" s="22">
        <v>4</v>
      </c>
      <c r="AJ3235" s="22">
        <v>2</v>
      </c>
      <c r="AK3235" s="22">
        <v>1</v>
      </c>
      <c r="AL3235" s="22">
        <v>2</v>
      </c>
      <c r="AM3235" s="22">
        <v>1</v>
      </c>
      <c r="AN3235" s="22">
        <v>2</v>
      </c>
      <c r="AQ3235" s="1" t="str">
        <f t="shared" si="304"/>
        <v>D01_606_403+404</v>
      </c>
    </row>
    <row r="3236" spans="1:43" ht="12.75" x14ac:dyDescent="0.2">
      <c r="A3236" s="2" t="s">
        <v>59</v>
      </c>
      <c r="B3236" s="3">
        <v>606</v>
      </c>
      <c r="C3236" s="5" t="s">
        <v>16</v>
      </c>
      <c r="D3236" s="1" t="s">
        <v>10</v>
      </c>
      <c r="E3236" s="1" t="s">
        <v>17</v>
      </c>
      <c r="F3236" s="1" t="s">
        <v>18</v>
      </c>
      <c r="G3236" s="1">
        <v>2005</v>
      </c>
      <c r="H3236" s="5" t="s">
        <v>240</v>
      </c>
      <c r="J3236" s="1">
        <v>79</v>
      </c>
      <c r="K3236" s="1">
        <f>J3236-30</f>
        <v>49</v>
      </c>
      <c r="L3236" s="1">
        <f>J3236-60</f>
        <v>19</v>
      </c>
      <c r="M3236" s="1">
        <f>J3236-82</f>
        <v>-3</v>
      </c>
      <c r="N3236" s="1">
        <f>J3236-91</f>
        <v>-12</v>
      </c>
      <c r="O3236" s="1">
        <v>2</v>
      </c>
      <c r="Q3236" s="1"/>
      <c r="S3236" s="1">
        <v>4</v>
      </c>
      <c r="T3236" s="1">
        <v>194</v>
      </c>
      <c r="U3236" s="1">
        <v>25</v>
      </c>
      <c r="V3236" s="1">
        <v>69</v>
      </c>
      <c r="W3236" s="4">
        <f t="shared" si="319"/>
        <v>2.76</v>
      </c>
      <c r="X3236" s="1">
        <v>5</v>
      </c>
      <c r="Y3236" s="1">
        <v>17</v>
      </c>
      <c r="Z3236" s="4">
        <f>Y3236/(U3236-AB3236)</f>
        <v>0.68</v>
      </c>
      <c r="AA3236" s="5">
        <f t="shared" si="320"/>
        <v>24.637681159420293</v>
      </c>
      <c r="AB3236" s="1">
        <v>0</v>
      </c>
      <c r="AC3236" s="1">
        <f t="shared" si="321"/>
        <v>0</v>
      </c>
      <c r="AD3236" s="1">
        <v>0</v>
      </c>
      <c r="AE3236" s="1">
        <f t="shared" si="322"/>
        <v>0</v>
      </c>
      <c r="AF3236" s="6" t="s">
        <v>92</v>
      </c>
      <c r="AI3236" s="1">
        <v>4</v>
      </c>
      <c r="AJ3236" s="1">
        <v>3</v>
      </c>
      <c r="AK3236" s="1">
        <v>2</v>
      </c>
      <c r="AL3236" s="1">
        <v>3</v>
      </c>
      <c r="AM3236" s="1">
        <v>2</v>
      </c>
      <c r="AN3236" s="1">
        <v>2</v>
      </c>
      <c r="AQ3236" s="1" t="str">
        <f t="shared" si="304"/>
        <v>D01_606_403+404</v>
      </c>
    </row>
    <row r="3237" spans="1:43" ht="12.75" x14ac:dyDescent="0.2">
      <c r="A3237" s="2" t="s">
        <v>59</v>
      </c>
      <c r="B3237" s="3">
        <v>606</v>
      </c>
      <c r="C3237" s="5" t="s">
        <v>16</v>
      </c>
      <c r="D3237" s="1" t="s">
        <v>10</v>
      </c>
      <c r="E3237" s="1" t="s">
        <v>17</v>
      </c>
      <c r="F3237" s="1" t="s">
        <v>18</v>
      </c>
      <c r="G3237" s="1">
        <v>2006</v>
      </c>
      <c r="H3237" s="5" t="s">
        <v>240</v>
      </c>
      <c r="Q3237" s="1"/>
      <c r="Z3237" s="1"/>
      <c r="AQ3237" s="1" t="str">
        <f t="shared" si="304"/>
        <v>D01_606_403+404</v>
      </c>
    </row>
    <row r="3238" spans="1:43" ht="12.75" x14ac:dyDescent="0.2">
      <c r="A3238" s="2" t="s">
        <v>59</v>
      </c>
      <c r="B3238" s="3">
        <v>606</v>
      </c>
      <c r="C3238" s="5" t="s">
        <v>16</v>
      </c>
      <c r="D3238" s="1" t="s">
        <v>10</v>
      </c>
      <c r="E3238" s="1" t="s">
        <v>17</v>
      </c>
      <c r="F3238" s="1" t="s">
        <v>18</v>
      </c>
      <c r="G3238" s="1">
        <v>2007</v>
      </c>
      <c r="H3238" s="5" t="s">
        <v>240</v>
      </c>
      <c r="Q3238" s="1"/>
      <c r="Z3238" s="1"/>
      <c r="AO3238" s="1">
        <v>2</v>
      </c>
      <c r="AQ3238" s="1" t="str">
        <f t="shared" si="304"/>
        <v>D01_606_403+404</v>
      </c>
    </row>
    <row r="3239" spans="1:43" ht="12.75" x14ac:dyDescent="0.2">
      <c r="A3239" s="2" t="s">
        <v>59</v>
      </c>
      <c r="B3239" s="3">
        <v>606</v>
      </c>
      <c r="C3239" s="5" t="s">
        <v>16</v>
      </c>
      <c r="D3239" s="1" t="s">
        <v>10</v>
      </c>
      <c r="E3239" s="1" t="s">
        <v>17</v>
      </c>
      <c r="F3239" s="1" t="s">
        <v>18</v>
      </c>
      <c r="G3239" s="1">
        <v>2008</v>
      </c>
      <c r="H3239" s="5" t="s">
        <v>240</v>
      </c>
      <c r="J3239" s="1">
        <v>64</v>
      </c>
      <c r="K3239" s="1">
        <f>J3239-22</f>
        <v>42</v>
      </c>
      <c r="L3239" s="1">
        <f>J3239-49</f>
        <v>15</v>
      </c>
      <c r="M3239" s="1">
        <f>J3239-67</f>
        <v>-3</v>
      </c>
      <c r="N3239" s="1">
        <f>J3239-82</f>
        <v>-18</v>
      </c>
      <c r="O3239" s="1">
        <v>2</v>
      </c>
      <c r="Q3239" s="1"/>
      <c r="S3239" s="1">
        <v>3</v>
      </c>
      <c r="T3239" s="1">
        <v>197</v>
      </c>
      <c r="U3239" s="1">
        <v>25</v>
      </c>
      <c r="V3239" s="1">
        <v>81</v>
      </c>
      <c r="W3239" s="4">
        <f t="shared" ref="W3239" si="323">(V3239+(Z3239*AB3239))/U3239</f>
        <v>3.24</v>
      </c>
      <c r="X3239" s="1">
        <v>4</v>
      </c>
      <c r="Y3239" s="1">
        <v>18</v>
      </c>
      <c r="Z3239" s="4">
        <f>Y3239/(U3239-AB3239)</f>
        <v>0.72</v>
      </c>
      <c r="AA3239" s="5">
        <f>Z3239*100/W3239</f>
        <v>22.222222222222221</v>
      </c>
      <c r="AB3239" s="1">
        <v>0</v>
      </c>
      <c r="AC3239" s="1">
        <f t="shared" ref="AC3239" si="324">AB3239*100/U3239</f>
        <v>0</v>
      </c>
      <c r="AD3239" s="1">
        <v>0</v>
      </c>
      <c r="AE3239" s="1">
        <f>AD3239*100/U3239</f>
        <v>0</v>
      </c>
      <c r="AF3239" s="6" t="s">
        <v>214</v>
      </c>
      <c r="AI3239" s="1">
        <v>4</v>
      </c>
      <c r="AJ3239" s="1">
        <v>2</v>
      </c>
      <c r="AK3239" s="1">
        <v>2</v>
      </c>
      <c r="AL3239" s="1">
        <v>3</v>
      </c>
      <c r="AM3239" s="1">
        <v>2</v>
      </c>
      <c r="AN3239" s="1">
        <v>1</v>
      </c>
      <c r="AQ3239" s="1" t="str">
        <f t="shared" si="304"/>
        <v>D01_606_403+404</v>
      </c>
    </row>
    <row r="3240" spans="1:43" ht="12.75" x14ac:dyDescent="0.2">
      <c r="A3240" s="2" t="s">
        <v>59</v>
      </c>
      <c r="B3240" s="3">
        <v>606</v>
      </c>
      <c r="C3240" s="5" t="s">
        <v>16</v>
      </c>
      <c r="D3240" s="1" t="s">
        <v>10</v>
      </c>
      <c r="E3240" s="1" t="s">
        <v>17</v>
      </c>
      <c r="F3240" s="1" t="s">
        <v>18</v>
      </c>
      <c r="G3240" s="1">
        <v>2009</v>
      </c>
      <c r="H3240" s="5" t="s">
        <v>240</v>
      </c>
      <c r="J3240" s="1">
        <v>61</v>
      </c>
      <c r="K3240" s="1">
        <f>J3240-26</f>
        <v>35</v>
      </c>
      <c r="L3240" s="1">
        <f>J3240-50</f>
        <v>11</v>
      </c>
      <c r="M3240" s="1">
        <f>J3240-66</f>
        <v>-5</v>
      </c>
      <c r="N3240" s="1">
        <f>J3240-82</f>
        <v>-21</v>
      </c>
      <c r="O3240" s="1">
        <v>4</v>
      </c>
      <c r="Q3240" s="1"/>
      <c r="S3240" s="1">
        <v>4</v>
      </c>
      <c r="Z3240" s="1"/>
      <c r="AO3240" s="1">
        <v>1</v>
      </c>
      <c r="AQ3240" s="1" t="str">
        <f t="shared" si="304"/>
        <v>D01_606_403+404</v>
      </c>
    </row>
    <row r="3241" spans="1:43" ht="12.75" x14ac:dyDescent="0.2">
      <c r="A3241" s="2" t="s">
        <v>59</v>
      </c>
      <c r="B3241" s="3">
        <v>606</v>
      </c>
      <c r="C3241" s="5" t="s">
        <v>16</v>
      </c>
      <c r="D3241" s="1" t="s">
        <v>10</v>
      </c>
      <c r="E3241" s="1" t="s">
        <v>17</v>
      </c>
      <c r="F3241" s="1" t="s">
        <v>18</v>
      </c>
      <c r="G3241" s="1">
        <v>2010</v>
      </c>
      <c r="H3241" s="5" t="s">
        <v>240</v>
      </c>
      <c r="Q3241" s="1"/>
      <c r="Z3241" s="1"/>
      <c r="AQ3241" s="1" t="str">
        <f t="shared" si="304"/>
        <v>D01_606_403+404</v>
      </c>
    </row>
    <row r="3242" spans="1:43" ht="12.75" x14ac:dyDescent="0.2">
      <c r="A3242" s="2" t="s">
        <v>59</v>
      </c>
      <c r="B3242" s="3">
        <v>606</v>
      </c>
      <c r="C3242" s="5" t="s">
        <v>16</v>
      </c>
      <c r="D3242" s="1" t="s">
        <v>10</v>
      </c>
      <c r="E3242" s="1" t="s">
        <v>17</v>
      </c>
      <c r="F3242" s="1" t="s">
        <v>18</v>
      </c>
      <c r="G3242" s="1">
        <v>2011</v>
      </c>
      <c r="H3242" s="5" t="s">
        <v>240</v>
      </c>
      <c r="Q3242" s="1"/>
      <c r="Z3242" s="1"/>
      <c r="AQ3242" s="1" t="str">
        <f t="shared" si="304"/>
        <v>D01_606_403+404</v>
      </c>
    </row>
    <row r="3243" spans="1:43" ht="12.75" x14ac:dyDescent="0.2">
      <c r="A3243" s="2" t="s">
        <v>59</v>
      </c>
      <c r="B3243" s="3">
        <v>606</v>
      </c>
      <c r="C3243" s="5" t="s">
        <v>16</v>
      </c>
      <c r="D3243" s="1" t="s">
        <v>10</v>
      </c>
      <c r="E3243" s="1" t="s">
        <v>17</v>
      </c>
      <c r="F3243" s="1" t="s">
        <v>18</v>
      </c>
      <c r="G3243" s="1">
        <v>2012</v>
      </c>
      <c r="H3243" s="5" t="s">
        <v>240</v>
      </c>
      <c r="Q3243" s="1"/>
      <c r="Z3243" s="1"/>
      <c r="AQ3243" s="1" t="str">
        <f t="shared" si="304"/>
        <v>D01_606_403+404</v>
      </c>
    </row>
    <row r="3244" spans="1:43" ht="15" customHeight="1" x14ac:dyDescent="0.2">
      <c r="A3244" s="2" t="s">
        <v>59</v>
      </c>
      <c r="B3244" s="3">
        <v>606</v>
      </c>
      <c r="C3244" s="5" t="s">
        <v>16</v>
      </c>
      <c r="D3244" s="1" t="s">
        <v>10</v>
      </c>
      <c r="E3244" s="1" t="s">
        <v>17</v>
      </c>
      <c r="F3244" s="1" t="s">
        <v>18</v>
      </c>
      <c r="G3244" s="1">
        <v>2013</v>
      </c>
      <c r="H3244" s="5" t="s">
        <v>240</v>
      </c>
      <c r="Q3244" s="1"/>
      <c r="Z3244" s="1"/>
      <c r="AM3244" s="29">
        <v>1</v>
      </c>
      <c r="AQ3244" s="1" t="str">
        <f t="shared" si="304"/>
        <v>D01_606_403+404</v>
      </c>
    </row>
    <row r="3245" spans="1:43" s="22" customFormat="1" ht="12.75" x14ac:dyDescent="0.2">
      <c r="A3245" s="20" t="s">
        <v>59</v>
      </c>
      <c r="B3245" s="21">
        <v>607</v>
      </c>
      <c r="C3245" s="24" t="s">
        <v>16</v>
      </c>
      <c r="D3245" s="22" t="s">
        <v>10</v>
      </c>
      <c r="E3245" s="22" t="s">
        <v>17</v>
      </c>
      <c r="F3245" s="22" t="s">
        <v>18</v>
      </c>
      <c r="G3245" s="22">
        <v>2004</v>
      </c>
      <c r="H3245" s="24" t="s">
        <v>240</v>
      </c>
      <c r="I3245" s="24"/>
      <c r="J3245" s="22">
        <v>67</v>
      </c>
      <c r="K3245" s="22">
        <f>J3245-22</f>
        <v>45</v>
      </c>
      <c r="L3245" s="22">
        <f>J3245-46</f>
        <v>21</v>
      </c>
      <c r="M3245" s="22">
        <f>J3245-71</f>
        <v>-4</v>
      </c>
      <c r="N3245" s="22">
        <f>J3245-87</f>
        <v>-20</v>
      </c>
      <c r="O3245" s="22">
        <v>1</v>
      </c>
      <c r="S3245" s="22">
        <v>1</v>
      </c>
      <c r="T3245" s="22">
        <v>210</v>
      </c>
      <c r="U3245" s="22">
        <v>25</v>
      </c>
      <c r="V3245" s="22">
        <v>91</v>
      </c>
      <c r="W3245" s="23">
        <f t="shared" ref="W3245:W3246" si="325">(V3245+(Z3245*AB3245))/U3245</f>
        <v>3.6716666666666669</v>
      </c>
      <c r="X3245" s="22">
        <v>5</v>
      </c>
      <c r="Y3245" s="22">
        <v>19</v>
      </c>
      <c r="Z3245" s="23">
        <f>Y3245/(U3245-AB3245)</f>
        <v>0.79166666666666663</v>
      </c>
      <c r="AA3245" s="24">
        <f t="shared" ref="AA3245:AA3246" si="326">Z3245*100/W3245</f>
        <v>21.561507035860188</v>
      </c>
      <c r="AB3245" s="22">
        <v>1</v>
      </c>
      <c r="AC3245" s="22">
        <f t="shared" ref="AC3245:AC3246" si="327">AB3245*100/U3245</f>
        <v>4</v>
      </c>
      <c r="AD3245" s="22">
        <v>0</v>
      </c>
      <c r="AE3245" s="22">
        <f t="shared" ref="AE3245:AE3246" si="328">AD3245*100/U3245</f>
        <v>0</v>
      </c>
      <c r="AF3245" s="25">
        <v>17</v>
      </c>
      <c r="AG3245" s="22">
        <f>AF3245*100/U3245</f>
        <v>68</v>
      </c>
      <c r="AH3245" s="22">
        <v>1</v>
      </c>
      <c r="AI3245" s="22">
        <v>4</v>
      </c>
      <c r="AJ3245" s="22">
        <v>2</v>
      </c>
      <c r="AK3245" s="22">
        <v>2</v>
      </c>
      <c r="AL3245" s="22">
        <v>1</v>
      </c>
      <c r="AM3245" s="22">
        <v>2</v>
      </c>
      <c r="AN3245" s="22">
        <v>2</v>
      </c>
      <c r="AQ3245" s="1" t="str">
        <f t="shared" si="304"/>
        <v>D01_607_403+404</v>
      </c>
    </row>
    <row r="3246" spans="1:43" ht="12.75" x14ac:dyDescent="0.2">
      <c r="A3246" s="2" t="s">
        <v>59</v>
      </c>
      <c r="B3246" s="3">
        <v>607</v>
      </c>
      <c r="C3246" s="5" t="s">
        <v>16</v>
      </c>
      <c r="D3246" s="1" t="s">
        <v>10</v>
      </c>
      <c r="E3246" s="1" t="s">
        <v>17</v>
      </c>
      <c r="F3246" s="1" t="s">
        <v>18</v>
      </c>
      <c r="G3246" s="1">
        <v>2005</v>
      </c>
      <c r="H3246" s="5" t="s">
        <v>240</v>
      </c>
      <c r="Q3246" s="1"/>
      <c r="S3246" s="1">
        <v>4</v>
      </c>
      <c r="T3246" s="1">
        <v>201</v>
      </c>
      <c r="U3246" s="1">
        <v>25</v>
      </c>
      <c r="V3246" s="1">
        <v>68</v>
      </c>
      <c r="W3246" s="4">
        <f t="shared" si="325"/>
        <v>2.72</v>
      </c>
      <c r="X3246" s="1">
        <v>5</v>
      </c>
      <c r="Y3246" s="1">
        <v>15</v>
      </c>
      <c r="Z3246" s="4">
        <f>Y3246/(U3246-AB3246)</f>
        <v>0.6</v>
      </c>
      <c r="AA3246" s="5">
        <f t="shared" si="326"/>
        <v>22.058823529411764</v>
      </c>
      <c r="AB3246" s="1">
        <v>0</v>
      </c>
      <c r="AC3246" s="1">
        <f t="shared" si="327"/>
        <v>0</v>
      </c>
      <c r="AD3246" s="1">
        <v>0</v>
      </c>
      <c r="AE3246" s="1">
        <f t="shared" si="328"/>
        <v>0</v>
      </c>
      <c r="AF3246" s="6" t="s">
        <v>93</v>
      </c>
      <c r="AI3246" s="1">
        <v>4</v>
      </c>
      <c r="AJ3246" s="1">
        <v>3</v>
      </c>
      <c r="AK3246" s="1">
        <v>2</v>
      </c>
      <c r="AL3246" s="1">
        <v>3</v>
      </c>
      <c r="AM3246" s="1">
        <v>2</v>
      </c>
      <c r="AN3246" s="1">
        <v>2</v>
      </c>
      <c r="AQ3246" s="1" t="str">
        <f t="shared" si="304"/>
        <v>D01_607_403+404</v>
      </c>
    </row>
    <row r="3247" spans="1:43" ht="12.75" x14ac:dyDescent="0.2">
      <c r="A3247" s="2" t="s">
        <v>59</v>
      </c>
      <c r="B3247" s="3">
        <v>607</v>
      </c>
      <c r="C3247" s="5" t="s">
        <v>16</v>
      </c>
      <c r="D3247" s="1" t="s">
        <v>10</v>
      </c>
      <c r="E3247" s="1" t="s">
        <v>17</v>
      </c>
      <c r="F3247" s="1" t="s">
        <v>18</v>
      </c>
      <c r="G3247" s="1">
        <v>2006</v>
      </c>
      <c r="H3247" s="5" t="s">
        <v>240</v>
      </c>
      <c r="Q3247" s="1"/>
      <c r="Z3247" s="1"/>
      <c r="AQ3247" s="1" t="str">
        <f t="shared" si="304"/>
        <v>D01_607_403+404</v>
      </c>
    </row>
    <row r="3248" spans="1:43" ht="12.75" x14ac:dyDescent="0.2">
      <c r="A3248" s="2" t="s">
        <v>59</v>
      </c>
      <c r="B3248" s="3">
        <v>607</v>
      </c>
      <c r="C3248" s="5" t="s">
        <v>16</v>
      </c>
      <c r="D3248" s="1" t="s">
        <v>10</v>
      </c>
      <c r="E3248" s="1" t="s">
        <v>17</v>
      </c>
      <c r="F3248" s="1" t="s">
        <v>18</v>
      </c>
      <c r="G3248" s="1">
        <v>2007</v>
      </c>
      <c r="H3248" s="5" t="s">
        <v>240</v>
      </c>
      <c r="Q3248" s="1"/>
      <c r="Z3248" s="1"/>
      <c r="AO3248" s="1">
        <v>0</v>
      </c>
      <c r="AQ3248" s="1" t="str">
        <f t="shared" si="304"/>
        <v>D01_607_403+404</v>
      </c>
    </row>
    <row r="3249" spans="1:43" ht="12.75" x14ac:dyDescent="0.2">
      <c r="A3249" s="2" t="s">
        <v>59</v>
      </c>
      <c r="B3249" s="3">
        <v>607</v>
      </c>
      <c r="C3249" s="5" t="s">
        <v>16</v>
      </c>
      <c r="D3249" s="1" t="s">
        <v>10</v>
      </c>
      <c r="E3249" s="1" t="s">
        <v>17</v>
      </c>
      <c r="F3249" s="1" t="s">
        <v>18</v>
      </c>
      <c r="G3249" s="1">
        <v>2008</v>
      </c>
      <c r="H3249" s="5" t="s">
        <v>240</v>
      </c>
      <c r="J3249" s="1">
        <v>64</v>
      </c>
      <c r="K3249" s="1">
        <f>J3249-22</f>
        <v>42</v>
      </c>
      <c r="L3249" s="1">
        <f>J3249-49</f>
        <v>15</v>
      </c>
      <c r="M3249" s="1">
        <f>J3249-67</f>
        <v>-3</v>
      </c>
      <c r="N3249" s="1">
        <f>J3249-82</f>
        <v>-18</v>
      </c>
      <c r="O3249" s="1">
        <v>2</v>
      </c>
      <c r="Q3249" s="1"/>
      <c r="S3249" s="1">
        <v>3</v>
      </c>
      <c r="T3249" s="1">
        <v>199</v>
      </c>
      <c r="U3249" s="1">
        <v>25</v>
      </c>
      <c r="V3249" s="1">
        <v>76</v>
      </c>
      <c r="W3249" s="4">
        <f t="shared" ref="W3249" si="329">(V3249+(Z3249*AB3249))/U3249</f>
        <v>3.04</v>
      </c>
      <c r="X3249" s="1">
        <v>4</v>
      </c>
      <c r="Y3249" s="1">
        <v>18</v>
      </c>
      <c r="Z3249" s="4">
        <f>Y3249/(U3249-AB3249)</f>
        <v>0.72</v>
      </c>
      <c r="AA3249" s="5">
        <f>Z3249*100/W3249</f>
        <v>23.684210526315788</v>
      </c>
      <c r="AB3249" s="1">
        <v>0</v>
      </c>
      <c r="AC3249" s="1">
        <f t="shared" ref="AC3249" si="330">AB3249*100/U3249</f>
        <v>0</v>
      </c>
      <c r="AD3249" s="1">
        <v>2</v>
      </c>
      <c r="AE3249" s="1">
        <f>AD3249*100/U3249</f>
        <v>8</v>
      </c>
      <c r="AF3249" s="6" t="s">
        <v>178</v>
      </c>
      <c r="AI3249" s="1">
        <v>7</v>
      </c>
      <c r="AJ3249" s="1">
        <v>2</v>
      </c>
      <c r="AK3249" s="1">
        <v>1</v>
      </c>
      <c r="AL3249" s="1">
        <v>2</v>
      </c>
      <c r="AM3249" s="1">
        <v>2</v>
      </c>
      <c r="AN3249" s="1">
        <v>1</v>
      </c>
      <c r="AQ3249" s="1" t="str">
        <f t="shared" si="304"/>
        <v>D01_607_403+404</v>
      </c>
    </row>
    <row r="3250" spans="1:43" ht="12.75" x14ac:dyDescent="0.2">
      <c r="A3250" s="2" t="s">
        <v>59</v>
      </c>
      <c r="B3250" s="3">
        <v>607</v>
      </c>
      <c r="C3250" s="5" t="s">
        <v>16</v>
      </c>
      <c r="D3250" s="1" t="s">
        <v>10</v>
      </c>
      <c r="E3250" s="1" t="s">
        <v>17</v>
      </c>
      <c r="F3250" s="1" t="s">
        <v>18</v>
      </c>
      <c r="G3250" s="1">
        <v>2009</v>
      </c>
      <c r="H3250" s="5" t="s">
        <v>240</v>
      </c>
      <c r="J3250" s="1">
        <v>60</v>
      </c>
      <c r="K3250" s="1">
        <f>J3250-26</f>
        <v>34</v>
      </c>
      <c r="L3250" s="1">
        <f>J3250-50</f>
        <v>10</v>
      </c>
      <c r="M3250" s="1">
        <f>J3250-66</f>
        <v>-6</v>
      </c>
      <c r="N3250" s="1">
        <f>J3250-82</f>
        <v>-22</v>
      </c>
      <c r="O3250" s="1">
        <v>4</v>
      </c>
      <c r="Q3250" s="1"/>
      <c r="S3250" s="1">
        <v>3</v>
      </c>
      <c r="Z3250" s="1"/>
      <c r="AO3250" s="1">
        <v>0</v>
      </c>
      <c r="AQ3250" s="1" t="str">
        <f t="shared" si="304"/>
        <v>D01_607_403+404</v>
      </c>
    </row>
    <row r="3251" spans="1:43" ht="15" customHeight="1" x14ac:dyDescent="0.2">
      <c r="A3251" s="2" t="s">
        <v>59</v>
      </c>
      <c r="B3251" s="3">
        <v>607</v>
      </c>
      <c r="C3251" s="5" t="s">
        <v>16</v>
      </c>
      <c r="D3251" s="1" t="s">
        <v>10</v>
      </c>
      <c r="E3251" s="1" t="s">
        <v>17</v>
      </c>
      <c r="F3251" s="1" t="s">
        <v>18</v>
      </c>
      <c r="G3251" s="1">
        <v>2010</v>
      </c>
      <c r="H3251" s="5" t="s">
        <v>240</v>
      </c>
      <c r="Q3251" s="1"/>
      <c r="Z3251" s="1"/>
      <c r="AQ3251" s="1" t="str">
        <f t="shared" si="304"/>
        <v>D01_607_403+404</v>
      </c>
    </row>
    <row r="3252" spans="1:43" ht="12.75" x14ac:dyDescent="0.2">
      <c r="A3252" s="2" t="s">
        <v>59</v>
      </c>
      <c r="B3252" s="3">
        <v>607</v>
      </c>
      <c r="C3252" s="5" t="s">
        <v>16</v>
      </c>
      <c r="D3252" s="1" t="s">
        <v>10</v>
      </c>
      <c r="E3252" s="1" t="s">
        <v>17</v>
      </c>
      <c r="F3252" s="1" t="s">
        <v>18</v>
      </c>
      <c r="G3252" s="1">
        <v>2011</v>
      </c>
      <c r="H3252" s="5" t="s">
        <v>240</v>
      </c>
      <c r="Q3252" s="1"/>
      <c r="Z3252" s="1"/>
      <c r="AQ3252" s="1" t="str">
        <f t="shared" si="304"/>
        <v>D01_607_403+404</v>
      </c>
    </row>
    <row r="3253" spans="1:43" ht="12.75" x14ac:dyDescent="0.2">
      <c r="A3253" s="2" t="s">
        <v>59</v>
      </c>
      <c r="B3253" s="3">
        <v>607</v>
      </c>
      <c r="C3253" s="5" t="s">
        <v>16</v>
      </c>
      <c r="D3253" s="1" t="s">
        <v>10</v>
      </c>
      <c r="E3253" s="1" t="s">
        <v>17</v>
      </c>
      <c r="F3253" s="1" t="s">
        <v>18</v>
      </c>
      <c r="G3253" s="1">
        <v>2012</v>
      </c>
      <c r="H3253" s="5" t="s">
        <v>240</v>
      </c>
      <c r="Q3253" s="1"/>
      <c r="Z3253" s="1"/>
      <c r="AQ3253" s="1" t="str">
        <f t="shared" si="304"/>
        <v>D01_607_403+404</v>
      </c>
    </row>
    <row r="3254" spans="1:43" ht="15" customHeight="1" x14ac:dyDescent="0.2">
      <c r="A3254" s="2" t="s">
        <v>59</v>
      </c>
      <c r="B3254" s="3">
        <v>607</v>
      </c>
      <c r="C3254" s="5" t="s">
        <v>16</v>
      </c>
      <c r="D3254" s="1" t="s">
        <v>10</v>
      </c>
      <c r="E3254" s="1" t="s">
        <v>17</v>
      </c>
      <c r="F3254" s="1" t="s">
        <v>18</v>
      </c>
      <c r="G3254" s="1">
        <v>2013</v>
      </c>
      <c r="H3254" s="5" t="s">
        <v>240</v>
      </c>
      <c r="Q3254" s="1"/>
      <c r="Z3254" s="1"/>
      <c r="AM3254" s="29">
        <v>1</v>
      </c>
      <c r="AQ3254" s="1" t="str">
        <f t="shared" si="304"/>
        <v>D01_607_403+404</v>
      </c>
    </row>
    <row r="3255" spans="1:43" s="22" customFormat="1" ht="12.75" x14ac:dyDescent="0.2">
      <c r="A3255" s="20" t="s">
        <v>59</v>
      </c>
      <c r="B3255" s="21">
        <v>608</v>
      </c>
      <c r="C3255" s="24" t="s">
        <v>16</v>
      </c>
      <c r="D3255" s="22" t="s">
        <v>10</v>
      </c>
      <c r="E3255" s="22" t="s">
        <v>17</v>
      </c>
      <c r="F3255" s="22" t="s">
        <v>18</v>
      </c>
      <c r="G3255" s="22">
        <v>2004</v>
      </c>
      <c r="H3255" s="24" t="s">
        <v>78</v>
      </c>
      <c r="I3255" s="24"/>
      <c r="W3255" s="23"/>
      <c r="AA3255" s="24"/>
      <c r="AQ3255" s="1" t="str">
        <f t="shared" si="304"/>
        <v>D01_608_403+404</v>
      </c>
    </row>
    <row r="3256" spans="1:43" ht="12.75" x14ac:dyDescent="0.2">
      <c r="A3256" s="2" t="s">
        <v>59</v>
      </c>
      <c r="B3256" s="3">
        <v>608</v>
      </c>
      <c r="C3256" s="5" t="s">
        <v>16</v>
      </c>
      <c r="D3256" s="1" t="s">
        <v>10</v>
      </c>
      <c r="E3256" s="1" t="s">
        <v>17</v>
      </c>
      <c r="F3256" s="1" t="s">
        <v>18</v>
      </c>
      <c r="G3256" s="1">
        <v>2005</v>
      </c>
      <c r="H3256" s="5" t="s">
        <v>78</v>
      </c>
      <c r="Q3256" s="1"/>
      <c r="Z3256" s="1"/>
      <c r="AF3256" s="1"/>
      <c r="AQ3256" s="1" t="str">
        <f t="shared" si="304"/>
        <v>D01_608_403+404</v>
      </c>
    </row>
    <row r="3257" spans="1:43" ht="12.75" x14ac:dyDescent="0.2">
      <c r="A3257" s="2" t="s">
        <v>59</v>
      </c>
      <c r="B3257" s="3">
        <v>608</v>
      </c>
      <c r="C3257" s="5" t="s">
        <v>16</v>
      </c>
      <c r="D3257" s="1" t="s">
        <v>10</v>
      </c>
      <c r="E3257" s="1" t="s">
        <v>17</v>
      </c>
      <c r="F3257" s="1" t="s">
        <v>18</v>
      </c>
      <c r="G3257" s="1">
        <v>2006</v>
      </c>
      <c r="H3257" s="5" t="s">
        <v>78</v>
      </c>
      <c r="Q3257" s="1"/>
      <c r="Z3257" s="1"/>
      <c r="AF3257" s="1"/>
      <c r="AQ3257" s="1" t="str">
        <f t="shared" si="304"/>
        <v>D01_608_403+404</v>
      </c>
    </row>
    <row r="3258" spans="1:43" ht="12.75" x14ac:dyDescent="0.2">
      <c r="A3258" s="2" t="s">
        <v>59</v>
      </c>
      <c r="B3258" s="3">
        <v>608</v>
      </c>
      <c r="C3258" s="5" t="s">
        <v>16</v>
      </c>
      <c r="D3258" s="1" t="s">
        <v>10</v>
      </c>
      <c r="E3258" s="1" t="s">
        <v>17</v>
      </c>
      <c r="F3258" s="1" t="s">
        <v>18</v>
      </c>
      <c r="G3258" s="1">
        <v>2007</v>
      </c>
      <c r="H3258" s="5" t="s">
        <v>78</v>
      </c>
      <c r="Q3258" s="1"/>
      <c r="Z3258" s="1"/>
      <c r="AF3258" s="1"/>
      <c r="AQ3258" s="1" t="str">
        <f t="shared" si="304"/>
        <v>D01_608_403+404</v>
      </c>
    </row>
    <row r="3259" spans="1:43" ht="12.75" x14ac:dyDescent="0.2">
      <c r="A3259" s="2" t="s">
        <v>59</v>
      </c>
      <c r="B3259" s="3">
        <v>608</v>
      </c>
      <c r="C3259" s="5" t="s">
        <v>16</v>
      </c>
      <c r="D3259" s="1" t="s">
        <v>10</v>
      </c>
      <c r="E3259" s="1" t="s">
        <v>17</v>
      </c>
      <c r="F3259" s="1" t="s">
        <v>18</v>
      </c>
      <c r="G3259" s="1">
        <v>2008</v>
      </c>
      <c r="H3259" s="5" t="s">
        <v>78</v>
      </c>
      <c r="Q3259" s="1"/>
      <c r="Z3259" s="1"/>
      <c r="AF3259" s="1"/>
      <c r="AQ3259" s="1" t="str">
        <f t="shared" si="304"/>
        <v>D01_608_403+404</v>
      </c>
    </row>
    <row r="3260" spans="1:43" s="22" customFormat="1" ht="12.75" x14ac:dyDescent="0.2">
      <c r="A3260" s="20" t="s">
        <v>59</v>
      </c>
      <c r="B3260" s="21">
        <v>609</v>
      </c>
      <c r="C3260" s="24" t="s">
        <v>16</v>
      </c>
      <c r="D3260" s="22" t="s">
        <v>10</v>
      </c>
      <c r="E3260" s="22" t="s">
        <v>17</v>
      </c>
      <c r="F3260" s="22" t="s">
        <v>18</v>
      </c>
      <c r="G3260" s="22">
        <v>2004</v>
      </c>
      <c r="H3260" s="24" t="s">
        <v>240</v>
      </c>
      <c r="I3260" s="24"/>
      <c r="J3260" s="22">
        <v>56</v>
      </c>
      <c r="K3260" s="22">
        <f>J3260-22</f>
        <v>34</v>
      </c>
      <c r="L3260" s="22">
        <f>J3260-46</f>
        <v>10</v>
      </c>
      <c r="M3260" s="22">
        <f>J3260-71</f>
        <v>-15</v>
      </c>
      <c r="N3260" s="22">
        <f>J3260-87</f>
        <v>-31</v>
      </c>
      <c r="O3260" s="22">
        <v>2</v>
      </c>
      <c r="S3260" s="22">
        <v>2</v>
      </c>
      <c r="T3260" s="22">
        <v>195</v>
      </c>
      <c r="U3260" s="22">
        <v>25</v>
      </c>
      <c r="V3260" s="22">
        <v>63</v>
      </c>
      <c r="W3260" s="23">
        <f t="shared" ref="W3260:W3261" si="331">(V3260+(Z3260*AB3260))/U3260</f>
        <v>2.52</v>
      </c>
      <c r="X3260" s="22">
        <v>4</v>
      </c>
      <c r="Y3260" s="22">
        <v>17</v>
      </c>
      <c r="Z3260" s="23">
        <f>Y3260/(U3260-AB3260)</f>
        <v>0.68</v>
      </c>
      <c r="AA3260" s="24">
        <f t="shared" ref="AA3260:AA3261" si="332">Z3260*100/W3260</f>
        <v>26.984126984126984</v>
      </c>
      <c r="AB3260" s="22">
        <v>0</v>
      </c>
      <c r="AC3260" s="22">
        <f t="shared" ref="AC3260:AC3261" si="333">AB3260*100/U3260</f>
        <v>0</v>
      </c>
      <c r="AD3260" s="22">
        <v>0</v>
      </c>
      <c r="AE3260" s="22">
        <f t="shared" ref="AE3260:AE3261" si="334">AD3260*100/U3260</f>
        <v>0</v>
      </c>
      <c r="AF3260" s="25">
        <v>0</v>
      </c>
      <c r="AG3260" s="22">
        <f>AF3260*100/U3260</f>
        <v>0</v>
      </c>
      <c r="AH3260" s="22">
        <v>0</v>
      </c>
      <c r="AI3260" s="22">
        <v>4</v>
      </c>
      <c r="AJ3260" s="22">
        <v>3</v>
      </c>
      <c r="AK3260" s="22">
        <v>3</v>
      </c>
      <c r="AL3260" s="22">
        <v>1</v>
      </c>
      <c r="AM3260" s="22">
        <v>1</v>
      </c>
      <c r="AN3260" s="22">
        <v>2</v>
      </c>
      <c r="AQ3260" s="1" t="str">
        <f t="shared" si="304"/>
        <v>D01_609_403+404</v>
      </c>
    </row>
    <row r="3261" spans="1:43" ht="12.75" x14ac:dyDescent="0.2">
      <c r="A3261" s="2" t="s">
        <v>59</v>
      </c>
      <c r="B3261" s="3">
        <v>609</v>
      </c>
      <c r="C3261" s="5" t="s">
        <v>16</v>
      </c>
      <c r="D3261" s="1" t="s">
        <v>10</v>
      </c>
      <c r="E3261" s="1" t="s">
        <v>17</v>
      </c>
      <c r="F3261" s="1" t="s">
        <v>18</v>
      </c>
      <c r="G3261" s="1">
        <v>2005</v>
      </c>
      <c r="H3261" s="5" t="s">
        <v>240</v>
      </c>
      <c r="J3261" s="1">
        <v>78</v>
      </c>
      <c r="K3261" s="1">
        <f>J3261-30</f>
        <v>48</v>
      </c>
      <c r="L3261" s="1">
        <f>J3261-60</f>
        <v>18</v>
      </c>
      <c r="M3261" s="1">
        <f>J3261-82</f>
        <v>-4</v>
      </c>
      <c r="N3261" s="1">
        <f>J3261-91</f>
        <v>-13</v>
      </c>
      <c r="O3261" s="1">
        <v>3</v>
      </c>
      <c r="Q3261" s="1"/>
      <c r="S3261" s="1">
        <v>4</v>
      </c>
      <c r="T3261" s="1">
        <v>190</v>
      </c>
      <c r="U3261" s="1">
        <v>25</v>
      </c>
      <c r="V3261" s="1">
        <v>58</v>
      </c>
      <c r="W3261" s="4">
        <f t="shared" si="331"/>
        <v>2.3199999999999998</v>
      </c>
      <c r="X3261" s="1">
        <v>5</v>
      </c>
      <c r="Y3261" s="1">
        <v>17</v>
      </c>
      <c r="Z3261" s="4">
        <f>Y3261/(U3261-AB3261)</f>
        <v>0.68</v>
      </c>
      <c r="AA3261" s="5">
        <f t="shared" si="332"/>
        <v>29.31034482758621</v>
      </c>
      <c r="AB3261" s="1">
        <v>0</v>
      </c>
      <c r="AC3261" s="1">
        <f t="shared" si="333"/>
        <v>0</v>
      </c>
      <c r="AD3261" s="1">
        <v>0</v>
      </c>
      <c r="AE3261" s="1">
        <f t="shared" si="334"/>
        <v>0</v>
      </c>
      <c r="AF3261" s="6">
        <v>6</v>
      </c>
      <c r="AG3261" s="1">
        <f>AF3261*100/U3261</f>
        <v>24</v>
      </c>
      <c r="AH3261" s="1">
        <v>1</v>
      </c>
      <c r="AI3261" s="1">
        <v>4</v>
      </c>
      <c r="AJ3261" s="1">
        <v>3</v>
      </c>
      <c r="AK3261" s="1">
        <v>2</v>
      </c>
      <c r="AL3261" s="1">
        <v>2</v>
      </c>
      <c r="AM3261" s="1">
        <v>3</v>
      </c>
      <c r="AN3261" s="1">
        <v>2</v>
      </c>
      <c r="AQ3261" s="1" t="str">
        <f t="shared" si="304"/>
        <v>D01_609_403+404</v>
      </c>
    </row>
    <row r="3262" spans="1:43" ht="12.75" x14ac:dyDescent="0.2">
      <c r="A3262" s="2" t="s">
        <v>59</v>
      </c>
      <c r="B3262" s="3">
        <v>609</v>
      </c>
      <c r="C3262" s="5" t="s">
        <v>16</v>
      </c>
      <c r="D3262" s="1" t="s">
        <v>10</v>
      </c>
      <c r="E3262" s="1" t="s">
        <v>17</v>
      </c>
      <c r="F3262" s="1" t="s">
        <v>18</v>
      </c>
      <c r="G3262" s="1">
        <v>2006</v>
      </c>
      <c r="H3262" s="5" t="s">
        <v>240</v>
      </c>
      <c r="Q3262" s="1"/>
      <c r="Z3262" s="1"/>
      <c r="AQ3262" s="1" t="str">
        <f t="shared" si="304"/>
        <v>D01_609_403+404</v>
      </c>
    </row>
    <row r="3263" spans="1:43" ht="12.75" x14ac:dyDescent="0.2">
      <c r="A3263" s="2" t="s">
        <v>59</v>
      </c>
      <c r="B3263" s="3">
        <v>609</v>
      </c>
      <c r="C3263" s="5" t="s">
        <v>16</v>
      </c>
      <c r="D3263" s="1" t="s">
        <v>10</v>
      </c>
      <c r="E3263" s="1" t="s">
        <v>17</v>
      </c>
      <c r="F3263" s="1" t="s">
        <v>18</v>
      </c>
      <c r="G3263" s="1">
        <v>2007</v>
      </c>
      <c r="H3263" s="5" t="s">
        <v>240</v>
      </c>
      <c r="Q3263" s="1"/>
      <c r="S3263" s="1">
        <v>3</v>
      </c>
      <c r="T3263" s="1">
        <v>188</v>
      </c>
      <c r="U3263" s="1">
        <v>25</v>
      </c>
      <c r="V3263" s="1">
        <v>66</v>
      </c>
      <c r="W3263" s="4">
        <f t="shared" ref="W3263:W3264" si="335">(V3263+(Z3263*AB3263))/U3263</f>
        <v>2.64</v>
      </c>
      <c r="X3263" s="1">
        <v>4</v>
      </c>
      <c r="Y3263" s="1">
        <v>17</v>
      </c>
      <c r="Z3263" s="4">
        <f>Y3263/(U3263-AB3263)</f>
        <v>0.68</v>
      </c>
      <c r="AA3263" s="5">
        <f t="shared" ref="AA3263:AA3264" si="336">Z3263*100/W3263</f>
        <v>25.757575757575758</v>
      </c>
      <c r="AB3263" s="1">
        <v>0</v>
      </c>
      <c r="AC3263" s="1">
        <f t="shared" ref="AC3263:AC3264" si="337">AB3263*100/U3263</f>
        <v>0</v>
      </c>
      <c r="AD3263" s="1">
        <v>0</v>
      </c>
      <c r="AE3263" s="1">
        <f t="shared" ref="AE3263:AE3264" si="338">AD3263*100/U3263</f>
        <v>0</v>
      </c>
      <c r="AF3263" s="6" t="s">
        <v>172</v>
      </c>
      <c r="AI3263" s="1">
        <v>7</v>
      </c>
      <c r="AJ3263" s="1">
        <v>3</v>
      </c>
      <c r="AK3263" s="1">
        <v>2</v>
      </c>
      <c r="AL3263" s="1">
        <v>3</v>
      </c>
      <c r="AM3263" s="1">
        <v>1</v>
      </c>
      <c r="AN3263" s="1">
        <v>1</v>
      </c>
      <c r="AO3263" s="1">
        <v>1</v>
      </c>
      <c r="AQ3263" s="1" t="str">
        <f t="shared" si="304"/>
        <v>D01_609_403+404</v>
      </c>
    </row>
    <row r="3264" spans="1:43" ht="12.75" x14ac:dyDescent="0.2">
      <c r="A3264" s="2" t="s">
        <v>59</v>
      </c>
      <c r="B3264" s="3">
        <v>609</v>
      </c>
      <c r="C3264" s="5" t="s">
        <v>16</v>
      </c>
      <c r="D3264" s="1" t="s">
        <v>10</v>
      </c>
      <c r="E3264" s="1" t="s">
        <v>17</v>
      </c>
      <c r="F3264" s="1" t="s">
        <v>18</v>
      </c>
      <c r="G3264" s="1">
        <v>2008</v>
      </c>
      <c r="H3264" s="5" t="s">
        <v>240</v>
      </c>
      <c r="J3264" s="1">
        <v>60</v>
      </c>
      <c r="K3264" s="1">
        <f>J3264-22</f>
        <v>38</v>
      </c>
      <c r="L3264" s="1">
        <f>J3264-49</f>
        <v>11</v>
      </c>
      <c r="M3264" s="1">
        <f>J3264-67</f>
        <v>-7</v>
      </c>
      <c r="N3264" s="1">
        <f>J3264-82</f>
        <v>-22</v>
      </c>
      <c r="O3264" s="1">
        <v>3</v>
      </c>
      <c r="Q3264" s="1"/>
      <c r="S3264" s="1">
        <v>3</v>
      </c>
      <c r="T3264" s="1">
        <v>197</v>
      </c>
      <c r="U3264" s="1">
        <v>25</v>
      </c>
      <c r="V3264" s="1">
        <v>72</v>
      </c>
      <c r="W3264" s="4">
        <f t="shared" si="335"/>
        <v>2.9116666666666671</v>
      </c>
      <c r="X3264" s="1">
        <v>4</v>
      </c>
      <c r="Y3264" s="1">
        <v>19</v>
      </c>
      <c r="Z3264" s="4">
        <f>Y3264/(U3264-AB3264)</f>
        <v>0.79166666666666663</v>
      </c>
      <c r="AA3264" s="5">
        <f t="shared" si="336"/>
        <v>27.189467658843725</v>
      </c>
      <c r="AB3264" s="1">
        <v>1</v>
      </c>
      <c r="AC3264" s="1">
        <f t="shared" si="337"/>
        <v>4</v>
      </c>
      <c r="AD3264" s="1">
        <v>0</v>
      </c>
      <c r="AE3264" s="1">
        <f t="shared" si="338"/>
        <v>0</v>
      </c>
      <c r="AF3264" s="6" t="s">
        <v>178</v>
      </c>
      <c r="AI3264" s="1">
        <v>7</v>
      </c>
      <c r="AJ3264" s="1">
        <v>2</v>
      </c>
      <c r="AK3264" s="1">
        <v>1</v>
      </c>
      <c r="AL3264" s="1">
        <v>2</v>
      </c>
      <c r="AM3264" s="1">
        <v>2</v>
      </c>
      <c r="AN3264" s="1">
        <v>1</v>
      </c>
      <c r="AQ3264" s="1" t="str">
        <f t="shared" si="304"/>
        <v>D01_609_403+404</v>
      </c>
    </row>
    <row r="3265" spans="1:43" ht="12.75" x14ac:dyDescent="0.2">
      <c r="A3265" s="2" t="s">
        <v>59</v>
      </c>
      <c r="B3265" s="3">
        <v>609</v>
      </c>
      <c r="C3265" s="5" t="s">
        <v>16</v>
      </c>
      <c r="D3265" s="1" t="s">
        <v>10</v>
      </c>
      <c r="E3265" s="1" t="s">
        <v>17</v>
      </c>
      <c r="F3265" s="1" t="s">
        <v>18</v>
      </c>
      <c r="G3265" s="1">
        <v>2009</v>
      </c>
      <c r="H3265" s="5" t="s">
        <v>240</v>
      </c>
      <c r="J3265" s="1">
        <v>57</v>
      </c>
      <c r="K3265" s="1">
        <f>J3265-26</f>
        <v>31</v>
      </c>
      <c r="L3265" s="1">
        <f>J3265-50</f>
        <v>7</v>
      </c>
      <c r="M3265" s="1">
        <f>J3265-66</f>
        <v>-9</v>
      </c>
      <c r="N3265" s="1">
        <f>J3265-82</f>
        <v>-25</v>
      </c>
      <c r="O3265" s="1">
        <v>4</v>
      </c>
      <c r="Q3265" s="1"/>
      <c r="S3265" s="1">
        <v>3</v>
      </c>
      <c r="Z3265" s="1"/>
      <c r="AO3265" s="1">
        <v>0</v>
      </c>
      <c r="AQ3265" s="1" t="str">
        <f t="shared" si="304"/>
        <v>D01_609_403+404</v>
      </c>
    </row>
    <row r="3266" spans="1:43" ht="12.75" x14ac:dyDescent="0.2">
      <c r="A3266" s="2" t="s">
        <v>59</v>
      </c>
      <c r="B3266" s="3">
        <v>609</v>
      </c>
      <c r="C3266" s="5" t="s">
        <v>16</v>
      </c>
      <c r="D3266" s="1" t="s">
        <v>10</v>
      </c>
      <c r="E3266" s="1" t="s">
        <v>17</v>
      </c>
      <c r="F3266" s="1" t="s">
        <v>18</v>
      </c>
      <c r="G3266" s="1">
        <v>2010</v>
      </c>
      <c r="H3266" s="5" t="s">
        <v>240</v>
      </c>
      <c r="Q3266" s="1"/>
      <c r="Z3266" s="1"/>
      <c r="AQ3266" s="1" t="str">
        <f t="shared" si="304"/>
        <v>D01_609_403+404</v>
      </c>
    </row>
    <row r="3267" spans="1:43" ht="12.75" x14ac:dyDescent="0.2">
      <c r="A3267" s="2" t="s">
        <v>59</v>
      </c>
      <c r="B3267" s="3">
        <v>609</v>
      </c>
      <c r="C3267" s="5" t="s">
        <v>16</v>
      </c>
      <c r="D3267" s="1" t="s">
        <v>10</v>
      </c>
      <c r="E3267" s="1" t="s">
        <v>17</v>
      </c>
      <c r="F3267" s="1" t="s">
        <v>18</v>
      </c>
      <c r="G3267" s="1">
        <v>2011</v>
      </c>
      <c r="H3267" s="5" t="s">
        <v>240</v>
      </c>
      <c r="Q3267" s="1"/>
      <c r="Z3267" s="1"/>
      <c r="AQ3267" s="1" t="str">
        <f t="shared" ref="AQ3267:AQ3330" si="339">CONCATENATE(LEFT(A3267,1),CONCATENATE(RIGHT(A3267,2),"_",CONCATENATE(B3267),"_",CONCATENATE(C3267)))</f>
        <v>D01_609_403+404</v>
      </c>
    </row>
    <row r="3268" spans="1:43" ht="12.75" x14ac:dyDescent="0.2">
      <c r="A3268" s="2" t="s">
        <v>59</v>
      </c>
      <c r="B3268" s="3">
        <v>609</v>
      </c>
      <c r="C3268" s="5" t="s">
        <v>16</v>
      </c>
      <c r="D3268" s="1" t="s">
        <v>10</v>
      </c>
      <c r="E3268" s="1" t="s">
        <v>17</v>
      </c>
      <c r="F3268" s="1" t="s">
        <v>18</v>
      </c>
      <c r="G3268" s="1">
        <v>2012</v>
      </c>
      <c r="H3268" s="5" t="s">
        <v>240</v>
      </c>
      <c r="Q3268" s="1"/>
      <c r="Z3268" s="1"/>
      <c r="AQ3268" s="1" t="str">
        <f t="shared" si="339"/>
        <v>D01_609_403+404</v>
      </c>
    </row>
    <row r="3269" spans="1:43" ht="15" customHeight="1" x14ac:dyDescent="0.2">
      <c r="A3269" s="2" t="s">
        <v>59</v>
      </c>
      <c r="B3269" s="3">
        <v>609</v>
      </c>
      <c r="C3269" s="5" t="s">
        <v>16</v>
      </c>
      <c r="D3269" s="1" t="s">
        <v>10</v>
      </c>
      <c r="E3269" s="1" t="s">
        <v>17</v>
      </c>
      <c r="F3269" s="1" t="s">
        <v>18</v>
      </c>
      <c r="G3269" s="1">
        <v>2013</v>
      </c>
      <c r="H3269" s="5" t="s">
        <v>240</v>
      </c>
      <c r="Q3269" s="1"/>
      <c r="Z3269" s="1"/>
      <c r="AM3269" s="29">
        <v>3</v>
      </c>
      <c r="AQ3269" s="1" t="str">
        <f t="shared" si="339"/>
        <v>D01_609_403+404</v>
      </c>
    </row>
    <row r="3270" spans="1:43" s="22" customFormat="1" ht="12.75" x14ac:dyDescent="0.2">
      <c r="A3270" s="20" t="s">
        <v>59</v>
      </c>
      <c r="B3270" s="21">
        <v>610</v>
      </c>
      <c r="C3270" s="24" t="s">
        <v>16</v>
      </c>
      <c r="D3270" s="22" t="s">
        <v>10</v>
      </c>
      <c r="E3270" s="22" t="s">
        <v>17</v>
      </c>
      <c r="F3270" s="22" t="s">
        <v>18</v>
      </c>
      <c r="G3270" s="22">
        <v>2004</v>
      </c>
      <c r="H3270" s="24" t="s">
        <v>78</v>
      </c>
      <c r="I3270" s="24"/>
      <c r="W3270" s="23"/>
      <c r="Z3270" s="28"/>
      <c r="AA3270" s="24"/>
      <c r="AQ3270" s="1" t="str">
        <f t="shared" si="339"/>
        <v>D01_610_403+404</v>
      </c>
    </row>
    <row r="3271" spans="1:43" ht="15" customHeight="1" x14ac:dyDescent="0.2">
      <c r="A3271" s="2" t="s">
        <v>59</v>
      </c>
      <c r="B3271" s="3">
        <v>610</v>
      </c>
      <c r="C3271" s="5" t="s">
        <v>16</v>
      </c>
      <c r="D3271" s="1" t="s">
        <v>10</v>
      </c>
      <c r="E3271" s="1" t="s">
        <v>17</v>
      </c>
      <c r="F3271" s="1" t="s">
        <v>18</v>
      </c>
      <c r="G3271" s="1">
        <v>2005</v>
      </c>
      <c r="H3271" s="5" t="s">
        <v>78</v>
      </c>
      <c r="Q3271" s="1"/>
      <c r="Z3271" s="1"/>
      <c r="AF3271" s="1"/>
      <c r="AQ3271" s="1" t="str">
        <f t="shared" si="339"/>
        <v>D01_610_403+404</v>
      </c>
    </row>
    <row r="3272" spans="1:43" ht="12.75" x14ac:dyDescent="0.2">
      <c r="A3272" s="2" t="s">
        <v>59</v>
      </c>
      <c r="B3272" s="3">
        <v>610</v>
      </c>
      <c r="C3272" s="5" t="s">
        <v>16</v>
      </c>
      <c r="D3272" s="1" t="s">
        <v>10</v>
      </c>
      <c r="E3272" s="1" t="s">
        <v>17</v>
      </c>
      <c r="F3272" s="1" t="s">
        <v>18</v>
      </c>
      <c r="G3272" s="1">
        <v>2006</v>
      </c>
      <c r="H3272" s="5" t="s">
        <v>78</v>
      </c>
      <c r="Q3272" s="1"/>
      <c r="Z3272" s="1"/>
      <c r="AF3272" s="1"/>
      <c r="AQ3272" s="1" t="str">
        <f t="shared" si="339"/>
        <v>D01_610_403+404</v>
      </c>
    </row>
    <row r="3273" spans="1:43" ht="12.75" x14ac:dyDescent="0.2">
      <c r="A3273" s="2" t="s">
        <v>59</v>
      </c>
      <c r="B3273" s="3">
        <v>610</v>
      </c>
      <c r="C3273" s="5" t="s">
        <v>16</v>
      </c>
      <c r="D3273" s="1" t="s">
        <v>10</v>
      </c>
      <c r="E3273" s="1" t="s">
        <v>17</v>
      </c>
      <c r="F3273" s="1" t="s">
        <v>18</v>
      </c>
      <c r="G3273" s="1">
        <v>2007</v>
      </c>
      <c r="H3273" s="5" t="s">
        <v>78</v>
      </c>
      <c r="Q3273" s="1"/>
      <c r="Z3273" s="1"/>
      <c r="AF3273" s="1"/>
      <c r="AQ3273" s="1" t="str">
        <f t="shared" si="339"/>
        <v>D01_610_403+404</v>
      </c>
    </row>
    <row r="3274" spans="1:43" ht="15" customHeight="1" x14ac:dyDescent="0.2">
      <c r="A3274" s="2" t="s">
        <v>59</v>
      </c>
      <c r="B3274" s="3">
        <v>610</v>
      </c>
      <c r="C3274" s="5" t="s">
        <v>16</v>
      </c>
      <c r="D3274" s="1" t="s">
        <v>10</v>
      </c>
      <c r="E3274" s="1" t="s">
        <v>17</v>
      </c>
      <c r="F3274" s="1" t="s">
        <v>18</v>
      </c>
      <c r="G3274" s="1">
        <v>2008</v>
      </c>
      <c r="H3274" s="5" t="s">
        <v>78</v>
      </c>
      <c r="Q3274" s="1"/>
      <c r="Z3274" s="1"/>
      <c r="AF3274" s="1"/>
      <c r="AQ3274" s="1" t="str">
        <f t="shared" si="339"/>
        <v>D01_610_403+404</v>
      </c>
    </row>
    <row r="3275" spans="1:43" s="22" customFormat="1" ht="12.75" x14ac:dyDescent="0.2">
      <c r="A3275" s="20" t="s">
        <v>59</v>
      </c>
      <c r="B3275" s="21">
        <v>611</v>
      </c>
      <c r="C3275" s="24" t="s">
        <v>16</v>
      </c>
      <c r="D3275" s="22" t="s">
        <v>10</v>
      </c>
      <c r="E3275" s="22" t="s">
        <v>17</v>
      </c>
      <c r="F3275" s="22" t="s">
        <v>18</v>
      </c>
      <c r="G3275" s="22">
        <v>2004</v>
      </c>
      <c r="H3275" s="24" t="s">
        <v>78</v>
      </c>
      <c r="I3275" s="24"/>
      <c r="W3275" s="23"/>
      <c r="AA3275" s="24"/>
      <c r="AQ3275" s="1" t="str">
        <f t="shared" si="339"/>
        <v>D01_611_403+404</v>
      </c>
    </row>
    <row r="3276" spans="1:43" ht="15" customHeight="1" x14ac:dyDescent="0.2">
      <c r="A3276" s="2" t="s">
        <v>59</v>
      </c>
      <c r="B3276" s="3">
        <v>611</v>
      </c>
      <c r="C3276" s="5" t="s">
        <v>16</v>
      </c>
      <c r="D3276" s="1" t="s">
        <v>10</v>
      </c>
      <c r="E3276" s="1" t="s">
        <v>17</v>
      </c>
      <c r="F3276" s="1" t="s">
        <v>18</v>
      </c>
      <c r="G3276" s="1">
        <v>2005</v>
      </c>
      <c r="H3276" s="5" t="s">
        <v>78</v>
      </c>
      <c r="Q3276" s="1"/>
      <c r="Z3276" s="1"/>
      <c r="AF3276" s="1"/>
      <c r="AQ3276" s="1" t="str">
        <f t="shared" si="339"/>
        <v>D01_611_403+404</v>
      </c>
    </row>
    <row r="3277" spans="1:43" ht="12.75" x14ac:dyDescent="0.2">
      <c r="A3277" s="2" t="s">
        <v>59</v>
      </c>
      <c r="B3277" s="3">
        <v>611</v>
      </c>
      <c r="C3277" s="5" t="s">
        <v>16</v>
      </c>
      <c r="D3277" s="1" t="s">
        <v>10</v>
      </c>
      <c r="E3277" s="1" t="s">
        <v>17</v>
      </c>
      <c r="F3277" s="1" t="s">
        <v>18</v>
      </c>
      <c r="G3277" s="1">
        <v>2006</v>
      </c>
      <c r="H3277" s="5" t="s">
        <v>78</v>
      </c>
      <c r="Q3277" s="1"/>
      <c r="Z3277" s="1"/>
      <c r="AF3277" s="1"/>
      <c r="AQ3277" s="1" t="str">
        <f t="shared" si="339"/>
        <v>D01_611_403+404</v>
      </c>
    </row>
    <row r="3278" spans="1:43" ht="12.75" x14ac:dyDescent="0.2">
      <c r="A3278" s="2" t="s">
        <v>59</v>
      </c>
      <c r="B3278" s="3">
        <v>611</v>
      </c>
      <c r="C3278" s="5" t="s">
        <v>16</v>
      </c>
      <c r="D3278" s="1" t="s">
        <v>10</v>
      </c>
      <c r="E3278" s="1" t="s">
        <v>17</v>
      </c>
      <c r="F3278" s="1" t="s">
        <v>18</v>
      </c>
      <c r="G3278" s="1">
        <v>2007</v>
      </c>
      <c r="H3278" s="5" t="s">
        <v>78</v>
      </c>
      <c r="Q3278" s="1"/>
      <c r="Z3278" s="1"/>
      <c r="AF3278" s="1"/>
      <c r="AQ3278" s="1" t="str">
        <f t="shared" si="339"/>
        <v>D01_611_403+404</v>
      </c>
    </row>
    <row r="3279" spans="1:43" ht="15" customHeight="1" x14ac:dyDescent="0.2">
      <c r="A3279" s="2" t="s">
        <v>59</v>
      </c>
      <c r="B3279" s="3">
        <v>611</v>
      </c>
      <c r="C3279" s="5" t="s">
        <v>16</v>
      </c>
      <c r="D3279" s="1" t="s">
        <v>10</v>
      </c>
      <c r="E3279" s="1" t="s">
        <v>17</v>
      </c>
      <c r="F3279" s="1" t="s">
        <v>18</v>
      </c>
      <c r="G3279" s="1">
        <v>2008</v>
      </c>
      <c r="H3279" s="5" t="s">
        <v>78</v>
      </c>
      <c r="Q3279" s="1"/>
      <c r="Z3279" s="1"/>
      <c r="AF3279" s="1"/>
      <c r="AQ3279" s="1" t="str">
        <f t="shared" si="339"/>
        <v>D01_611_403+404</v>
      </c>
    </row>
    <row r="3280" spans="1:43" s="22" customFormat="1" ht="12.75" x14ac:dyDescent="0.2">
      <c r="A3280" s="20" t="s">
        <v>59</v>
      </c>
      <c r="B3280" s="21">
        <v>612</v>
      </c>
      <c r="C3280" s="24" t="s">
        <v>16</v>
      </c>
      <c r="D3280" s="22" t="s">
        <v>10</v>
      </c>
      <c r="E3280" s="22" t="s">
        <v>17</v>
      </c>
      <c r="F3280" s="22" t="s">
        <v>18</v>
      </c>
      <c r="G3280" s="22">
        <v>2004</v>
      </c>
      <c r="H3280" s="24" t="s">
        <v>78</v>
      </c>
      <c r="I3280" s="24"/>
      <c r="W3280" s="23"/>
      <c r="AA3280" s="24"/>
      <c r="AQ3280" s="1" t="str">
        <f t="shared" si="339"/>
        <v>D01_612_403+404</v>
      </c>
    </row>
    <row r="3281" spans="1:43" ht="15" customHeight="1" x14ac:dyDescent="0.2">
      <c r="A3281" s="2" t="s">
        <v>59</v>
      </c>
      <c r="B3281" s="3">
        <v>612</v>
      </c>
      <c r="C3281" s="5" t="s">
        <v>16</v>
      </c>
      <c r="D3281" s="1" t="s">
        <v>10</v>
      </c>
      <c r="E3281" s="1" t="s">
        <v>17</v>
      </c>
      <c r="F3281" s="1" t="s">
        <v>18</v>
      </c>
      <c r="G3281" s="1">
        <v>2005</v>
      </c>
      <c r="H3281" s="5" t="s">
        <v>78</v>
      </c>
      <c r="Q3281" s="1"/>
      <c r="Z3281" s="1"/>
      <c r="AF3281" s="1"/>
      <c r="AQ3281" s="1" t="str">
        <f t="shared" si="339"/>
        <v>D01_612_403+404</v>
      </c>
    </row>
    <row r="3282" spans="1:43" ht="12.75" x14ac:dyDescent="0.2">
      <c r="A3282" s="2" t="s">
        <v>59</v>
      </c>
      <c r="B3282" s="3">
        <v>612</v>
      </c>
      <c r="C3282" s="5" t="s">
        <v>16</v>
      </c>
      <c r="D3282" s="1" t="s">
        <v>10</v>
      </c>
      <c r="E3282" s="1" t="s">
        <v>17</v>
      </c>
      <c r="F3282" s="1" t="s">
        <v>18</v>
      </c>
      <c r="G3282" s="1">
        <v>2006</v>
      </c>
      <c r="H3282" s="5" t="s">
        <v>78</v>
      </c>
      <c r="Q3282" s="1"/>
      <c r="Z3282" s="1"/>
      <c r="AF3282" s="1"/>
      <c r="AQ3282" s="1" t="str">
        <f t="shared" si="339"/>
        <v>D01_612_403+404</v>
      </c>
    </row>
    <row r="3283" spans="1:43" ht="12.75" x14ac:dyDescent="0.2">
      <c r="A3283" s="2" t="s">
        <v>59</v>
      </c>
      <c r="B3283" s="3">
        <v>612</v>
      </c>
      <c r="C3283" s="5" t="s">
        <v>16</v>
      </c>
      <c r="D3283" s="1" t="s">
        <v>10</v>
      </c>
      <c r="E3283" s="1" t="s">
        <v>17</v>
      </c>
      <c r="F3283" s="1" t="s">
        <v>18</v>
      </c>
      <c r="G3283" s="1">
        <v>2007</v>
      </c>
      <c r="H3283" s="5" t="s">
        <v>78</v>
      </c>
      <c r="Q3283" s="1"/>
      <c r="Z3283" s="1"/>
      <c r="AF3283" s="1"/>
      <c r="AQ3283" s="1" t="str">
        <f t="shared" si="339"/>
        <v>D01_612_403+404</v>
      </c>
    </row>
    <row r="3284" spans="1:43" ht="15" customHeight="1" x14ac:dyDescent="0.2">
      <c r="A3284" s="2" t="s">
        <v>59</v>
      </c>
      <c r="B3284" s="3">
        <v>612</v>
      </c>
      <c r="C3284" s="5" t="s">
        <v>16</v>
      </c>
      <c r="D3284" s="1" t="s">
        <v>10</v>
      </c>
      <c r="E3284" s="1" t="s">
        <v>17</v>
      </c>
      <c r="F3284" s="1" t="s">
        <v>18</v>
      </c>
      <c r="G3284" s="1">
        <v>2008</v>
      </c>
      <c r="H3284" s="5" t="s">
        <v>78</v>
      </c>
      <c r="Q3284" s="1"/>
      <c r="Z3284" s="1"/>
      <c r="AF3284" s="1"/>
      <c r="AQ3284" s="1" t="str">
        <f t="shared" si="339"/>
        <v>D01_612_403+404</v>
      </c>
    </row>
    <row r="3285" spans="1:43" s="22" customFormat="1" ht="12.75" x14ac:dyDescent="0.2">
      <c r="A3285" s="20" t="s">
        <v>59</v>
      </c>
      <c r="B3285" s="21">
        <v>613</v>
      </c>
      <c r="C3285" s="24" t="s">
        <v>16</v>
      </c>
      <c r="D3285" s="22" t="s">
        <v>10</v>
      </c>
      <c r="E3285" s="22" t="s">
        <v>17</v>
      </c>
      <c r="F3285" s="22" t="s">
        <v>18</v>
      </c>
      <c r="G3285" s="22">
        <v>2004</v>
      </c>
      <c r="H3285" s="24" t="s">
        <v>240</v>
      </c>
      <c r="I3285" s="24"/>
      <c r="J3285" s="22">
        <v>62</v>
      </c>
      <c r="K3285" s="22">
        <f>J3285-22</f>
        <v>40</v>
      </c>
      <c r="L3285" s="22">
        <f>J3285-46</f>
        <v>16</v>
      </c>
      <c r="M3285" s="22">
        <f>J3285-71</f>
        <v>-9</v>
      </c>
      <c r="N3285" s="22">
        <f>J3285-87</f>
        <v>-25</v>
      </c>
      <c r="O3285" s="22">
        <v>1</v>
      </c>
      <c r="S3285" s="22">
        <v>1</v>
      </c>
      <c r="T3285" s="22">
        <v>194</v>
      </c>
      <c r="U3285" s="22">
        <v>25</v>
      </c>
      <c r="V3285" s="22">
        <v>63</v>
      </c>
      <c r="W3285" s="23">
        <f t="shared" ref="W3285:W3286" si="340">(V3285+(Z3285*AB3285))/U3285</f>
        <v>2.6072727272727274</v>
      </c>
      <c r="X3285" s="22">
        <v>4</v>
      </c>
      <c r="Y3285" s="22">
        <v>16</v>
      </c>
      <c r="Z3285" s="23">
        <f>Y3285/(U3285-AB3285)</f>
        <v>0.72727272727272729</v>
      </c>
      <c r="AA3285" s="24">
        <f t="shared" ref="AA3285:AA3286" si="341">Z3285*100/W3285</f>
        <v>27.894002789400279</v>
      </c>
      <c r="AB3285" s="22">
        <v>3</v>
      </c>
      <c r="AC3285" s="22">
        <f t="shared" ref="AC3285:AC3286" si="342">AB3285*100/U3285</f>
        <v>12</v>
      </c>
      <c r="AD3285" s="22">
        <v>2</v>
      </c>
      <c r="AE3285" s="22">
        <f t="shared" ref="AE3285:AE3286" si="343">AD3285*100/U3285</f>
        <v>8</v>
      </c>
      <c r="AF3285" s="25">
        <v>0</v>
      </c>
      <c r="AG3285" s="22">
        <f>AF3285*100/U3285</f>
        <v>0</v>
      </c>
      <c r="AH3285" s="22">
        <v>0</v>
      </c>
      <c r="AI3285" s="22">
        <v>4</v>
      </c>
      <c r="AJ3285" s="22">
        <v>2</v>
      </c>
      <c r="AK3285" s="22">
        <v>2</v>
      </c>
      <c r="AL3285" s="22">
        <v>2</v>
      </c>
      <c r="AM3285" s="22">
        <v>1</v>
      </c>
      <c r="AN3285" s="22">
        <v>2</v>
      </c>
      <c r="AQ3285" s="1" t="str">
        <f t="shared" si="339"/>
        <v>D01_613_403+404</v>
      </c>
    </row>
    <row r="3286" spans="1:43" ht="12.75" x14ac:dyDescent="0.2">
      <c r="A3286" s="2" t="s">
        <v>59</v>
      </c>
      <c r="B3286" s="3">
        <v>613</v>
      </c>
      <c r="C3286" s="5" t="s">
        <v>16</v>
      </c>
      <c r="D3286" s="1" t="s">
        <v>10</v>
      </c>
      <c r="E3286" s="1" t="s">
        <v>17</v>
      </c>
      <c r="F3286" s="1" t="s">
        <v>18</v>
      </c>
      <c r="G3286" s="1">
        <v>2005</v>
      </c>
      <c r="H3286" s="5" t="s">
        <v>240</v>
      </c>
      <c r="J3286" s="1">
        <v>73</v>
      </c>
      <c r="K3286" s="1">
        <f>J3286-30</f>
        <v>43</v>
      </c>
      <c r="L3286" s="1">
        <f>J3286-60</f>
        <v>13</v>
      </c>
      <c r="M3286" s="1">
        <f>J3286-82</f>
        <v>-9</v>
      </c>
      <c r="N3286" s="1">
        <f>J3286-91</f>
        <v>-18</v>
      </c>
      <c r="O3286" s="1">
        <v>4</v>
      </c>
      <c r="Q3286" s="1"/>
      <c r="S3286" s="1">
        <v>4</v>
      </c>
      <c r="T3286" s="1">
        <v>190</v>
      </c>
      <c r="U3286" s="1">
        <v>25</v>
      </c>
      <c r="V3286" s="1">
        <v>55</v>
      </c>
      <c r="W3286" s="4">
        <f t="shared" si="340"/>
        <v>2.2000000000000002</v>
      </c>
      <c r="X3286" s="1">
        <v>4</v>
      </c>
      <c r="Y3286" s="1">
        <v>16</v>
      </c>
      <c r="Z3286" s="4">
        <f>Y3286/(U3286-AB3286)</f>
        <v>0.64</v>
      </c>
      <c r="AA3286" s="5">
        <f t="shared" si="341"/>
        <v>29.09090909090909</v>
      </c>
      <c r="AB3286" s="1">
        <v>0</v>
      </c>
      <c r="AC3286" s="1">
        <f t="shared" si="342"/>
        <v>0</v>
      </c>
      <c r="AD3286" s="1">
        <v>0</v>
      </c>
      <c r="AE3286" s="1">
        <f t="shared" si="343"/>
        <v>0</v>
      </c>
      <c r="AF3286" s="6" t="s">
        <v>94</v>
      </c>
      <c r="AI3286" s="1">
        <v>4</v>
      </c>
      <c r="AJ3286" s="1">
        <v>2</v>
      </c>
      <c r="AK3286" s="1">
        <v>2</v>
      </c>
      <c r="AL3286" s="1">
        <v>2</v>
      </c>
      <c r="AM3286" s="1">
        <v>1</v>
      </c>
      <c r="AN3286" s="1">
        <v>2</v>
      </c>
      <c r="AQ3286" s="1" t="str">
        <f t="shared" si="339"/>
        <v>D01_613_403+404</v>
      </c>
    </row>
    <row r="3287" spans="1:43" ht="12.75" x14ac:dyDescent="0.2">
      <c r="A3287" s="2" t="s">
        <v>59</v>
      </c>
      <c r="B3287" s="3">
        <v>613</v>
      </c>
      <c r="C3287" s="5" t="s">
        <v>16</v>
      </c>
      <c r="D3287" s="1" t="s">
        <v>10</v>
      </c>
      <c r="E3287" s="1" t="s">
        <v>17</v>
      </c>
      <c r="F3287" s="1" t="s">
        <v>18</v>
      </c>
      <c r="G3287" s="1">
        <v>2006</v>
      </c>
      <c r="H3287" s="5" t="s">
        <v>240</v>
      </c>
      <c r="Q3287" s="1"/>
      <c r="Z3287" s="1"/>
      <c r="AQ3287" s="1" t="str">
        <f t="shared" si="339"/>
        <v>D01_613_403+404</v>
      </c>
    </row>
    <row r="3288" spans="1:43" ht="12.75" x14ac:dyDescent="0.2">
      <c r="A3288" s="2" t="s">
        <v>59</v>
      </c>
      <c r="B3288" s="3">
        <v>613</v>
      </c>
      <c r="C3288" s="5" t="s">
        <v>16</v>
      </c>
      <c r="D3288" s="1" t="s">
        <v>10</v>
      </c>
      <c r="E3288" s="1" t="s">
        <v>17</v>
      </c>
      <c r="F3288" s="1" t="s">
        <v>18</v>
      </c>
      <c r="G3288" s="1">
        <v>2007</v>
      </c>
      <c r="H3288" s="5" t="s">
        <v>240</v>
      </c>
      <c r="Q3288" s="1"/>
      <c r="S3288" s="1">
        <v>3</v>
      </c>
      <c r="T3288" s="1">
        <v>188</v>
      </c>
      <c r="U3288" s="1">
        <v>25</v>
      </c>
      <c r="V3288" s="1">
        <v>76</v>
      </c>
      <c r="W3288" s="4">
        <f t="shared" ref="W3288:W3289" si="344">(V3288+(Z3288*AB3288))/U3288</f>
        <v>3.04</v>
      </c>
      <c r="X3288" s="1">
        <v>4</v>
      </c>
      <c r="Y3288" s="1">
        <v>17</v>
      </c>
      <c r="Z3288" s="4">
        <f>Y3288/(U3288-AB3288)</f>
        <v>0.68</v>
      </c>
      <c r="AA3288" s="5">
        <f t="shared" ref="AA3288:AA3289" si="345">Z3288*100/W3288</f>
        <v>22.368421052631579</v>
      </c>
      <c r="AB3288" s="1">
        <v>0</v>
      </c>
      <c r="AC3288" s="1">
        <f t="shared" ref="AC3288:AC3289" si="346">AB3288*100/U3288</f>
        <v>0</v>
      </c>
      <c r="AD3288" s="1">
        <v>0</v>
      </c>
      <c r="AE3288" s="1">
        <f t="shared" ref="AE3288:AE3289" si="347">AD3288*100/U3288</f>
        <v>0</v>
      </c>
      <c r="AF3288" s="6" t="s">
        <v>173</v>
      </c>
      <c r="AG3288" s="1">
        <f>AF3288*100/U3288</f>
        <v>16</v>
      </c>
      <c r="AH3288" s="1">
        <v>7</v>
      </c>
      <c r="AI3288" s="1">
        <v>3</v>
      </c>
      <c r="AJ3288" s="1">
        <v>3</v>
      </c>
      <c r="AK3288" s="1">
        <v>3</v>
      </c>
      <c r="AL3288" s="1">
        <v>2</v>
      </c>
      <c r="AM3288" s="1">
        <v>1</v>
      </c>
      <c r="AN3288" s="1">
        <v>2</v>
      </c>
      <c r="AO3288" s="1">
        <v>1</v>
      </c>
      <c r="AQ3288" s="1" t="str">
        <f t="shared" si="339"/>
        <v>D01_613_403+404</v>
      </c>
    </row>
    <row r="3289" spans="1:43" ht="12.75" x14ac:dyDescent="0.2">
      <c r="A3289" s="2" t="s">
        <v>59</v>
      </c>
      <c r="B3289" s="3">
        <v>613</v>
      </c>
      <c r="C3289" s="5" t="s">
        <v>16</v>
      </c>
      <c r="D3289" s="1" t="s">
        <v>10</v>
      </c>
      <c r="E3289" s="1" t="s">
        <v>17</v>
      </c>
      <c r="F3289" s="1" t="s">
        <v>18</v>
      </c>
      <c r="G3289" s="1">
        <v>2008</v>
      </c>
      <c r="H3289" s="5" t="s">
        <v>240</v>
      </c>
      <c r="J3289" s="1">
        <v>59</v>
      </c>
      <c r="K3289" s="1">
        <f>J3289-22</f>
        <v>37</v>
      </c>
      <c r="L3289" s="1">
        <f>J3289-49</f>
        <v>10</v>
      </c>
      <c r="M3289" s="1">
        <f>J3289-67</f>
        <v>-8</v>
      </c>
      <c r="N3289" s="1">
        <f>J3289-82</f>
        <v>-23</v>
      </c>
      <c r="O3289" s="1">
        <v>3</v>
      </c>
      <c r="Q3289" s="1"/>
      <c r="S3289" s="1">
        <v>3</v>
      </c>
      <c r="T3289" s="1">
        <v>197</v>
      </c>
      <c r="U3289" s="1">
        <v>25</v>
      </c>
      <c r="V3289" s="1">
        <v>79</v>
      </c>
      <c r="W3289" s="4">
        <f t="shared" si="344"/>
        <v>3.1916666666666669</v>
      </c>
      <c r="X3289" s="1">
        <v>4</v>
      </c>
      <c r="Y3289" s="1">
        <v>19</v>
      </c>
      <c r="Z3289" s="4">
        <f>Y3289/(U3289-AB3289)</f>
        <v>0.79166666666666663</v>
      </c>
      <c r="AA3289" s="5">
        <f t="shared" si="345"/>
        <v>24.8041775456919</v>
      </c>
      <c r="AB3289" s="1">
        <v>1</v>
      </c>
      <c r="AC3289" s="1">
        <f t="shared" si="346"/>
        <v>4</v>
      </c>
      <c r="AD3289" s="1">
        <v>0</v>
      </c>
      <c r="AE3289" s="1">
        <f t="shared" si="347"/>
        <v>0</v>
      </c>
      <c r="AF3289" s="1">
        <v>0</v>
      </c>
      <c r="AG3289" s="1">
        <v>4</v>
      </c>
      <c r="AH3289" s="1">
        <v>2</v>
      </c>
      <c r="AI3289" s="1">
        <v>4</v>
      </c>
      <c r="AJ3289" s="1">
        <v>2</v>
      </c>
      <c r="AK3289" s="1">
        <v>2</v>
      </c>
      <c r="AL3289" s="1">
        <v>2</v>
      </c>
      <c r="AM3289" s="1">
        <v>2</v>
      </c>
      <c r="AN3289" s="1">
        <v>2</v>
      </c>
      <c r="AQ3289" s="1" t="str">
        <f t="shared" si="339"/>
        <v>D01_613_403+404</v>
      </c>
    </row>
    <row r="3290" spans="1:43" ht="12.75" x14ac:dyDescent="0.2">
      <c r="A3290" s="2" t="s">
        <v>59</v>
      </c>
      <c r="B3290" s="3">
        <v>613</v>
      </c>
      <c r="C3290" s="5" t="s">
        <v>16</v>
      </c>
      <c r="D3290" s="1" t="s">
        <v>10</v>
      </c>
      <c r="E3290" s="1" t="s">
        <v>17</v>
      </c>
      <c r="F3290" s="1" t="s">
        <v>18</v>
      </c>
      <c r="G3290" s="1">
        <v>2009</v>
      </c>
      <c r="H3290" s="5" t="s">
        <v>240</v>
      </c>
      <c r="J3290" s="1">
        <v>58</v>
      </c>
      <c r="K3290" s="1">
        <f>J3290-26</f>
        <v>32</v>
      </c>
      <c r="L3290" s="1">
        <f>J3290-50</f>
        <v>8</v>
      </c>
      <c r="M3290" s="1">
        <f>J3290-66</f>
        <v>-8</v>
      </c>
      <c r="N3290" s="1">
        <f>J3290-82</f>
        <v>-24</v>
      </c>
      <c r="O3290" s="1">
        <v>5</v>
      </c>
      <c r="Q3290" s="1"/>
      <c r="S3290" s="1">
        <v>3</v>
      </c>
      <c r="Z3290" s="1"/>
      <c r="AO3290" s="1">
        <v>0</v>
      </c>
      <c r="AQ3290" s="1" t="str">
        <f t="shared" si="339"/>
        <v>D01_613_403+404</v>
      </c>
    </row>
    <row r="3291" spans="1:43" ht="12.75" x14ac:dyDescent="0.2">
      <c r="A3291" s="2" t="s">
        <v>59</v>
      </c>
      <c r="B3291" s="3">
        <v>613</v>
      </c>
      <c r="C3291" s="5" t="s">
        <v>16</v>
      </c>
      <c r="D3291" s="1" t="s">
        <v>10</v>
      </c>
      <c r="E3291" s="1" t="s">
        <v>17</v>
      </c>
      <c r="F3291" s="1" t="s">
        <v>18</v>
      </c>
      <c r="G3291" s="1">
        <v>2010</v>
      </c>
      <c r="H3291" s="5" t="s">
        <v>240</v>
      </c>
      <c r="Q3291" s="1"/>
      <c r="Z3291" s="1"/>
      <c r="AQ3291" s="1" t="str">
        <f t="shared" si="339"/>
        <v>D01_613_403+404</v>
      </c>
    </row>
    <row r="3292" spans="1:43" ht="12.75" x14ac:dyDescent="0.2">
      <c r="A3292" s="2" t="s">
        <v>59</v>
      </c>
      <c r="B3292" s="3">
        <v>613</v>
      </c>
      <c r="C3292" s="5" t="s">
        <v>16</v>
      </c>
      <c r="D3292" s="1" t="s">
        <v>10</v>
      </c>
      <c r="E3292" s="1" t="s">
        <v>17</v>
      </c>
      <c r="F3292" s="1" t="s">
        <v>18</v>
      </c>
      <c r="G3292" s="1">
        <v>2011</v>
      </c>
      <c r="H3292" s="5" t="s">
        <v>240</v>
      </c>
      <c r="Q3292" s="1"/>
      <c r="Z3292" s="1"/>
      <c r="AQ3292" s="1" t="str">
        <f t="shared" si="339"/>
        <v>D01_613_403+404</v>
      </c>
    </row>
    <row r="3293" spans="1:43" ht="12.75" x14ac:dyDescent="0.2">
      <c r="A3293" s="2" t="s">
        <v>59</v>
      </c>
      <c r="B3293" s="3">
        <v>613</v>
      </c>
      <c r="C3293" s="5" t="s">
        <v>16</v>
      </c>
      <c r="D3293" s="1" t="s">
        <v>10</v>
      </c>
      <c r="E3293" s="1" t="s">
        <v>17</v>
      </c>
      <c r="F3293" s="1" t="s">
        <v>18</v>
      </c>
      <c r="G3293" s="1">
        <v>2012</v>
      </c>
      <c r="H3293" s="5" t="s">
        <v>240</v>
      </c>
      <c r="Q3293" s="1"/>
      <c r="Z3293" s="1"/>
      <c r="AQ3293" s="1" t="str">
        <f t="shared" si="339"/>
        <v>D01_613_403+404</v>
      </c>
    </row>
    <row r="3294" spans="1:43" ht="15" customHeight="1" x14ac:dyDescent="0.2">
      <c r="A3294" s="2" t="s">
        <v>59</v>
      </c>
      <c r="B3294" s="3">
        <v>613</v>
      </c>
      <c r="C3294" s="5" t="s">
        <v>16</v>
      </c>
      <c r="D3294" s="1" t="s">
        <v>10</v>
      </c>
      <c r="E3294" s="1" t="s">
        <v>17</v>
      </c>
      <c r="F3294" s="1" t="s">
        <v>18</v>
      </c>
      <c r="G3294" s="1">
        <v>2013</v>
      </c>
      <c r="H3294" s="5" t="s">
        <v>240</v>
      </c>
      <c r="Q3294" s="1"/>
      <c r="Z3294" s="1"/>
      <c r="AM3294" s="29">
        <v>1</v>
      </c>
      <c r="AQ3294" s="1" t="str">
        <f t="shared" si="339"/>
        <v>D01_613_403+404</v>
      </c>
    </row>
    <row r="3295" spans="1:43" s="22" customFormat="1" ht="15" customHeight="1" x14ac:dyDescent="0.2">
      <c r="A3295" s="20" t="s">
        <v>59</v>
      </c>
      <c r="B3295" s="21">
        <v>614</v>
      </c>
      <c r="C3295" s="24" t="s">
        <v>16</v>
      </c>
      <c r="D3295" s="22" t="s">
        <v>10</v>
      </c>
      <c r="E3295" s="22" t="s">
        <v>17</v>
      </c>
      <c r="F3295" s="22" t="s">
        <v>18</v>
      </c>
      <c r="G3295" s="22">
        <v>2004</v>
      </c>
      <c r="H3295" s="24" t="s">
        <v>78</v>
      </c>
      <c r="I3295" s="24"/>
      <c r="W3295" s="23"/>
      <c r="AA3295" s="24"/>
      <c r="AQ3295" s="1" t="str">
        <f t="shared" si="339"/>
        <v>D01_614_403+404</v>
      </c>
    </row>
    <row r="3296" spans="1:43" ht="15" customHeight="1" x14ac:dyDescent="0.2">
      <c r="A3296" s="2" t="s">
        <v>59</v>
      </c>
      <c r="B3296" s="3">
        <v>614</v>
      </c>
      <c r="C3296" s="5" t="s">
        <v>16</v>
      </c>
      <c r="D3296" s="1" t="s">
        <v>10</v>
      </c>
      <c r="E3296" s="1" t="s">
        <v>17</v>
      </c>
      <c r="F3296" s="1" t="s">
        <v>18</v>
      </c>
      <c r="G3296" s="1">
        <v>2005</v>
      </c>
      <c r="H3296" s="5" t="s">
        <v>78</v>
      </c>
      <c r="Q3296" s="1"/>
      <c r="Z3296" s="1"/>
      <c r="AF3296" s="1"/>
      <c r="AQ3296" s="1" t="str">
        <f t="shared" si="339"/>
        <v>D01_614_403+404</v>
      </c>
    </row>
    <row r="3297" spans="1:43" ht="15" customHeight="1" x14ac:dyDescent="0.2">
      <c r="A3297" s="2" t="s">
        <v>59</v>
      </c>
      <c r="B3297" s="3">
        <v>614</v>
      </c>
      <c r="C3297" s="5" t="s">
        <v>16</v>
      </c>
      <c r="D3297" s="1" t="s">
        <v>10</v>
      </c>
      <c r="E3297" s="1" t="s">
        <v>17</v>
      </c>
      <c r="F3297" s="1" t="s">
        <v>18</v>
      </c>
      <c r="G3297" s="1">
        <v>2006</v>
      </c>
      <c r="H3297" s="5" t="s">
        <v>78</v>
      </c>
      <c r="Q3297" s="1"/>
      <c r="Z3297" s="1"/>
      <c r="AF3297" s="1"/>
      <c r="AQ3297" s="1" t="str">
        <f t="shared" si="339"/>
        <v>D01_614_403+404</v>
      </c>
    </row>
    <row r="3298" spans="1:43" ht="15" customHeight="1" x14ac:dyDescent="0.2">
      <c r="A3298" s="2" t="s">
        <v>59</v>
      </c>
      <c r="B3298" s="3">
        <v>614</v>
      </c>
      <c r="C3298" s="5" t="s">
        <v>16</v>
      </c>
      <c r="D3298" s="1" t="s">
        <v>10</v>
      </c>
      <c r="E3298" s="1" t="s">
        <v>17</v>
      </c>
      <c r="F3298" s="1" t="s">
        <v>18</v>
      </c>
      <c r="G3298" s="1">
        <v>2007</v>
      </c>
      <c r="H3298" s="5" t="s">
        <v>78</v>
      </c>
      <c r="Q3298" s="1"/>
      <c r="Z3298" s="1"/>
      <c r="AF3298" s="1"/>
      <c r="AQ3298" s="1" t="str">
        <f t="shared" si="339"/>
        <v>D01_614_403+404</v>
      </c>
    </row>
    <row r="3299" spans="1:43" ht="15" customHeight="1" x14ac:dyDescent="0.2">
      <c r="A3299" s="2" t="s">
        <v>59</v>
      </c>
      <c r="B3299" s="3">
        <v>614</v>
      </c>
      <c r="C3299" s="5" t="s">
        <v>16</v>
      </c>
      <c r="D3299" s="1" t="s">
        <v>10</v>
      </c>
      <c r="E3299" s="1" t="s">
        <v>17</v>
      </c>
      <c r="F3299" s="1" t="s">
        <v>18</v>
      </c>
      <c r="G3299" s="1">
        <v>2008</v>
      </c>
      <c r="H3299" s="5" t="s">
        <v>78</v>
      </c>
      <c r="Q3299" s="1"/>
      <c r="Z3299" s="1"/>
      <c r="AF3299" s="1"/>
      <c r="AQ3299" s="1" t="str">
        <f t="shared" si="339"/>
        <v>D01_614_403+404</v>
      </c>
    </row>
    <row r="3300" spans="1:43" s="22" customFormat="1" ht="15" customHeight="1" x14ac:dyDescent="0.2">
      <c r="A3300" s="20" t="s">
        <v>59</v>
      </c>
      <c r="B3300" s="21">
        <v>615</v>
      </c>
      <c r="C3300" s="24" t="s">
        <v>16</v>
      </c>
      <c r="D3300" s="22" t="s">
        <v>10</v>
      </c>
      <c r="E3300" s="22" t="s">
        <v>17</v>
      </c>
      <c r="F3300" s="22" t="s">
        <v>18</v>
      </c>
      <c r="G3300" s="22">
        <v>2004</v>
      </c>
      <c r="H3300" s="24" t="s">
        <v>78</v>
      </c>
      <c r="I3300" s="24"/>
      <c r="W3300" s="23"/>
      <c r="AA3300" s="24"/>
      <c r="AQ3300" s="1" t="str">
        <f t="shared" si="339"/>
        <v>D01_615_403+404</v>
      </c>
    </row>
    <row r="3301" spans="1:43" ht="15" customHeight="1" x14ac:dyDescent="0.2">
      <c r="A3301" s="2" t="s">
        <v>59</v>
      </c>
      <c r="B3301" s="3">
        <v>615</v>
      </c>
      <c r="C3301" s="5" t="s">
        <v>16</v>
      </c>
      <c r="D3301" s="1" t="s">
        <v>10</v>
      </c>
      <c r="E3301" s="1" t="s">
        <v>17</v>
      </c>
      <c r="F3301" s="1" t="s">
        <v>18</v>
      </c>
      <c r="G3301" s="1">
        <v>2005</v>
      </c>
      <c r="H3301" s="5" t="s">
        <v>78</v>
      </c>
      <c r="Q3301" s="1"/>
      <c r="Z3301" s="1"/>
      <c r="AF3301" s="1"/>
      <c r="AQ3301" s="1" t="str">
        <f t="shared" si="339"/>
        <v>D01_615_403+404</v>
      </c>
    </row>
    <row r="3302" spans="1:43" ht="15" customHeight="1" x14ac:dyDescent="0.2">
      <c r="A3302" s="2" t="s">
        <v>59</v>
      </c>
      <c r="B3302" s="3">
        <v>615</v>
      </c>
      <c r="C3302" s="5" t="s">
        <v>16</v>
      </c>
      <c r="D3302" s="1" t="s">
        <v>10</v>
      </c>
      <c r="E3302" s="1" t="s">
        <v>17</v>
      </c>
      <c r="F3302" s="1" t="s">
        <v>18</v>
      </c>
      <c r="G3302" s="1">
        <v>2006</v>
      </c>
      <c r="H3302" s="5" t="s">
        <v>78</v>
      </c>
      <c r="Q3302" s="1"/>
      <c r="Z3302" s="1"/>
      <c r="AF3302" s="1"/>
      <c r="AQ3302" s="1" t="str">
        <f t="shared" si="339"/>
        <v>D01_615_403+404</v>
      </c>
    </row>
    <row r="3303" spans="1:43" ht="15" customHeight="1" x14ac:dyDescent="0.2">
      <c r="A3303" s="2" t="s">
        <v>59</v>
      </c>
      <c r="B3303" s="3">
        <v>615</v>
      </c>
      <c r="C3303" s="5" t="s">
        <v>16</v>
      </c>
      <c r="D3303" s="1" t="s">
        <v>10</v>
      </c>
      <c r="E3303" s="1" t="s">
        <v>17</v>
      </c>
      <c r="F3303" s="1" t="s">
        <v>18</v>
      </c>
      <c r="G3303" s="1">
        <v>2007</v>
      </c>
      <c r="H3303" s="5" t="s">
        <v>78</v>
      </c>
      <c r="Q3303" s="1"/>
      <c r="Z3303" s="1"/>
      <c r="AF3303" s="1"/>
      <c r="AQ3303" s="1" t="str">
        <f t="shared" si="339"/>
        <v>D01_615_403+404</v>
      </c>
    </row>
    <row r="3304" spans="1:43" ht="15" customHeight="1" x14ac:dyDescent="0.2">
      <c r="A3304" s="2" t="s">
        <v>59</v>
      </c>
      <c r="B3304" s="3">
        <v>615</v>
      </c>
      <c r="C3304" s="5" t="s">
        <v>16</v>
      </c>
      <c r="D3304" s="1" t="s">
        <v>10</v>
      </c>
      <c r="E3304" s="1" t="s">
        <v>17</v>
      </c>
      <c r="F3304" s="1" t="s">
        <v>18</v>
      </c>
      <c r="G3304" s="1">
        <v>2008</v>
      </c>
      <c r="H3304" s="5" t="s">
        <v>78</v>
      </c>
      <c r="Q3304" s="1"/>
      <c r="Z3304" s="1"/>
      <c r="AF3304" s="1"/>
      <c r="AQ3304" s="1" t="str">
        <f t="shared" si="339"/>
        <v>D01_615_403+404</v>
      </c>
    </row>
    <row r="3305" spans="1:43" s="22" customFormat="1" ht="15" customHeight="1" x14ac:dyDescent="0.2">
      <c r="A3305" s="20" t="s">
        <v>59</v>
      </c>
      <c r="B3305" s="21">
        <v>616</v>
      </c>
      <c r="C3305" s="24" t="s">
        <v>16</v>
      </c>
      <c r="D3305" s="22" t="s">
        <v>10</v>
      </c>
      <c r="E3305" s="22" t="s">
        <v>17</v>
      </c>
      <c r="F3305" s="22" t="s">
        <v>18</v>
      </c>
      <c r="G3305" s="22">
        <v>2004</v>
      </c>
      <c r="H3305" s="24" t="s">
        <v>240</v>
      </c>
      <c r="I3305" s="24"/>
      <c r="J3305" s="22" t="s">
        <v>53</v>
      </c>
      <c r="O3305" s="22">
        <v>0</v>
      </c>
      <c r="S3305" s="22">
        <v>0</v>
      </c>
      <c r="T3305" s="22" t="s">
        <v>53</v>
      </c>
      <c r="W3305" s="23"/>
      <c r="AA3305" s="24"/>
      <c r="AF3305" s="25"/>
      <c r="AQ3305" s="1" t="str">
        <f t="shared" si="339"/>
        <v>D01_616_403+404</v>
      </c>
    </row>
    <row r="3306" spans="1:43" ht="15" customHeight="1" x14ac:dyDescent="0.2">
      <c r="A3306" s="2" t="s">
        <v>59</v>
      </c>
      <c r="B3306" s="3">
        <v>616</v>
      </c>
      <c r="C3306" s="5" t="s">
        <v>16</v>
      </c>
      <c r="D3306" s="1" t="s">
        <v>10</v>
      </c>
      <c r="E3306" s="1" t="s">
        <v>17</v>
      </c>
      <c r="F3306" s="1" t="s">
        <v>18</v>
      </c>
      <c r="G3306" s="1">
        <v>2005</v>
      </c>
      <c r="H3306" s="5" t="s">
        <v>240</v>
      </c>
      <c r="Q3306" s="1"/>
      <c r="S3306" s="1">
        <v>3</v>
      </c>
      <c r="T3306" s="1">
        <v>195</v>
      </c>
      <c r="U3306" s="1">
        <v>25</v>
      </c>
      <c r="V3306" s="1">
        <v>65</v>
      </c>
      <c r="W3306" s="4">
        <f t="shared" ref="W3306" si="348">(V3306+(Z3306*AB3306))/U3306</f>
        <v>2.6</v>
      </c>
      <c r="X3306" s="1">
        <v>5</v>
      </c>
      <c r="Y3306" s="1">
        <v>15</v>
      </c>
      <c r="Z3306" s="4">
        <f>Y3306/(U3306-AB3306)</f>
        <v>0.6</v>
      </c>
      <c r="AA3306" s="5">
        <f>Z3306*100/W3306</f>
        <v>23.076923076923077</v>
      </c>
      <c r="AB3306" s="1">
        <v>0</v>
      </c>
      <c r="AC3306" s="1">
        <f t="shared" ref="AC3306" si="349">AB3306*100/U3306</f>
        <v>0</v>
      </c>
      <c r="AD3306" s="1">
        <v>0</v>
      </c>
      <c r="AE3306" s="1">
        <f>AD3306*100/U3306</f>
        <v>0</v>
      </c>
      <c r="AF3306" s="6" t="s">
        <v>95</v>
      </c>
      <c r="AI3306" s="1">
        <v>4</v>
      </c>
      <c r="AJ3306" s="1">
        <v>3</v>
      </c>
      <c r="AK3306" s="1">
        <v>1</v>
      </c>
      <c r="AL3306" s="1">
        <v>1</v>
      </c>
      <c r="AM3306" s="1">
        <v>3</v>
      </c>
      <c r="AN3306" s="1">
        <v>2</v>
      </c>
      <c r="AQ3306" s="1" t="str">
        <f t="shared" si="339"/>
        <v>D01_616_403+404</v>
      </c>
    </row>
    <row r="3307" spans="1:43" ht="15" customHeight="1" x14ac:dyDescent="0.2">
      <c r="A3307" s="2" t="s">
        <v>59</v>
      </c>
      <c r="B3307" s="3">
        <v>616</v>
      </c>
      <c r="C3307" s="5" t="s">
        <v>16</v>
      </c>
      <c r="D3307" s="1" t="s">
        <v>10</v>
      </c>
      <c r="E3307" s="1" t="s">
        <v>17</v>
      </c>
      <c r="F3307" s="1" t="s">
        <v>18</v>
      </c>
      <c r="G3307" s="1">
        <v>2006</v>
      </c>
      <c r="H3307" s="5" t="s">
        <v>240</v>
      </c>
      <c r="Q3307" s="1"/>
      <c r="Z3307" s="1"/>
      <c r="AQ3307" s="1" t="str">
        <f t="shared" si="339"/>
        <v>D01_616_403+404</v>
      </c>
    </row>
    <row r="3308" spans="1:43" ht="15" customHeight="1" x14ac:dyDescent="0.2">
      <c r="A3308" s="2" t="s">
        <v>59</v>
      </c>
      <c r="B3308" s="3">
        <v>616</v>
      </c>
      <c r="C3308" s="5" t="s">
        <v>16</v>
      </c>
      <c r="D3308" s="1" t="s">
        <v>10</v>
      </c>
      <c r="E3308" s="1" t="s">
        <v>17</v>
      </c>
      <c r="F3308" s="1" t="s">
        <v>18</v>
      </c>
      <c r="G3308" s="1">
        <v>2007</v>
      </c>
      <c r="H3308" s="5" t="s">
        <v>240</v>
      </c>
      <c r="Q3308" s="1"/>
      <c r="Z3308" s="1"/>
      <c r="AO3308" s="1">
        <v>2</v>
      </c>
      <c r="AQ3308" s="1" t="str">
        <f t="shared" si="339"/>
        <v>D01_616_403+404</v>
      </c>
    </row>
    <row r="3309" spans="1:43" ht="15" customHeight="1" x14ac:dyDescent="0.2">
      <c r="A3309" s="2" t="s">
        <v>59</v>
      </c>
      <c r="B3309" s="3">
        <v>616</v>
      </c>
      <c r="C3309" s="5" t="s">
        <v>16</v>
      </c>
      <c r="D3309" s="1" t="s">
        <v>10</v>
      </c>
      <c r="E3309" s="1" t="s">
        <v>17</v>
      </c>
      <c r="F3309" s="1" t="s">
        <v>18</v>
      </c>
      <c r="G3309" s="1">
        <v>2008</v>
      </c>
      <c r="H3309" s="5" t="s">
        <v>240</v>
      </c>
      <c r="J3309" s="1">
        <v>64</v>
      </c>
      <c r="K3309" s="1">
        <f>J3309-22</f>
        <v>42</v>
      </c>
      <c r="L3309" s="1">
        <f>J3309-49</f>
        <v>15</v>
      </c>
      <c r="M3309" s="1">
        <f>J3309-67</f>
        <v>-3</v>
      </c>
      <c r="N3309" s="1">
        <f>J3309-82</f>
        <v>-18</v>
      </c>
      <c r="O3309" s="1">
        <v>1</v>
      </c>
      <c r="Q3309" s="1"/>
      <c r="S3309" s="1">
        <v>2</v>
      </c>
      <c r="T3309" s="1">
        <v>201</v>
      </c>
      <c r="U3309" s="1">
        <v>25</v>
      </c>
      <c r="V3309" s="1">
        <v>82</v>
      </c>
      <c r="W3309" s="4">
        <f t="shared" ref="W3309" si="350">(V3309+(Z3309*AB3309))/U3309</f>
        <v>3.28</v>
      </c>
      <c r="X3309" s="1">
        <v>4</v>
      </c>
      <c r="Y3309" s="1">
        <v>19</v>
      </c>
      <c r="Z3309" s="4">
        <f>Y3309/(U3309-AB3309)</f>
        <v>0.76</v>
      </c>
      <c r="AA3309" s="5">
        <f>Z3309*100/W3309</f>
        <v>23.170731707317074</v>
      </c>
      <c r="AB3309" s="1">
        <v>0</v>
      </c>
      <c r="AC3309" s="1">
        <f t="shared" ref="AC3309" si="351">AB3309*100/U3309</f>
        <v>0</v>
      </c>
      <c r="AD3309" s="1">
        <v>0</v>
      </c>
      <c r="AE3309" s="1">
        <f>AD3309*100/U3309</f>
        <v>0</v>
      </c>
      <c r="AF3309" s="6" t="s">
        <v>215</v>
      </c>
      <c r="AI3309" s="1">
        <v>7</v>
      </c>
      <c r="AJ3309" s="1">
        <v>2</v>
      </c>
      <c r="AK3309" s="1">
        <v>1</v>
      </c>
      <c r="AL3309" s="1">
        <v>2</v>
      </c>
      <c r="AM3309" s="1">
        <v>2</v>
      </c>
      <c r="AN3309" s="1">
        <v>1</v>
      </c>
      <c r="AQ3309" s="1" t="str">
        <f t="shared" si="339"/>
        <v>D01_616_403+404</v>
      </c>
    </row>
    <row r="3310" spans="1:43" ht="15" customHeight="1" x14ac:dyDescent="0.2">
      <c r="A3310" s="2" t="s">
        <v>59</v>
      </c>
      <c r="B3310" s="3">
        <v>616</v>
      </c>
      <c r="C3310" s="5" t="s">
        <v>16</v>
      </c>
      <c r="D3310" s="1" t="s">
        <v>10</v>
      </c>
      <c r="E3310" s="1" t="s">
        <v>17</v>
      </c>
      <c r="F3310" s="1" t="s">
        <v>18</v>
      </c>
      <c r="G3310" s="1">
        <v>2009</v>
      </c>
      <c r="H3310" s="5" t="s">
        <v>240</v>
      </c>
      <c r="J3310" s="1">
        <v>59</v>
      </c>
      <c r="K3310" s="1">
        <f>J3310-26</f>
        <v>33</v>
      </c>
      <c r="L3310" s="1">
        <f>J3310-50</f>
        <v>9</v>
      </c>
      <c r="M3310" s="1">
        <f>J3310-66</f>
        <v>-7</v>
      </c>
      <c r="N3310" s="1">
        <f>J3310-82</f>
        <v>-23</v>
      </c>
      <c r="O3310" s="1">
        <v>4</v>
      </c>
      <c r="Q3310" s="1"/>
      <c r="S3310" s="1">
        <v>3</v>
      </c>
      <c r="Z3310" s="1"/>
      <c r="AO3310" s="1">
        <v>0</v>
      </c>
      <c r="AQ3310" s="1" t="str">
        <f t="shared" si="339"/>
        <v>D01_616_403+404</v>
      </c>
    </row>
    <row r="3311" spans="1:43" ht="15" customHeight="1" x14ac:dyDescent="0.2">
      <c r="A3311" s="2" t="s">
        <v>59</v>
      </c>
      <c r="B3311" s="3">
        <v>616</v>
      </c>
      <c r="C3311" s="5" t="s">
        <v>16</v>
      </c>
      <c r="D3311" s="1" t="s">
        <v>10</v>
      </c>
      <c r="E3311" s="1" t="s">
        <v>17</v>
      </c>
      <c r="F3311" s="1" t="s">
        <v>18</v>
      </c>
      <c r="G3311" s="1">
        <v>2010</v>
      </c>
      <c r="H3311" s="5" t="s">
        <v>240</v>
      </c>
      <c r="Q3311" s="1"/>
      <c r="Z3311" s="1"/>
      <c r="AQ3311" s="1" t="str">
        <f t="shared" si="339"/>
        <v>D01_616_403+404</v>
      </c>
    </row>
    <row r="3312" spans="1:43" ht="15" customHeight="1" x14ac:dyDescent="0.2">
      <c r="A3312" s="2" t="s">
        <v>59</v>
      </c>
      <c r="B3312" s="3">
        <v>616</v>
      </c>
      <c r="C3312" s="5" t="s">
        <v>16</v>
      </c>
      <c r="D3312" s="1" t="s">
        <v>10</v>
      </c>
      <c r="E3312" s="1" t="s">
        <v>17</v>
      </c>
      <c r="F3312" s="1" t="s">
        <v>18</v>
      </c>
      <c r="G3312" s="1">
        <v>2011</v>
      </c>
      <c r="H3312" s="5" t="s">
        <v>240</v>
      </c>
      <c r="Q3312" s="1"/>
      <c r="Z3312" s="1"/>
      <c r="AQ3312" s="1" t="str">
        <f t="shared" si="339"/>
        <v>D01_616_403+404</v>
      </c>
    </row>
    <row r="3313" spans="1:43" ht="15" customHeight="1" x14ac:dyDescent="0.2">
      <c r="A3313" s="2" t="s">
        <v>59</v>
      </c>
      <c r="B3313" s="3">
        <v>616</v>
      </c>
      <c r="C3313" s="5" t="s">
        <v>16</v>
      </c>
      <c r="D3313" s="1" t="s">
        <v>10</v>
      </c>
      <c r="E3313" s="1" t="s">
        <v>17</v>
      </c>
      <c r="F3313" s="1" t="s">
        <v>18</v>
      </c>
      <c r="G3313" s="1">
        <v>2012</v>
      </c>
      <c r="H3313" s="5" t="s">
        <v>240</v>
      </c>
      <c r="Q3313" s="1"/>
      <c r="Z3313" s="1"/>
      <c r="AQ3313" s="1" t="str">
        <f t="shared" si="339"/>
        <v>D01_616_403+404</v>
      </c>
    </row>
    <row r="3314" spans="1:43" ht="15" customHeight="1" x14ac:dyDescent="0.2">
      <c r="A3314" s="2" t="s">
        <v>59</v>
      </c>
      <c r="B3314" s="3">
        <v>616</v>
      </c>
      <c r="C3314" s="5" t="s">
        <v>16</v>
      </c>
      <c r="D3314" s="1" t="s">
        <v>10</v>
      </c>
      <c r="E3314" s="1" t="s">
        <v>17</v>
      </c>
      <c r="F3314" s="1" t="s">
        <v>18</v>
      </c>
      <c r="G3314" s="1">
        <v>2013</v>
      </c>
      <c r="H3314" s="5" t="s">
        <v>240</v>
      </c>
      <c r="Q3314" s="1"/>
      <c r="Z3314" s="1"/>
      <c r="AM3314" s="29">
        <v>3</v>
      </c>
      <c r="AQ3314" s="1" t="str">
        <f t="shared" si="339"/>
        <v>D01_616_403+404</v>
      </c>
    </row>
    <row r="3315" spans="1:43" s="22" customFormat="1" ht="15" customHeight="1" x14ac:dyDescent="0.2">
      <c r="A3315" s="20" t="s">
        <v>59</v>
      </c>
      <c r="B3315" s="21">
        <v>617</v>
      </c>
      <c r="C3315" s="24" t="s">
        <v>16</v>
      </c>
      <c r="D3315" s="22" t="s">
        <v>10</v>
      </c>
      <c r="E3315" s="22" t="s">
        <v>17</v>
      </c>
      <c r="F3315" s="22" t="s">
        <v>18</v>
      </c>
      <c r="G3315" s="22">
        <v>2004</v>
      </c>
      <c r="H3315" s="24" t="s">
        <v>240</v>
      </c>
      <c r="I3315" s="24"/>
      <c r="J3315" s="22">
        <v>69</v>
      </c>
      <c r="K3315" s="22">
        <f>J3315-22</f>
        <v>47</v>
      </c>
      <c r="L3315" s="22">
        <f>J3315-46</f>
        <v>23</v>
      </c>
      <c r="M3315" s="22">
        <f>J3315-71</f>
        <v>-2</v>
      </c>
      <c r="N3315" s="22">
        <f>J3315-87</f>
        <v>-18</v>
      </c>
      <c r="O3315" s="22">
        <v>2</v>
      </c>
      <c r="S3315" s="22">
        <v>1</v>
      </c>
      <c r="T3315" s="22">
        <v>210</v>
      </c>
      <c r="U3315" s="22">
        <v>20</v>
      </c>
      <c r="V3315" s="22">
        <v>55</v>
      </c>
      <c r="W3315" s="23">
        <f t="shared" ref="W3315:W3316" si="352">(V3315+(Z3315*AB3315))/U3315</f>
        <v>2.75</v>
      </c>
      <c r="X3315" s="22">
        <v>4</v>
      </c>
      <c r="Y3315" s="22">
        <v>15</v>
      </c>
      <c r="Z3315" s="23">
        <f>Y3315/(U3315-AB3315)</f>
        <v>0.75</v>
      </c>
      <c r="AA3315" s="24">
        <f t="shared" ref="AA3315:AA3316" si="353">Z3315*100/W3315</f>
        <v>27.272727272727273</v>
      </c>
      <c r="AB3315" s="22">
        <v>0</v>
      </c>
      <c r="AC3315" s="22">
        <f t="shared" ref="AC3315:AC3316" si="354">AB3315*100/U3315</f>
        <v>0</v>
      </c>
      <c r="AD3315" s="22">
        <v>0</v>
      </c>
      <c r="AE3315" s="22">
        <f t="shared" ref="AE3315:AE3316" si="355">AD3315*100/U3315</f>
        <v>0</v>
      </c>
      <c r="AF3315" s="25">
        <v>9</v>
      </c>
      <c r="AG3315" s="22">
        <f>AF3315*100/U3315</f>
        <v>45</v>
      </c>
      <c r="AH3315" s="22" t="s">
        <v>66</v>
      </c>
      <c r="AI3315" s="22">
        <v>4</v>
      </c>
      <c r="AJ3315" s="22">
        <v>1</v>
      </c>
      <c r="AK3315" s="22">
        <v>2</v>
      </c>
      <c r="AL3315" s="22">
        <v>3</v>
      </c>
      <c r="AM3315" s="22">
        <v>1</v>
      </c>
      <c r="AN3315" s="22">
        <v>2</v>
      </c>
      <c r="AQ3315" s="1" t="str">
        <f t="shared" si="339"/>
        <v>D01_617_403+404</v>
      </c>
    </row>
    <row r="3316" spans="1:43" ht="15" customHeight="1" x14ac:dyDescent="0.2">
      <c r="A3316" s="2" t="s">
        <v>59</v>
      </c>
      <c r="B3316" s="3">
        <v>617</v>
      </c>
      <c r="C3316" s="5" t="s">
        <v>16</v>
      </c>
      <c r="D3316" s="1" t="s">
        <v>10</v>
      </c>
      <c r="E3316" s="1" t="s">
        <v>17</v>
      </c>
      <c r="F3316" s="1" t="s">
        <v>18</v>
      </c>
      <c r="G3316" s="1">
        <v>2005</v>
      </c>
      <c r="H3316" s="5" t="s">
        <v>240</v>
      </c>
      <c r="J3316" s="1">
        <v>78</v>
      </c>
      <c r="K3316" s="1">
        <f>J3316-30</f>
        <v>48</v>
      </c>
      <c r="L3316" s="1">
        <f>J3316-60</f>
        <v>18</v>
      </c>
      <c r="M3316" s="1">
        <f>J3316-82</f>
        <v>-4</v>
      </c>
      <c r="N3316" s="1">
        <f>J3316-91</f>
        <v>-13</v>
      </c>
      <c r="O3316" s="1">
        <v>3</v>
      </c>
      <c r="Q3316" s="1"/>
      <c r="S3316" s="1">
        <v>4</v>
      </c>
      <c r="T3316" s="1">
        <v>201</v>
      </c>
      <c r="U3316" s="1">
        <v>25</v>
      </c>
      <c r="V3316" s="1">
        <v>54</v>
      </c>
      <c r="W3316" s="4">
        <f t="shared" si="352"/>
        <v>2.16</v>
      </c>
      <c r="X3316" s="1">
        <v>4</v>
      </c>
      <c r="Y3316" s="1">
        <v>16</v>
      </c>
      <c r="Z3316" s="4">
        <f>Y3316/(U3316-AB3316)</f>
        <v>0.64</v>
      </c>
      <c r="AA3316" s="5">
        <f t="shared" si="353"/>
        <v>29.629629629629626</v>
      </c>
      <c r="AB3316" s="1">
        <v>0</v>
      </c>
      <c r="AC3316" s="1">
        <f t="shared" si="354"/>
        <v>0</v>
      </c>
      <c r="AD3316" s="1">
        <v>0</v>
      </c>
      <c r="AE3316" s="1">
        <f t="shared" si="355"/>
        <v>0</v>
      </c>
      <c r="AF3316" s="6">
        <v>25</v>
      </c>
      <c r="AG3316" s="1">
        <f>AF3316*100/U3316</f>
        <v>100</v>
      </c>
      <c r="AH3316" s="1">
        <v>1</v>
      </c>
      <c r="AI3316" s="1">
        <v>1</v>
      </c>
      <c r="AJ3316" s="1">
        <v>3</v>
      </c>
      <c r="AK3316" s="1">
        <v>2</v>
      </c>
      <c r="AL3316" s="1">
        <v>3</v>
      </c>
      <c r="AM3316" s="1">
        <v>1</v>
      </c>
      <c r="AN3316" s="1">
        <v>3</v>
      </c>
      <c r="AQ3316" s="1" t="str">
        <f t="shared" si="339"/>
        <v>D01_617_403+404</v>
      </c>
    </row>
    <row r="3317" spans="1:43" ht="15" customHeight="1" x14ac:dyDescent="0.2">
      <c r="A3317" s="2" t="s">
        <v>59</v>
      </c>
      <c r="B3317" s="3">
        <v>617</v>
      </c>
      <c r="C3317" s="5" t="s">
        <v>16</v>
      </c>
      <c r="D3317" s="1" t="s">
        <v>10</v>
      </c>
      <c r="E3317" s="1" t="s">
        <v>17</v>
      </c>
      <c r="F3317" s="1" t="s">
        <v>18</v>
      </c>
      <c r="G3317" s="1">
        <v>2006</v>
      </c>
      <c r="H3317" s="5" t="s">
        <v>240</v>
      </c>
      <c r="Q3317" s="1"/>
      <c r="Z3317" s="1"/>
      <c r="AQ3317" s="1" t="str">
        <f t="shared" si="339"/>
        <v>D01_617_403+404</v>
      </c>
    </row>
    <row r="3318" spans="1:43" ht="15" customHeight="1" x14ac:dyDescent="0.2">
      <c r="A3318" s="2" t="s">
        <v>59</v>
      </c>
      <c r="B3318" s="3">
        <v>617</v>
      </c>
      <c r="C3318" s="5" t="s">
        <v>16</v>
      </c>
      <c r="D3318" s="1" t="s">
        <v>10</v>
      </c>
      <c r="E3318" s="1" t="s">
        <v>17</v>
      </c>
      <c r="F3318" s="1" t="s">
        <v>18</v>
      </c>
      <c r="G3318" s="1">
        <v>2007</v>
      </c>
      <c r="H3318" s="5" t="s">
        <v>240</v>
      </c>
      <c r="Q3318" s="1"/>
      <c r="Z3318" s="1"/>
      <c r="AO3318" s="1">
        <v>1</v>
      </c>
      <c r="AQ3318" s="1" t="str">
        <f t="shared" si="339"/>
        <v>D01_617_403+404</v>
      </c>
    </row>
    <row r="3319" spans="1:43" ht="15" customHeight="1" x14ac:dyDescent="0.2">
      <c r="A3319" s="2" t="s">
        <v>59</v>
      </c>
      <c r="B3319" s="3">
        <v>617</v>
      </c>
      <c r="C3319" s="5" t="s">
        <v>16</v>
      </c>
      <c r="D3319" s="1" t="s">
        <v>10</v>
      </c>
      <c r="E3319" s="1" t="s">
        <v>17</v>
      </c>
      <c r="F3319" s="1" t="s">
        <v>18</v>
      </c>
      <c r="G3319" s="1">
        <v>2008</v>
      </c>
      <c r="H3319" s="5" t="s">
        <v>240</v>
      </c>
      <c r="J3319" s="1">
        <v>63</v>
      </c>
      <c r="K3319" s="1">
        <f>J3319-22</f>
        <v>41</v>
      </c>
      <c r="L3319" s="1">
        <f>J3319-49</f>
        <v>14</v>
      </c>
      <c r="M3319" s="1">
        <f>J3319-67</f>
        <v>-4</v>
      </c>
      <c r="N3319" s="1">
        <f>J3319-82</f>
        <v>-19</v>
      </c>
      <c r="O3319" s="1">
        <v>3</v>
      </c>
      <c r="Q3319" s="1"/>
      <c r="S3319" s="1">
        <v>2</v>
      </c>
      <c r="T3319" s="1">
        <v>199</v>
      </c>
      <c r="U3319" s="1">
        <v>25</v>
      </c>
      <c r="V3319" s="1">
        <v>82</v>
      </c>
      <c r="W3319" s="4">
        <f t="shared" ref="W3319" si="356">(V3319+(Z3319*AB3319))/U3319</f>
        <v>3.3149999999999999</v>
      </c>
      <c r="X3319" s="1">
        <v>4</v>
      </c>
      <c r="Y3319" s="1">
        <v>21</v>
      </c>
      <c r="Z3319" s="4">
        <f>Y3319/(U3319-AB3319)</f>
        <v>0.875</v>
      </c>
      <c r="AA3319" s="5">
        <f>Z3319*100/W3319</f>
        <v>26.395173453996986</v>
      </c>
      <c r="AB3319" s="1">
        <v>1</v>
      </c>
      <c r="AC3319" s="1">
        <f t="shared" ref="AC3319" si="357">AB3319*100/U3319</f>
        <v>4</v>
      </c>
      <c r="AD3319" s="1">
        <v>0</v>
      </c>
      <c r="AE3319" s="1">
        <f>AD3319*100/U3319</f>
        <v>0</v>
      </c>
      <c r="AF3319" s="6" t="s">
        <v>213</v>
      </c>
      <c r="AI3319" s="1">
        <v>4</v>
      </c>
      <c r="AJ3319" s="1">
        <v>2</v>
      </c>
      <c r="AK3319" s="1">
        <v>2</v>
      </c>
      <c r="AL3319" s="1">
        <v>3</v>
      </c>
      <c r="AM3319" s="1">
        <v>2</v>
      </c>
      <c r="AN3319" s="1">
        <v>1</v>
      </c>
      <c r="AQ3319" s="1" t="str">
        <f t="shared" si="339"/>
        <v>D01_617_403+404</v>
      </c>
    </row>
    <row r="3320" spans="1:43" ht="15" customHeight="1" x14ac:dyDescent="0.2">
      <c r="A3320" s="2" t="s">
        <v>59</v>
      </c>
      <c r="B3320" s="3">
        <v>617</v>
      </c>
      <c r="C3320" s="5" t="s">
        <v>16</v>
      </c>
      <c r="D3320" s="1" t="s">
        <v>10</v>
      </c>
      <c r="E3320" s="1" t="s">
        <v>17</v>
      </c>
      <c r="F3320" s="1" t="s">
        <v>18</v>
      </c>
      <c r="G3320" s="1">
        <v>2009</v>
      </c>
      <c r="H3320" s="5" t="s">
        <v>240</v>
      </c>
      <c r="J3320" s="1">
        <v>60</v>
      </c>
      <c r="K3320" s="1">
        <f>J3320-26</f>
        <v>34</v>
      </c>
      <c r="L3320" s="1">
        <f>J3320-50</f>
        <v>10</v>
      </c>
      <c r="M3320" s="1">
        <f>J3320-66</f>
        <v>-6</v>
      </c>
      <c r="N3320" s="1">
        <f>J3320-82</f>
        <v>-22</v>
      </c>
      <c r="O3320" s="1">
        <v>4</v>
      </c>
      <c r="Q3320" s="1"/>
      <c r="S3320" s="1">
        <v>3</v>
      </c>
      <c r="Z3320" s="1"/>
      <c r="AO3320" s="1">
        <v>0</v>
      </c>
      <c r="AQ3320" s="1" t="str">
        <f t="shared" si="339"/>
        <v>D01_617_403+404</v>
      </c>
    </row>
    <row r="3321" spans="1:43" ht="15" customHeight="1" x14ac:dyDescent="0.2">
      <c r="A3321" s="2" t="s">
        <v>59</v>
      </c>
      <c r="B3321" s="3">
        <v>617</v>
      </c>
      <c r="C3321" s="5" t="s">
        <v>16</v>
      </c>
      <c r="D3321" s="1" t="s">
        <v>10</v>
      </c>
      <c r="E3321" s="1" t="s">
        <v>17</v>
      </c>
      <c r="F3321" s="1" t="s">
        <v>18</v>
      </c>
      <c r="G3321" s="1">
        <v>2010</v>
      </c>
      <c r="H3321" s="5" t="s">
        <v>240</v>
      </c>
      <c r="Q3321" s="1"/>
      <c r="Z3321" s="1"/>
      <c r="AQ3321" s="1" t="str">
        <f t="shared" si="339"/>
        <v>D01_617_403+404</v>
      </c>
    </row>
    <row r="3322" spans="1:43" ht="15" customHeight="1" x14ac:dyDescent="0.2">
      <c r="A3322" s="2" t="s">
        <v>59</v>
      </c>
      <c r="B3322" s="3">
        <v>617</v>
      </c>
      <c r="C3322" s="5" t="s">
        <v>16</v>
      </c>
      <c r="D3322" s="1" t="s">
        <v>10</v>
      </c>
      <c r="E3322" s="1" t="s">
        <v>17</v>
      </c>
      <c r="F3322" s="1" t="s">
        <v>18</v>
      </c>
      <c r="G3322" s="1">
        <v>2011</v>
      </c>
      <c r="H3322" s="5" t="s">
        <v>240</v>
      </c>
      <c r="Q3322" s="1"/>
      <c r="Z3322" s="1"/>
      <c r="AQ3322" s="1" t="str">
        <f t="shared" si="339"/>
        <v>D01_617_403+404</v>
      </c>
    </row>
    <row r="3323" spans="1:43" ht="15" customHeight="1" x14ac:dyDescent="0.2">
      <c r="A3323" s="2" t="s">
        <v>59</v>
      </c>
      <c r="B3323" s="3">
        <v>617</v>
      </c>
      <c r="C3323" s="5" t="s">
        <v>16</v>
      </c>
      <c r="D3323" s="1" t="s">
        <v>10</v>
      </c>
      <c r="E3323" s="1" t="s">
        <v>17</v>
      </c>
      <c r="F3323" s="1" t="s">
        <v>18</v>
      </c>
      <c r="G3323" s="1">
        <v>2012</v>
      </c>
      <c r="H3323" s="5" t="s">
        <v>240</v>
      </c>
      <c r="Q3323" s="1"/>
      <c r="Z3323" s="1"/>
      <c r="AQ3323" s="1" t="str">
        <f t="shared" si="339"/>
        <v>D01_617_403+404</v>
      </c>
    </row>
    <row r="3324" spans="1:43" ht="15" customHeight="1" x14ac:dyDescent="0.2">
      <c r="A3324" s="2" t="s">
        <v>59</v>
      </c>
      <c r="B3324" s="3">
        <v>617</v>
      </c>
      <c r="C3324" s="5" t="s">
        <v>16</v>
      </c>
      <c r="D3324" s="1" t="s">
        <v>10</v>
      </c>
      <c r="E3324" s="1" t="s">
        <v>17</v>
      </c>
      <c r="F3324" s="1" t="s">
        <v>18</v>
      </c>
      <c r="G3324" s="1">
        <v>2013</v>
      </c>
      <c r="H3324" s="5" t="s">
        <v>240</v>
      </c>
      <c r="Q3324" s="1"/>
      <c r="Z3324" s="1"/>
      <c r="AM3324" s="29">
        <v>1</v>
      </c>
      <c r="AQ3324" s="1" t="str">
        <f t="shared" si="339"/>
        <v>D01_617_403+404</v>
      </c>
    </row>
    <row r="3325" spans="1:43" s="22" customFormat="1" ht="15" customHeight="1" x14ac:dyDescent="0.2">
      <c r="A3325" s="20" t="s">
        <v>59</v>
      </c>
      <c r="B3325" s="21">
        <v>618</v>
      </c>
      <c r="C3325" s="24" t="s">
        <v>16</v>
      </c>
      <c r="D3325" s="22" t="s">
        <v>10</v>
      </c>
      <c r="E3325" s="22" t="s">
        <v>17</v>
      </c>
      <c r="F3325" s="22" t="s">
        <v>18</v>
      </c>
      <c r="G3325" s="22">
        <v>2004</v>
      </c>
      <c r="H3325" s="24" t="s">
        <v>237</v>
      </c>
      <c r="I3325" s="24"/>
      <c r="J3325" s="22" t="s">
        <v>53</v>
      </c>
      <c r="K3325" s="22">
        <v>0</v>
      </c>
      <c r="L3325" s="22">
        <v>0</v>
      </c>
      <c r="M3325" s="22" t="s">
        <v>53</v>
      </c>
      <c r="O3325" s="22">
        <v>0</v>
      </c>
      <c r="S3325" s="22">
        <v>0</v>
      </c>
      <c r="T3325" s="22" t="s">
        <v>53</v>
      </c>
      <c r="W3325" s="23"/>
      <c r="AA3325" s="24"/>
      <c r="AF3325" s="25"/>
      <c r="AP3325" s="31" t="s">
        <v>236</v>
      </c>
      <c r="AQ3325" s="1" t="str">
        <f t="shared" si="339"/>
        <v>D01_618_403+404</v>
      </c>
    </row>
    <row r="3326" spans="1:43" ht="15" customHeight="1" x14ac:dyDescent="0.2">
      <c r="A3326" s="2" t="s">
        <v>59</v>
      </c>
      <c r="B3326" s="3">
        <v>618</v>
      </c>
      <c r="C3326" s="5" t="s">
        <v>16</v>
      </c>
      <c r="D3326" s="1" t="s">
        <v>10</v>
      </c>
      <c r="E3326" s="1" t="s">
        <v>17</v>
      </c>
      <c r="F3326" s="1" t="s">
        <v>18</v>
      </c>
      <c r="G3326" s="1">
        <v>2005</v>
      </c>
      <c r="H3326" s="5" t="s">
        <v>237</v>
      </c>
      <c r="Q3326" s="1"/>
      <c r="Z3326" s="1"/>
      <c r="AP3326" s="29" t="s">
        <v>236</v>
      </c>
      <c r="AQ3326" s="1" t="str">
        <f t="shared" si="339"/>
        <v>D01_618_403+404</v>
      </c>
    </row>
    <row r="3327" spans="1:43" ht="15" customHeight="1" x14ac:dyDescent="0.2">
      <c r="A3327" s="2" t="s">
        <v>59</v>
      </c>
      <c r="B3327" s="3">
        <v>618</v>
      </c>
      <c r="C3327" s="5" t="s">
        <v>16</v>
      </c>
      <c r="D3327" s="1" t="s">
        <v>10</v>
      </c>
      <c r="E3327" s="1" t="s">
        <v>17</v>
      </c>
      <c r="F3327" s="1" t="s">
        <v>18</v>
      </c>
      <c r="G3327" s="1">
        <v>2006</v>
      </c>
      <c r="H3327" s="5" t="s">
        <v>237</v>
      </c>
      <c r="Q3327" s="1"/>
      <c r="Z3327" s="1"/>
      <c r="AP3327" s="29" t="s">
        <v>236</v>
      </c>
      <c r="AQ3327" s="1" t="str">
        <f t="shared" si="339"/>
        <v>D01_618_403+404</v>
      </c>
    </row>
    <row r="3328" spans="1:43" ht="15" customHeight="1" x14ac:dyDescent="0.2">
      <c r="A3328" s="2" t="s">
        <v>59</v>
      </c>
      <c r="B3328" s="3">
        <v>618</v>
      </c>
      <c r="C3328" s="5" t="s">
        <v>16</v>
      </c>
      <c r="D3328" s="1" t="s">
        <v>10</v>
      </c>
      <c r="E3328" s="1" t="s">
        <v>17</v>
      </c>
      <c r="F3328" s="1" t="s">
        <v>18</v>
      </c>
      <c r="G3328" s="1">
        <v>2007</v>
      </c>
      <c r="H3328" s="5" t="s">
        <v>237</v>
      </c>
      <c r="Q3328" s="1"/>
      <c r="Z3328" s="1"/>
      <c r="AO3328" s="1">
        <v>2</v>
      </c>
      <c r="AP3328" s="29" t="s">
        <v>236</v>
      </c>
      <c r="AQ3328" s="1" t="str">
        <f t="shared" si="339"/>
        <v>D01_618_403+404</v>
      </c>
    </row>
    <row r="3329" spans="1:43" ht="15" customHeight="1" x14ac:dyDescent="0.2">
      <c r="A3329" s="2" t="s">
        <v>59</v>
      </c>
      <c r="B3329" s="3">
        <v>618</v>
      </c>
      <c r="C3329" s="5" t="s">
        <v>16</v>
      </c>
      <c r="D3329" s="1" t="s">
        <v>10</v>
      </c>
      <c r="E3329" s="1" t="s">
        <v>17</v>
      </c>
      <c r="F3329" s="1" t="s">
        <v>18</v>
      </c>
      <c r="G3329" s="1">
        <v>2008</v>
      </c>
      <c r="H3329" s="5" t="s">
        <v>237</v>
      </c>
      <c r="J3329" s="1">
        <v>65</v>
      </c>
      <c r="K3329" s="1">
        <f>J3329-22</f>
        <v>43</v>
      </c>
      <c r="L3329" s="1">
        <f>J3329-49</f>
        <v>16</v>
      </c>
      <c r="M3329" s="1">
        <f>J3329-67</f>
        <v>-2</v>
      </c>
      <c r="N3329" s="1">
        <f>J3329-82</f>
        <v>-17</v>
      </c>
      <c r="O3329" s="1">
        <v>4</v>
      </c>
      <c r="Q3329" s="1"/>
      <c r="S3329" s="1">
        <v>1</v>
      </c>
      <c r="T3329" s="1" t="s">
        <v>200</v>
      </c>
      <c r="U3329" s="1" t="s">
        <v>200</v>
      </c>
      <c r="Z3329" s="1"/>
      <c r="AP3329" s="29" t="s">
        <v>236</v>
      </c>
      <c r="AQ3329" s="1" t="str">
        <f t="shared" si="339"/>
        <v>D01_618_403+404</v>
      </c>
    </row>
    <row r="3330" spans="1:43" ht="15" customHeight="1" x14ac:dyDescent="0.2">
      <c r="A3330" s="2" t="s">
        <v>59</v>
      </c>
      <c r="B3330" s="3">
        <v>618</v>
      </c>
      <c r="C3330" s="5" t="s">
        <v>16</v>
      </c>
      <c r="D3330" s="1" t="s">
        <v>10</v>
      </c>
      <c r="E3330" s="1" t="s">
        <v>17</v>
      </c>
      <c r="F3330" s="1" t="s">
        <v>18</v>
      </c>
      <c r="G3330" s="1">
        <v>2009</v>
      </c>
      <c r="H3330" s="5" t="s">
        <v>237</v>
      </c>
      <c r="J3330" s="1">
        <v>59</v>
      </c>
      <c r="K3330" s="1">
        <f>J3330-26</f>
        <v>33</v>
      </c>
      <c r="L3330" s="1">
        <f>J3330-50</f>
        <v>9</v>
      </c>
      <c r="M3330" s="1">
        <f>J3330-66</f>
        <v>-7</v>
      </c>
      <c r="N3330" s="1">
        <f>J3330-82</f>
        <v>-23</v>
      </c>
      <c r="O3330" s="1">
        <v>5</v>
      </c>
      <c r="Q3330" s="1"/>
      <c r="S3330" s="1">
        <v>1</v>
      </c>
      <c r="Z3330" s="1"/>
      <c r="AO3330" s="1">
        <v>0</v>
      </c>
      <c r="AP3330" s="29" t="s">
        <v>236</v>
      </c>
      <c r="AQ3330" s="1" t="str">
        <f t="shared" si="339"/>
        <v>D01_618_403+404</v>
      </c>
    </row>
    <row r="3331" spans="1:43" ht="15" customHeight="1" x14ac:dyDescent="0.2">
      <c r="A3331" s="2" t="s">
        <v>59</v>
      </c>
      <c r="B3331" s="3">
        <v>618</v>
      </c>
      <c r="C3331" s="5" t="s">
        <v>16</v>
      </c>
      <c r="D3331" s="1" t="s">
        <v>10</v>
      </c>
      <c r="E3331" s="1" t="s">
        <v>17</v>
      </c>
      <c r="F3331" s="1" t="s">
        <v>18</v>
      </c>
      <c r="G3331" s="1">
        <v>2010</v>
      </c>
      <c r="H3331" s="5" t="s">
        <v>237</v>
      </c>
      <c r="Q3331" s="1"/>
      <c r="Z3331" s="1"/>
      <c r="AP3331" s="29" t="s">
        <v>236</v>
      </c>
      <c r="AQ3331" s="1" t="str">
        <f t="shared" ref="AQ3331:AQ3394" si="358">CONCATENATE(LEFT(A3331,1),CONCATENATE(RIGHT(A3331,2),"_",CONCATENATE(B3331),"_",CONCATENATE(C3331)))</f>
        <v>D01_618_403+404</v>
      </c>
    </row>
    <row r="3332" spans="1:43" ht="15" customHeight="1" x14ac:dyDescent="0.2">
      <c r="A3332" s="2" t="s">
        <v>59</v>
      </c>
      <c r="B3332" s="3">
        <v>618</v>
      </c>
      <c r="C3332" s="5" t="s">
        <v>16</v>
      </c>
      <c r="D3332" s="1" t="s">
        <v>10</v>
      </c>
      <c r="E3332" s="1" t="s">
        <v>17</v>
      </c>
      <c r="F3332" s="1" t="s">
        <v>18</v>
      </c>
      <c r="G3332" s="1">
        <v>2011</v>
      </c>
      <c r="H3332" s="5" t="s">
        <v>237</v>
      </c>
      <c r="Q3332" s="1"/>
      <c r="Z3332" s="1"/>
      <c r="AP3332" s="29" t="s">
        <v>236</v>
      </c>
      <c r="AQ3332" s="1" t="str">
        <f t="shared" si="358"/>
        <v>D01_618_403+404</v>
      </c>
    </row>
    <row r="3333" spans="1:43" ht="15" customHeight="1" x14ac:dyDescent="0.2">
      <c r="A3333" s="2" t="s">
        <v>59</v>
      </c>
      <c r="B3333" s="3">
        <v>618</v>
      </c>
      <c r="C3333" s="5" t="s">
        <v>16</v>
      </c>
      <c r="D3333" s="1" t="s">
        <v>10</v>
      </c>
      <c r="E3333" s="1" t="s">
        <v>17</v>
      </c>
      <c r="F3333" s="1" t="s">
        <v>18</v>
      </c>
      <c r="G3333" s="1">
        <v>2012</v>
      </c>
      <c r="H3333" s="5" t="s">
        <v>237</v>
      </c>
      <c r="Q3333" s="1"/>
      <c r="Z3333" s="1"/>
      <c r="AP3333" s="29" t="s">
        <v>236</v>
      </c>
      <c r="AQ3333" s="1" t="str">
        <f t="shared" si="358"/>
        <v>D01_618_403+404</v>
      </c>
    </row>
    <row r="3334" spans="1:43" ht="15" customHeight="1" x14ac:dyDescent="0.2">
      <c r="A3334" s="2" t="s">
        <v>59</v>
      </c>
      <c r="B3334" s="3">
        <v>618</v>
      </c>
      <c r="C3334" s="5" t="s">
        <v>16</v>
      </c>
      <c r="D3334" s="1" t="s">
        <v>10</v>
      </c>
      <c r="E3334" s="1" t="s">
        <v>17</v>
      </c>
      <c r="F3334" s="1" t="s">
        <v>18</v>
      </c>
      <c r="G3334" s="1">
        <v>2013</v>
      </c>
      <c r="H3334" s="5" t="s">
        <v>237</v>
      </c>
      <c r="Q3334" s="1"/>
      <c r="Z3334" s="1"/>
      <c r="AM3334" s="29">
        <v>3</v>
      </c>
      <c r="AP3334" s="29" t="s">
        <v>236</v>
      </c>
      <c r="AQ3334" s="1" t="str">
        <f t="shared" si="358"/>
        <v>D01_618_403+404</v>
      </c>
    </row>
    <row r="3335" spans="1:43" s="22" customFormat="1" ht="15" customHeight="1" x14ac:dyDescent="0.2">
      <c r="A3335" s="20" t="s">
        <v>59</v>
      </c>
      <c r="B3335" s="21">
        <v>619</v>
      </c>
      <c r="C3335" s="24" t="s">
        <v>16</v>
      </c>
      <c r="D3335" s="22" t="s">
        <v>10</v>
      </c>
      <c r="E3335" s="22" t="s">
        <v>17</v>
      </c>
      <c r="F3335" s="22" t="s">
        <v>18</v>
      </c>
      <c r="G3335" s="22">
        <v>2004</v>
      </c>
      <c r="H3335" s="24" t="s">
        <v>240</v>
      </c>
      <c r="I3335" s="24"/>
      <c r="J3335" s="22">
        <v>64</v>
      </c>
      <c r="K3335" s="22">
        <f>J3335-22</f>
        <v>42</v>
      </c>
      <c r="L3335" s="22">
        <f>J3335-46</f>
        <v>18</v>
      </c>
      <c r="M3335" s="22">
        <f>J3335-71</f>
        <v>-7</v>
      </c>
      <c r="N3335" s="22">
        <f>J3335-87</f>
        <v>-23</v>
      </c>
      <c r="O3335" s="22">
        <v>1</v>
      </c>
      <c r="S3335" s="22">
        <v>0</v>
      </c>
      <c r="T3335" s="22" t="s">
        <v>53</v>
      </c>
      <c r="W3335" s="23"/>
      <c r="Z3335" s="23"/>
      <c r="AA3335" s="24"/>
      <c r="AF3335" s="25"/>
      <c r="AQ3335" s="1" t="str">
        <f t="shared" si="358"/>
        <v>D01_619_403+404</v>
      </c>
    </row>
    <row r="3336" spans="1:43" ht="15" customHeight="1" x14ac:dyDescent="0.2">
      <c r="A3336" s="2" t="s">
        <v>59</v>
      </c>
      <c r="B3336" s="3">
        <v>619</v>
      </c>
      <c r="C3336" s="5" t="s">
        <v>16</v>
      </c>
      <c r="D3336" s="1" t="s">
        <v>10</v>
      </c>
      <c r="E3336" s="1" t="s">
        <v>17</v>
      </c>
      <c r="F3336" s="1" t="s">
        <v>18</v>
      </c>
      <c r="G3336" s="1">
        <v>2005</v>
      </c>
      <c r="H3336" s="5" t="s">
        <v>240</v>
      </c>
      <c r="J3336" s="1">
        <v>77</v>
      </c>
      <c r="K3336" s="1">
        <f>J3336-30</f>
        <v>47</v>
      </c>
      <c r="L3336" s="1">
        <f>J3336-60</f>
        <v>17</v>
      </c>
      <c r="M3336" s="1">
        <f>J3336-82</f>
        <v>-5</v>
      </c>
      <c r="N3336" s="1">
        <f>J3336-91</f>
        <v>-14</v>
      </c>
      <c r="O3336" s="1">
        <v>2</v>
      </c>
      <c r="Q3336" s="1"/>
      <c r="S3336" s="1">
        <v>3</v>
      </c>
      <c r="T3336" s="1">
        <v>201</v>
      </c>
      <c r="U3336" s="1">
        <v>25</v>
      </c>
      <c r="V3336" s="1">
        <v>63</v>
      </c>
      <c r="W3336" s="4">
        <f t="shared" ref="W3336" si="359">(V3336+(Z3336*AB3336))/U3336</f>
        <v>2.52</v>
      </c>
      <c r="X3336" s="1">
        <v>5</v>
      </c>
      <c r="Y3336" s="1">
        <v>20</v>
      </c>
      <c r="Z3336" s="4">
        <f>Y3336/(U3336-AB3336)</f>
        <v>0.8</v>
      </c>
      <c r="AA3336" s="5">
        <f>Z3336*100/W3336</f>
        <v>31.746031746031747</v>
      </c>
      <c r="AB3336" s="1">
        <v>0</v>
      </c>
      <c r="AC3336" s="1">
        <f t="shared" ref="AC3336" si="360">AB3336*100/U3336</f>
        <v>0</v>
      </c>
      <c r="AD3336" s="1">
        <v>1</v>
      </c>
      <c r="AE3336" s="1">
        <f>AD3336*100/U3336</f>
        <v>4</v>
      </c>
      <c r="AF3336" s="6" t="s">
        <v>96</v>
      </c>
      <c r="AI3336" s="1">
        <v>4</v>
      </c>
      <c r="AJ3336" s="1">
        <v>3</v>
      </c>
      <c r="AK3336" s="1">
        <v>2</v>
      </c>
      <c r="AL3336" s="1">
        <v>3</v>
      </c>
      <c r="AM3336" s="1">
        <v>3</v>
      </c>
      <c r="AN3336" s="1">
        <v>2</v>
      </c>
      <c r="AQ3336" s="1" t="str">
        <f t="shared" si="358"/>
        <v>D01_619_403+404</v>
      </c>
    </row>
    <row r="3337" spans="1:43" ht="15" customHeight="1" x14ac:dyDescent="0.2">
      <c r="A3337" s="2" t="s">
        <v>59</v>
      </c>
      <c r="B3337" s="3">
        <v>619</v>
      </c>
      <c r="C3337" s="5" t="s">
        <v>16</v>
      </c>
      <c r="D3337" s="1" t="s">
        <v>10</v>
      </c>
      <c r="E3337" s="1" t="s">
        <v>17</v>
      </c>
      <c r="F3337" s="1" t="s">
        <v>18</v>
      </c>
      <c r="G3337" s="1">
        <v>2006</v>
      </c>
      <c r="H3337" s="5" t="s">
        <v>240</v>
      </c>
      <c r="Q3337" s="1"/>
      <c r="Z3337" s="1"/>
      <c r="AQ3337" s="1" t="str">
        <f t="shared" si="358"/>
        <v>D01_619_403+404</v>
      </c>
    </row>
    <row r="3338" spans="1:43" ht="15" customHeight="1" x14ac:dyDescent="0.2">
      <c r="A3338" s="2" t="s">
        <v>59</v>
      </c>
      <c r="B3338" s="3">
        <v>619</v>
      </c>
      <c r="C3338" s="5" t="s">
        <v>16</v>
      </c>
      <c r="D3338" s="1" t="s">
        <v>10</v>
      </c>
      <c r="E3338" s="1" t="s">
        <v>17</v>
      </c>
      <c r="F3338" s="1" t="s">
        <v>18</v>
      </c>
      <c r="G3338" s="1">
        <v>2007</v>
      </c>
      <c r="H3338" s="5" t="s">
        <v>240</v>
      </c>
      <c r="Q3338" s="1"/>
      <c r="S3338" s="1">
        <v>2</v>
      </c>
      <c r="T3338" s="1">
        <v>190</v>
      </c>
      <c r="U3338" s="1">
        <v>25</v>
      </c>
      <c r="V3338" s="1">
        <v>61</v>
      </c>
      <c r="W3338" s="4">
        <f t="shared" ref="W3338:W3339" si="361">(V3338+(Z3338*AB3338))/U3338</f>
        <v>2.44</v>
      </c>
      <c r="X3338" s="1">
        <v>4</v>
      </c>
      <c r="Y3338" s="1">
        <v>18</v>
      </c>
      <c r="Z3338" s="4">
        <f>Y3338/(U3338-AB3338)</f>
        <v>0.72</v>
      </c>
      <c r="AA3338" s="5">
        <f t="shared" ref="AA3338:AA3339" si="362">Z3338*100/W3338</f>
        <v>29.508196721311474</v>
      </c>
      <c r="AB3338" s="1">
        <v>0</v>
      </c>
      <c r="AC3338" s="1">
        <f t="shared" ref="AC3338:AC3339" si="363">AB3338*100/U3338</f>
        <v>0</v>
      </c>
      <c r="AD3338" s="1">
        <v>0</v>
      </c>
      <c r="AE3338" s="1">
        <f t="shared" ref="AE3338:AE3339" si="364">AD3338*100/U3338</f>
        <v>0</v>
      </c>
      <c r="AF3338" s="6" t="s">
        <v>174</v>
      </c>
      <c r="AG3338" s="1">
        <f>AF3338*100/U3338</f>
        <v>100</v>
      </c>
      <c r="AH3338" s="1">
        <v>1</v>
      </c>
      <c r="AI3338" s="1">
        <v>7</v>
      </c>
      <c r="AJ3338" s="1">
        <v>3</v>
      </c>
      <c r="AK3338" s="1">
        <v>2</v>
      </c>
      <c r="AL3338" s="1">
        <v>2</v>
      </c>
      <c r="AM3338" s="1">
        <v>1</v>
      </c>
      <c r="AN3338" s="1">
        <v>1</v>
      </c>
      <c r="AO3338" s="1">
        <v>2</v>
      </c>
      <c r="AQ3338" s="1" t="str">
        <f t="shared" si="358"/>
        <v>D01_619_403+404</v>
      </c>
    </row>
    <row r="3339" spans="1:43" ht="15" customHeight="1" x14ac:dyDescent="0.2">
      <c r="A3339" s="2" t="s">
        <v>59</v>
      </c>
      <c r="B3339" s="3">
        <v>619</v>
      </c>
      <c r="C3339" s="5" t="s">
        <v>16</v>
      </c>
      <c r="D3339" s="1" t="s">
        <v>10</v>
      </c>
      <c r="E3339" s="1" t="s">
        <v>17</v>
      </c>
      <c r="F3339" s="1" t="s">
        <v>18</v>
      </c>
      <c r="G3339" s="1">
        <v>2008</v>
      </c>
      <c r="H3339" s="5" t="s">
        <v>240</v>
      </c>
      <c r="J3339" s="1">
        <v>57</v>
      </c>
      <c r="K3339" s="1">
        <f>J3339-22</f>
        <v>35</v>
      </c>
      <c r="L3339" s="1">
        <f>J3339-49</f>
        <v>8</v>
      </c>
      <c r="M3339" s="1">
        <f>J3339-67</f>
        <v>-10</v>
      </c>
      <c r="N3339" s="1">
        <f>J3339-82</f>
        <v>-25</v>
      </c>
      <c r="O3339" s="1">
        <v>3</v>
      </c>
      <c r="Q3339" s="1"/>
      <c r="S3339" s="1">
        <v>2</v>
      </c>
      <c r="T3339" s="1">
        <v>199</v>
      </c>
      <c r="U3339" s="1">
        <v>25</v>
      </c>
      <c r="V3339" s="1">
        <v>59</v>
      </c>
      <c r="W3339" s="4">
        <f t="shared" si="361"/>
        <v>2.36</v>
      </c>
      <c r="X3339" s="1">
        <v>4</v>
      </c>
      <c r="Y3339" s="1">
        <v>19</v>
      </c>
      <c r="Z3339" s="4">
        <f>Y3339/(U3339-AB3339)</f>
        <v>0.76</v>
      </c>
      <c r="AA3339" s="5">
        <f t="shared" si="362"/>
        <v>32.203389830508478</v>
      </c>
      <c r="AB3339" s="1">
        <v>0</v>
      </c>
      <c r="AC3339" s="1">
        <f t="shared" si="363"/>
        <v>0</v>
      </c>
      <c r="AD3339" s="1">
        <v>0</v>
      </c>
      <c r="AE3339" s="1">
        <f t="shared" si="364"/>
        <v>0</v>
      </c>
      <c r="AF3339" s="6" t="s">
        <v>213</v>
      </c>
      <c r="AI3339" s="1">
        <v>7</v>
      </c>
      <c r="AJ3339" s="1">
        <v>2</v>
      </c>
      <c r="AK3339" s="1">
        <v>2</v>
      </c>
      <c r="AL3339" s="1">
        <v>3</v>
      </c>
      <c r="AM3339" s="1">
        <v>2</v>
      </c>
      <c r="AN3339" s="1">
        <v>1</v>
      </c>
      <c r="AQ3339" s="1" t="str">
        <f t="shared" si="358"/>
        <v>D01_619_403+404</v>
      </c>
    </row>
    <row r="3340" spans="1:43" ht="15" customHeight="1" x14ac:dyDescent="0.2">
      <c r="A3340" s="2" t="s">
        <v>59</v>
      </c>
      <c r="B3340" s="3">
        <v>619</v>
      </c>
      <c r="C3340" s="5" t="s">
        <v>16</v>
      </c>
      <c r="D3340" s="1" t="s">
        <v>10</v>
      </c>
      <c r="E3340" s="1" t="s">
        <v>17</v>
      </c>
      <c r="F3340" s="1" t="s">
        <v>18</v>
      </c>
      <c r="G3340" s="1">
        <v>2009</v>
      </c>
      <c r="H3340" s="5" t="s">
        <v>240</v>
      </c>
      <c r="J3340" s="1">
        <v>62</v>
      </c>
      <c r="K3340" s="1">
        <f>J3340-26</f>
        <v>36</v>
      </c>
      <c r="L3340" s="1">
        <f>J3340-50</f>
        <v>12</v>
      </c>
      <c r="M3340" s="1">
        <f>J3340-66</f>
        <v>-4</v>
      </c>
      <c r="N3340" s="1">
        <f>J3340-82</f>
        <v>-20</v>
      </c>
      <c r="O3340" s="1">
        <v>5</v>
      </c>
      <c r="Q3340" s="1"/>
      <c r="S3340" s="1">
        <v>3</v>
      </c>
      <c r="Z3340" s="1"/>
      <c r="AO3340" s="1">
        <v>1</v>
      </c>
      <c r="AQ3340" s="1" t="str">
        <f t="shared" si="358"/>
        <v>D01_619_403+404</v>
      </c>
    </row>
    <row r="3341" spans="1:43" ht="15" customHeight="1" x14ac:dyDescent="0.2">
      <c r="A3341" s="2" t="s">
        <v>59</v>
      </c>
      <c r="B3341" s="3">
        <v>619</v>
      </c>
      <c r="C3341" s="5" t="s">
        <v>16</v>
      </c>
      <c r="D3341" s="1" t="s">
        <v>10</v>
      </c>
      <c r="E3341" s="1" t="s">
        <v>17</v>
      </c>
      <c r="F3341" s="1" t="s">
        <v>18</v>
      </c>
      <c r="G3341" s="1">
        <v>2010</v>
      </c>
      <c r="H3341" s="5" t="s">
        <v>240</v>
      </c>
      <c r="Q3341" s="1"/>
      <c r="Z3341" s="1"/>
      <c r="AQ3341" s="1" t="str">
        <f t="shared" si="358"/>
        <v>D01_619_403+404</v>
      </c>
    </row>
    <row r="3342" spans="1:43" ht="15" customHeight="1" x14ac:dyDescent="0.2">
      <c r="A3342" s="2" t="s">
        <v>59</v>
      </c>
      <c r="B3342" s="3">
        <v>619</v>
      </c>
      <c r="C3342" s="5" t="s">
        <v>16</v>
      </c>
      <c r="D3342" s="1" t="s">
        <v>10</v>
      </c>
      <c r="E3342" s="1" t="s">
        <v>17</v>
      </c>
      <c r="F3342" s="1" t="s">
        <v>18</v>
      </c>
      <c r="G3342" s="1">
        <v>2011</v>
      </c>
      <c r="H3342" s="5" t="s">
        <v>240</v>
      </c>
      <c r="Q3342" s="1"/>
      <c r="Z3342" s="1"/>
      <c r="AQ3342" s="1" t="str">
        <f t="shared" si="358"/>
        <v>D01_619_403+404</v>
      </c>
    </row>
    <row r="3343" spans="1:43" ht="15" customHeight="1" x14ac:dyDescent="0.2">
      <c r="A3343" s="2" t="s">
        <v>59</v>
      </c>
      <c r="B3343" s="3">
        <v>619</v>
      </c>
      <c r="C3343" s="5" t="s">
        <v>16</v>
      </c>
      <c r="D3343" s="1" t="s">
        <v>10</v>
      </c>
      <c r="E3343" s="1" t="s">
        <v>17</v>
      </c>
      <c r="F3343" s="1" t="s">
        <v>18</v>
      </c>
      <c r="G3343" s="1">
        <v>2012</v>
      </c>
      <c r="H3343" s="5" t="s">
        <v>240</v>
      </c>
      <c r="Q3343" s="1"/>
      <c r="Z3343" s="1"/>
      <c r="AQ3343" s="1" t="str">
        <f t="shared" si="358"/>
        <v>D01_619_403+404</v>
      </c>
    </row>
    <row r="3344" spans="1:43" ht="15" customHeight="1" x14ac:dyDescent="0.2">
      <c r="A3344" s="2" t="s">
        <v>59</v>
      </c>
      <c r="B3344" s="3">
        <v>619</v>
      </c>
      <c r="C3344" s="5" t="s">
        <v>16</v>
      </c>
      <c r="D3344" s="1" t="s">
        <v>10</v>
      </c>
      <c r="E3344" s="1" t="s">
        <v>17</v>
      </c>
      <c r="F3344" s="1" t="s">
        <v>18</v>
      </c>
      <c r="G3344" s="1">
        <v>2013</v>
      </c>
      <c r="H3344" s="5" t="s">
        <v>240</v>
      </c>
      <c r="Q3344" s="1"/>
      <c r="Z3344" s="1"/>
      <c r="AM3344" s="29">
        <v>1</v>
      </c>
      <c r="AQ3344" s="1" t="str">
        <f t="shared" si="358"/>
        <v>D01_619_403+404</v>
      </c>
    </row>
    <row r="3345" spans="1:43" s="22" customFormat="1" ht="15" customHeight="1" x14ac:dyDescent="0.2">
      <c r="A3345" s="20" t="s">
        <v>59</v>
      </c>
      <c r="B3345" s="21">
        <v>620</v>
      </c>
      <c r="C3345" s="24" t="s">
        <v>16</v>
      </c>
      <c r="D3345" s="22" t="s">
        <v>10</v>
      </c>
      <c r="E3345" s="22" t="s">
        <v>17</v>
      </c>
      <c r="F3345" s="22" t="s">
        <v>18</v>
      </c>
      <c r="G3345" s="22">
        <v>2004</v>
      </c>
      <c r="H3345" s="24" t="s">
        <v>78</v>
      </c>
      <c r="I3345" s="24"/>
      <c r="W3345" s="23"/>
      <c r="AA3345" s="24"/>
      <c r="AQ3345" s="1" t="str">
        <f t="shared" si="358"/>
        <v>D01_620_403+404</v>
      </c>
    </row>
    <row r="3346" spans="1:43" ht="15" customHeight="1" x14ac:dyDescent="0.2">
      <c r="A3346" s="2" t="s">
        <v>59</v>
      </c>
      <c r="B3346" s="3">
        <v>620</v>
      </c>
      <c r="C3346" s="5" t="s">
        <v>16</v>
      </c>
      <c r="D3346" s="1" t="s">
        <v>10</v>
      </c>
      <c r="E3346" s="1" t="s">
        <v>17</v>
      </c>
      <c r="F3346" s="1" t="s">
        <v>18</v>
      </c>
      <c r="G3346" s="1">
        <v>2005</v>
      </c>
      <c r="H3346" s="5" t="s">
        <v>78</v>
      </c>
      <c r="Q3346" s="1"/>
      <c r="Z3346" s="1"/>
      <c r="AF3346" s="1"/>
      <c r="AQ3346" s="1" t="str">
        <f t="shared" si="358"/>
        <v>D01_620_403+404</v>
      </c>
    </row>
    <row r="3347" spans="1:43" ht="15" customHeight="1" x14ac:dyDescent="0.2">
      <c r="A3347" s="2" t="s">
        <v>59</v>
      </c>
      <c r="B3347" s="3">
        <v>620</v>
      </c>
      <c r="C3347" s="5" t="s">
        <v>16</v>
      </c>
      <c r="D3347" s="1" t="s">
        <v>10</v>
      </c>
      <c r="E3347" s="1" t="s">
        <v>17</v>
      </c>
      <c r="F3347" s="1" t="s">
        <v>18</v>
      </c>
      <c r="G3347" s="1">
        <v>2006</v>
      </c>
      <c r="H3347" s="5" t="s">
        <v>78</v>
      </c>
      <c r="Q3347" s="1"/>
      <c r="Z3347" s="1"/>
      <c r="AF3347" s="1"/>
      <c r="AQ3347" s="1" t="str">
        <f t="shared" si="358"/>
        <v>D01_620_403+404</v>
      </c>
    </row>
    <row r="3348" spans="1:43" ht="15" customHeight="1" x14ac:dyDescent="0.2">
      <c r="A3348" s="2" t="s">
        <v>59</v>
      </c>
      <c r="B3348" s="3">
        <v>620</v>
      </c>
      <c r="C3348" s="5" t="s">
        <v>16</v>
      </c>
      <c r="D3348" s="1" t="s">
        <v>10</v>
      </c>
      <c r="E3348" s="1" t="s">
        <v>17</v>
      </c>
      <c r="F3348" s="1" t="s">
        <v>18</v>
      </c>
      <c r="G3348" s="1">
        <v>2007</v>
      </c>
      <c r="H3348" s="5" t="s">
        <v>78</v>
      </c>
      <c r="Q3348" s="1"/>
      <c r="Z3348" s="1"/>
      <c r="AF3348" s="1"/>
      <c r="AQ3348" s="1" t="str">
        <f t="shared" si="358"/>
        <v>D01_620_403+404</v>
      </c>
    </row>
    <row r="3349" spans="1:43" ht="15" customHeight="1" x14ac:dyDescent="0.2">
      <c r="A3349" s="2" t="s">
        <v>59</v>
      </c>
      <c r="B3349" s="3">
        <v>620</v>
      </c>
      <c r="C3349" s="5" t="s">
        <v>16</v>
      </c>
      <c r="D3349" s="1" t="s">
        <v>10</v>
      </c>
      <c r="E3349" s="1" t="s">
        <v>17</v>
      </c>
      <c r="F3349" s="1" t="s">
        <v>18</v>
      </c>
      <c r="G3349" s="1">
        <v>2008</v>
      </c>
      <c r="H3349" s="5" t="s">
        <v>78</v>
      </c>
      <c r="Q3349" s="1"/>
      <c r="Z3349" s="1"/>
      <c r="AF3349" s="1"/>
      <c r="AQ3349" s="1" t="str">
        <f t="shared" si="358"/>
        <v>D01_620_403+404</v>
      </c>
    </row>
    <row r="3350" spans="1:43" s="22" customFormat="1" ht="15" customHeight="1" x14ac:dyDescent="0.2">
      <c r="A3350" s="20" t="s">
        <v>59</v>
      </c>
      <c r="B3350" s="21">
        <v>621</v>
      </c>
      <c r="C3350" s="24" t="s">
        <v>16</v>
      </c>
      <c r="D3350" s="22" t="s">
        <v>10</v>
      </c>
      <c r="E3350" s="22" t="s">
        <v>17</v>
      </c>
      <c r="F3350" s="22" t="s">
        <v>18</v>
      </c>
      <c r="G3350" s="22">
        <v>2004</v>
      </c>
      <c r="H3350" s="24" t="s">
        <v>78</v>
      </c>
      <c r="I3350" s="24"/>
      <c r="W3350" s="23"/>
      <c r="AA3350" s="24"/>
      <c r="AQ3350" s="1" t="str">
        <f t="shared" si="358"/>
        <v>D01_621_403+404</v>
      </c>
    </row>
    <row r="3351" spans="1:43" ht="15" customHeight="1" x14ac:dyDescent="0.2">
      <c r="A3351" s="2" t="s">
        <v>59</v>
      </c>
      <c r="B3351" s="3">
        <v>621</v>
      </c>
      <c r="C3351" s="5" t="s">
        <v>16</v>
      </c>
      <c r="D3351" s="1" t="s">
        <v>10</v>
      </c>
      <c r="E3351" s="1" t="s">
        <v>17</v>
      </c>
      <c r="F3351" s="1" t="s">
        <v>18</v>
      </c>
      <c r="G3351" s="1">
        <v>2005</v>
      </c>
      <c r="H3351" s="5" t="s">
        <v>78</v>
      </c>
      <c r="Q3351" s="1"/>
      <c r="Z3351" s="1"/>
      <c r="AF3351" s="1"/>
      <c r="AQ3351" s="1" t="str">
        <f t="shared" si="358"/>
        <v>D01_621_403+404</v>
      </c>
    </row>
    <row r="3352" spans="1:43" ht="15" customHeight="1" x14ac:dyDescent="0.2">
      <c r="A3352" s="2" t="s">
        <v>59</v>
      </c>
      <c r="B3352" s="3">
        <v>621</v>
      </c>
      <c r="C3352" s="5" t="s">
        <v>16</v>
      </c>
      <c r="D3352" s="1" t="s">
        <v>10</v>
      </c>
      <c r="E3352" s="1" t="s">
        <v>17</v>
      </c>
      <c r="F3352" s="1" t="s">
        <v>18</v>
      </c>
      <c r="G3352" s="1">
        <v>2006</v>
      </c>
      <c r="H3352" s="5" t="s">
        <v>78</v>
      </c>
      <c r="Q3352" s="1"/>
      <c r="Z3352" s="1"/>
      <c r="AF3352" s="1"/>
      <c r="AQ3352" s="1" t="str">
        <f t="shared" si="358"/>
        <v>D01_621_403+404</v>
      </c>
    </row>
    <row r="3353" spans="1:43" ht="15" customHeight="1" x14ac:dyDescent="0.2">
      <c r="A3353" s="2" t="s">
        <v>59</v>
      </c>
      <c r="B3353" s="3">
        <v>621</v>
      </c>
      <c r="C3353" s="5" t="s">
        <v>16</v>
      </c>
      <c r="D3353" s="1" t="s">
        <v>10</v>
      </c>
      <c r="E3353" s="1" t="s">
        <v>17</v>
      </c>
      <c r="F3353" s="1" t="s">
        <v>18</v>
      </c>
      <c r="G3353" s="1">
        <v>2007</v>
      </c>
      <c r="H3353" s="5" t="s">
        <v>78</v>
      </c>
      <c r="Q3353" s="1"/>
      <c r="Z3353" s="1"/>
      <c r="AF3353" s="1"/>
      <c r="AQ3353" s="1" t="str">
        <f t="shared" si="358"/>
        <v>D01_621_403+404</v>
      </c>
    </row>
    <row r="3354" spans="1:43" ht="15" customHeight="1" x14ac:dyDescent="0.2">
      <c r="A3354" s="2" t="s">
        <v>59</v>
      </c>
      <c r="B3354" s="3">
        <v>621</v>
      </c>
      <c r="C3354" s="5" t="s">
        <v>16</v>
      </c>
      <c r="D3354" s="1" t="s">
        <v>10</v>
      </c>
      <c r="E3354" s="1" t="s">
        <v>17</v>
      </c>
      <c r="F3354" s="1" t="s">
        <v>18</v>
      </c>
      <c r="G3354" s="1">
        <v>2008</v>
      </c>
      <c r="H3354" s="5" t="s">
        <v>78</v>
      </c>
      <c r="Q3354" s="1"/>
      <c r="Z3354" s="1"/>
      <c r="AF3354" s="1"/>
      <c r="AQ3354" s="1" t="str">
        <f t="shared" si="358"/>
        <v>D01_621_403+404</v>
      </c>
    </row>
    <row r="3355" spans="1:43" s="22" customFormat="1" ht="15" customHeight="1" x14ac:dyDescent="0.2">
      <c r="A3355" s="20" t="s">
        <v>59</v>
      </c>
      <c r="B3355" s="21">
        <v>622</v>
      </c>
      <c r="C3355" s="24" t="s">
        <v>19</v>
      </c>
      <c r="D3355" s="22" t="s">
        <v>10</v>
      </c>
      <c r="E3355" s="22" t="s">
        <v>20</v>
      </c>
      <c r="F3355" s="22" t="s">
        <v>18</v>
      </c>
      <c r="G3355" s="22">
        <v>2004</v>
      </c>
      <c r="H3355" s="24" t="s">
        <v>78</v>
      </c>
      <c r="I3355" s="24"/>
      <c r="W3355" s="23"/>
      <c r="AA3355" s="24"/>
      <c r="AQ3355" s="1" t="str">
        <f t="shared" si="358"/>
        <v>D01_622_24+25</v>
      </c>
    </row>
    <row r="3356" spans="1:43" ht="15" customHeight="1" x14ac:dyDescent="0.2">
      <c r="A3356" s="2" t="s">
        <v>59</v>
      </c>
      <c r="B3356" s="3">
        <v>622</v>
      </c>
      <c r="C3356" s="5" t="s">
        <v>19</v>
      </c>
      <c r="D3356" s="1" t="s">
        <v>10</v>
      </c>
      <c r="E3356" s="1" t="s">
        <v>20</v>
      </c>
      <c r="F3356" s="1" t="s">
        <v>18</v>
      </c>
      <c r="G3356" s="1">
        <v>2005</v>
      </c>
      <c r="H3356" s="5" t="s">
        <v>78</v>
      </c>
      <c r="Q3356" s="1"/>
      <c r="Z3356" s="1"/>
      <c r="AF3356" s="1"/>
      <c r="AQ3356" s="1" t="str">
        <f t="shared" si="358"/>
        <v>D01_622_24+25</v>
      </c>
    </row>
    <row r="3357" spans="1:43" ht="15" customHeight="1" x14ac:dyDescent="0.2">
      <c r="A3357" s="2" t="s">
        <v>59</v>
      </c>
      <c r="B3357" s="3">
        <v>622</v>
      </c>
      <c r="C3357" s="5" t="s">
        <v>19</v>
      </c>
      <c r="D3357" s="1" t="s">
        <v>10</v>
      </c>
      <c r="E3357" s="1" t="s">
        <v>20</v>
      </c>
      <c r="F3357" s="1" t="s">
        <v>18</v>
      </c>
      <c r="G3357" s="1">
        <v>2006</v>
      </c>
      <c r="H3357" s="5" t="s">
        <v>78</v>
      </c>
      <c r="Q3357" s="1"/>
      <c r="Z3357" s="1"/>
      <c r="AF3357" s="1"/>
      <c r="AQ3357" s="1" t="str">
        <f t="shared" si="358"/>
        <v>D01_622_24+25</v>
      </c>
    </row>
    <row r="3358" spans="1:43" ht="15" customHeight="1" x14ac:dyDescent="0.2">
      <c r="A3358" s="2" t="s">
        <v>59</v>
      </c>
      <c r="B3358" s="3">
        <v>622</v>
      </c>
      <c r="C3358" s="5" t="s">
        <v>19</v>
      </c>
      <c r="D3358" s="1" t="s">
        <v>10</v>
      </c>
      <c r="E3358" s="1" t="s">
        <v>20</v>
      </c>
      <c r="F3358" s="1" t="s">
        <v>18</v>
      </c>
      <c r="G3358" s="1">
        <v>2007</v>
      </c>
      <c r="H3358" s="5" t="s">
        <v>78</v>
      </c>
      <c r="Q3358" s="1"/>
      <c r="Z3358" s="1"/>
      <c r="AF3358" s="1"/>
      <c r="AQ3358" s="1" t="str">
        <f t="shared" si="358"/>
        <v>D01_622_24+25</v>
      </c>
    </row>
    <row r="3359" spans="1:43" ht="15" customHeight="1" x14ac:dyDescent="0.2">
      <c r="A3359" s="2" t="s">
        <v>59</v>
      </c>
      <c r="B3359" s="3">
        <v>622</v>
      </c>
      <c r="C3359" s="5" t="s">
        <v>19</v>
      </c>
      <c r="D3359" s="1" t="s">
        <v>10</v>
      </c>
      <c r="E3359" s="1" t="s">
        <v>20</v>
      </c>
      <c r="F3359" s="1" t="s">
        <v>18</v>
      </c>
      <c r="G3359" s="1">
        <v>2008</v>
      </c>
      <c r="H3359" s="5" t="s">
        <v>78</v>
      </c>
      <c r="Q3359" s="1"/>
      <c r="Z3359" s="1"/>
      <c r="AF3359" s="1"/>
      <c r="AQ3359" s="1" t="str">
        <f t="shared" si="358"/>
        <v>D01_622_24+25</v>
      </c>
    </row>
    <row r="3360" spans="1:43" s="22" customFormat="1" ht="15" customHeight="1" x14ac:dyDescent="0.2">
      <c r="A3360" s="20" t="s">
        <v>59</v>
      </c>
      <c r="B3360" s="21">
        <v>623</v>
      </c>
      <c r="C3360" s="24" t="s">
        <v>19</v>
      </c>
      <c r="D3360" s="22" t="s">
        <v>10</v>
      </c>
      <c r="E3360" s="22" t="s">
        <v>20</v>
      </c>
      <c r="F3360" s="22" t="s">
        <v>18</v>
      </c>
      <c r="G3360" s="22">
        <v>2004</v>
      </c>
      <c r="H3360" s="24" t="s">
        <v>78</v>
      </c>
      <c r="I3360" s="24"/>
      <c r="W3360" s="23"/>
      <c r="AA3360" s="24"/>
      <c r="AQ3360" s="1" t="str">
        <f t="shared" si="358"/>
        <v>D01_623_24+25</v>
      </c>
    </row>
    <row r="3361" spans="1:43" ht="15" customHeight="1" x14ac:dyDescent="0.2">
      <c r="A3361" s="2" t="s">
        <v>59</v>
      </c>
      <c r="B3361" s="3">
        <v>623</v>
      </c>
      <c r="C3361" s="5" t="s">
        <v>19</v>
      </c>
      <c r="D3361" s="1" t="s">
        <v>10</v>
      </c>
      <c r="E3361" s="1" t="s">
        <v>20</v>
      </c>
      <c r="F3361" s="1" t="s">
        <v>18</v>
      </c>
      <c r="G3361" s="1">
        <v>2005</v>
      </c>
      <c r="H3361" s="5" t="s">
        <v>78</v>
      </c>
      <c r="Q3361" s="1"/>
      <c r="Z3361" s="1"/>
      <c r="AF3361" s="1"/>
      <c r="AQ3361" s="1" t="str">
        <f t="shared" si="358"/>
        <v>D01_623_24+25</v>
      </c>
    </row>
    <row r="3362" spans="1:43" ht="15" customHeight="1" x14ac:dyDescent="0.2">
      <c r="A3362" s="2" t="s">
        <v>59</v>
      </c>
      <c r="B3362" s="3">
        <v>623</v>
      </c>
      <c r="C3362" s="5" t="s">
        <v>19</v>
      </c>
      <c r="D3362" s="1" t="s">
        <v>10</v>
      </c>
      <c r="E3362" s="1" t="s">
        <v>20</v>
      </c>
      <c r="F3362" s="1" t="s">
        <v>18</v>
      </c>
      <c r="G3362" s="1">
        <v>2006</v>
      </c>
      <c r="H3362" s="5" t="s">
        <v>78</v>
      </c>
      <c r="Q3362" s="1"/>
      <c r="Z3362" s="1"/>
      <c r="AF3362" s="1"/>
      <c r="AQ3362" s="1" t="str">
        <f t="shared" si="358"/>
        <v>D01_623_24+25</v>
      </c>
    </row>
    <row r="3363" spans="1:43" ht="15" customHeight="1" x14ac:dyDescent="0.2">
      <c r="A3363" s="2" t="s">
        <v>59</v>
      </c>
      <c r="B3363" s="3">
        <v>623</v>
      </c>
      <c r="C3363" s="5" t="s">
        <v>19</v>
      </c>
      <c r="D3363" s="1" t="s">
        <v>10</v>
      </c>
      <c r="E3363" s="1" t="s">
        <v>20</v>
      </c>
      <c r="F3363" s="1" t="s">
        <v>18</v>
      </c>
      <c r="G3363" s="1">
        <v>2007</v>
      </c>
      <c r="H3363" s="5" t="s">
        <v>78</v>
      </c>
      <c r="Q3363" s="1"/>
      <c r="Z3363" s="1"/>
      <c r="AF3363" s="1"/>
      <c r="AQ3363" s="1" t="str">
        <f t="shared" si="358"/>
        <v>D01_623_24+25</v>
      </c>
    </row>
    <row r="3364" spans="1:43" ht="15" customHeight="1" x14ac:dyDescent="0.2">
      <c r="A3364" s="2" t="s">
        <v>59</v>
      </c>
      <c r="B3364" s="3">
        <v>623</v>
      </c>
      <c r="C3364" s="5" t="s">
        <v>19</v>
      </c>
      <c r="D3364" s="1" t="s">
        <v>10</v>
      </c>
      <c r="E3364" s="1" t="s">
        <v>20</v>
      </c>
      <c r="F3364" s="1" t="s">
        <v>18</v>
      </c>
      <c r="G3364" s="1">
        <v>2008</v>
      </c>
      <c r="H3364" s="5" t="s">
        <v>78</v>
      </c>
      <c r="Q3364" s="1"/>
      <c r="Z3364" s="1"/>
      <c r="AF3364" s="1"/>
      <c r="AQ3364" s="1" t="str">
        <f t="shared" si="358"/>
        <v>D01_623_24+25</v>
      </c>
    </row>
    <row r="3365" spans="1:43" s="22" customFormat="1" ht="15" customHeight="1" x14ac:dyDescent="0.2">
      <c r="A3365" s="20" t="s">
        <v>59</v>
      </c>
      <c r="B3365" s="21">
        <v>624</v>
      </c>
      <c r="C3365" s="24" t="s">
        <v>19</v>
      </c>
      <c r="D3365" s="22" t="s">
        <v>10</v>
      </c>
      <c r="E3365" s="22" t="s">
        <v>20</v>
      </c>
      <c r="F3365" s="22" t="s">
        <v>18</v>
      </c>
      <c r="G3365" s="22">
        <v>2004</v>
      </c>
      <c r="H3365" s="24" t="s">
        <v>78</v>
      </c>
      <c r="I3365" s="24"/>
      <c r="W3365" s="23"/>
      <c r="AA3365" s="24"/>
      <c r="AQ3365" s="1" t="str">
        <f t="shared" si="358"/>
        <v>D01_624_24+25</v>
      </c>
    </row>
    <row r="3366" spans="1:43" ht="15" customHeight="1" x14ac:dyDescent="0.2">
      <c r="A3366" s="2" t="s">
        <v>59</v>
      </c>
      <c r="B3366" s="3">
        <v>624</v>
      </c>
      <c r="C3366" s="5" t="s">
        <v>19</v>
      </c>
      <c r="D3366" s="1" t="s">
        <v>10</v>
      </c>
      <c r="E3366" s="1" t="s">
        <v>20</v>
      </c>
      <c r="F3366" s="1" t="s">
        <v>18</v>
      </c>
      <c r="G3366" s="1">
        <v>2005</v>
      </c>
      <c r="H3366" s="5" t="s">
        <v>78</v>
      </c>
      <c r="Q3366" s="1"/>
      <c r="Z3366" s="1"/>
      <c r="AF3366" s="1"/>
      <c r="AQ3366" s="1" t="str">
        <f t="shared" si="358"/>
        <v>D01_624_24+25</v>
      </c>
    </row>
    <row r="3367" spans="1:43" ht="15" customHeight="1" x14ac:dyDescent="0.2">
      <c r="A3367" s="2" t="s">
        <v>59</v>
      </c>
      <c r="B3367" s="3">
        <v>624</v>
      </c>
      <c r="C3367" s="5" t="s">
        <v>19</v>
      </c>
      <c r="D3367" s="1" t="s">
        <v>10</v>
      </c>
      <c r="E3367" s="1" t="s">
        <v>20</v>
      </c>
      <c r="F3367" s="1" t="s">
        <v>18</v>
      </c>
      <c r="G3367" s="1">
        <v>2006</v>
      </c>
      <c r="H3367" s="5" t="s">
        <v>78</v>
      </c>
      <c r="Q3367" s="1"/>
      <c r="Z3367" s="1"/>
      <c r="AF3367" s="1"/>
      <c r="AQ3367" s="1" t="str">
        <f t="shared" si="358"/>
        <v>D01_624_24+25</v>
      </c>
    </row>
    <row r="3368" spans="1:43" ht="15" customHeight="1" x14ac:dyDescent="0.2">
      <c r="A3368" s="2" t="s">
        <v>59</v>
      </c>
      <c r="B3368" s="3">
        <v>624</v>
      </c>
      <c r="C3368" s="5" t="s">
        <v>19</v>
      </c>
      <c r="D3368" s="1" t="s">
        <v>10</v>
      </c>
      <c r="E3368" s="1" t="s">
        <v>20</v>
      </c>
      <c r="F3368" s="1" t="s">
        <v>18</v>
      </c>
      <c r="G3368" s="1">
        <v>2007</v>
      </c>
      <c r="H3368" s="5" t="s">
        <v>78</v>
      </c>
      <c r="Q3368" s="1"/>
      <c r="Z3368" s="1"/>
      <c r="AF3368" s="1"/>
      <c r="AQ3368" s="1" t="str">
        <f t="shared" si="358"/>
        <v>D01_624_24+25</v>
      </c>
    </row>
    <row r="3369" spans="1:43" ht="15" customHeight="1" x14ac:dyDescent="0.2">
      <c r="A3369" s="2" t="s">
        <v>59</v>
      </c>
      <c r="B3369" s="3">
        <v>624</v>
      </c>
      <c r="C3369" s="5" t="s">
        <v>19</v>
      </c>
      <c r="D3369" s="1" t="s">
        <v>10</v>
      </c>
      <c r="E3369" s="1" t="s">
        <v>20</v>
      </c>
      <c r="F3369" s="1" t="s">
        <v>18</v>
      </c>
      <c r="G3369" s="1">
        <v>2008</v>
      </c>
      <c r="H3369" s="5" t="s">
        <v>78</v>
      </c>
      <c r="Q3369" s="1"/>
      <c r="Z3369" s="1"/>
      <c r="AF3369" s="1"/>
      <c r="AQ3369" s="1" t="str">
        <f t="shared" si="358"/>
        <v>D01_624_24+25</v>
      </c>
    </row>
    <row r="3370" spans="1:43" s="22" customFormat="1" ht="15" customHeight="1" x14ac:dyDescent="0.2">
      <c r="A3370" s="20" t="s">
        <v>59</v>
      </c>
      <c r="B3370" s="21">
        <v>625</v>
      </c>
      <c r="C3370" s="24" t="s">
        <v>19</v>
      </c>
      <c r="D3370" s="22" t="s">
        <v>10</v>
      </c>
      <c r="E3370" s="22" t="s">
        <v>20</v>
      </c>
      <c r="F3370" s="22" t="s">
        <v>18</v>
      </c>
      <c r="G3370" s="22">
        <v>2004</v>
      </c>
      <c r="H3370" s="24" t="s">
        <v>78</v>
      </c>
      <c r="I3370" s="24"/>
      <c r="W3370" s="23"/>
      <c r="AA3370" s="24"/>
      <c r="AQ3370" s="1" t="str">
        <f t="shared" si="358"/>
        <v>D01_625_24+25</v>
      </c>
    </row>
    <row r="3371" spans="1:43" ht="15" customHeight="1" x14ac:dyDescent="0.2">
      <c r="A3371" s="2" t="s">
        <v>59</v>
      </c>
      <c r="B3371" s="3">
        <v>625</v>
      </c>
      <c r="C3371" s="5" t="s">
        <v>19</v>
      </c>
      <c r="D3371" s="1" t="s">
        <v>10</v>
      </c>
      <c r="E3371" s="1" t="s">
        <v>20</v>
      </c>
      <c r="F3371" s="1" t="s">
        <v>18</v>
      </c>
      <c r="G3371" s="1">
        <v>2005</v>
      </c>
      <c r="H3371" s="5" t="s">
        <v>78</v>
      </c>
      <c r="Q3371" s="1"/>
      <c r="Z3371" s="1"/>
      <c r="AF3371" s="1"/>
      <c r="AQ3371" s="1" t="str">
        <f t="shared" si="358"/>
        <v>D01_625_24+25</v>
      </c>
    </row>
    <row r="3372" spans="1:43" ht="15" customHeight="1" x14ac:dyDescent="0.2">
      <c r="A3372" s="2" t="s">
        <v>59</v>
      </c>
      <c r="B3372" s="3">
        <v>625</v>
      </c>
      <c r="C3372" s="5" t="s">
        <v>19</v>
      </c>
      <c r="D3372" s="1" t="s">
        <v>10</v>
      </c>
      <c r="E3372" s="1" t="s">
        <v>20</v>
      </c>
      <c r="F3372" s="1" t="s">
        <v>18</v>
      </c>
      <c r="G3372" s="1">
        <v>2006</v>
      </c>
      <c r="H3372" s="5" t="s">
        <v>78</v>
      </c>
      <c r="Q3372" s="1"/>
      <c r="Z3372" s="1"/>
      <c r="AF3372" s="1"/>
      <c r="AQ3372" s="1" t="str">
        <f t="shared" si="358"/>
        <v>D01_625_24+25</v>
      </c>
    </row>
    <row r="3373" spans="1:43" ht="15" customHeight="1" x14ac:dyDescent="0.2">
      <c r="A3373" s="2" t="s">
        <v>59</v>
      </c>
      <c r="B3373" s="3">
        <v>625</v>
      </c>
      <c r="C3373" s="5" t="s">
        <v>19</v>
      </c>
      <c r="D3373" s="1" t="s">
        <v>10</v>
      </c>
      <c r="E3373" s="1" t="s">
        <v>20</v>
      </c>
      <c r="F3373" s="1" t="s">
        <v>18</v>
      </c>
      <c r="G3373" s="1">
        <v>2007</v>
      </c>
      <c r="H3373" s="5" t="s">
        <v>78</v>
      </c>
      <c r="Q3373" s="1"/>
      <c r="Z3373" s="1"/>
      <c r="AF3373" s="1"/>
      <c r="AQ3373" s="1" t="str">
        <f t="shared" si="358"/>
        <v>D01_625_24+25</v>
      </c>
    </row>
    <row r="3374" spans="1:43" ht="15" customHeight="1" x14ac:dyDescent="0.2">
      <c r="A3374" s="2" t="s">
        <v>59</v>
      </c>
      <c r="B3374" s="3">
        <v>625</v>
      </c>
      <c r="C3374" s="5" t="s">
        <v>19</v>
      </c>
      <c r="D3374" s="1" t="s">
        <v>10</v>
      </c>
      <c r="E3374" s="1" t="s">
        <v>20</v>
      </c>
      <c r="F3374" s="1" t="s">
        <v>18</v>
      </c>
      <c r="G3374" s="1">
        <v>2008</v>
      </c>
      <c r="H3374" s="5" t="s">
        <v>78</v>
      </c>
      <c r="Q3374" s="1"/>
      <c r="Z3374" s="1"/>
      <c r="AF3374" s="1"/>
      <c r="AQ3374" s="1" t="str">
        <f t="shared" si="358"/>
        <v>D01_625_24+25</v>
      </c>
    </row>
    <row r="3375" spans="1:43" s="22" customFormat="1" ht="15" customHeight="1" x14ac:dyDescent="0.2">
      <c r="A3375" s="20" t="s">
        <v>59</v>
      </c>
      <c r="B3375" s="21">
        <v>626</v>
      </c>
      <c r="C3375" s="24" t="s">
        <v>19</v>
      </c>
      <c r="D3375" s="22" t="s">
        <v>10</v>
      </c>
      <c r="E3375" s="22" t="s">
        <v>20</v>
      </c>
      <c r="F3375" s="22" t="s">
        <v>18</v>
      </c>
      <c r="G3375" s="22">
        <v>2004</v>
      </c>
      <c r="H3375" s="24" t="s">
        <v>78</v>
      </c>
      <c r="I3375" s="24"/>
      <c r="W3375" s="23"/>
      <c r="AA3375" s="24"/>
      <c r="AQ3375" s="1" t="str">
        <f t="shared" si="358"/>
        <v>D01_626_24+25</v>
      </c>
    </row>
    <row r="3376" spans="1:43" ht="15" customHeight="1" x14ac:dyDescent="0.2">
      <c r="A3376" s="2" t="s">
        <v>59</v>
      </c>
      <c r="B3376" s="3">
        <v>626</v>
      </c>
      <c r="C3376" s="5" t="s">
        <v>19</v>
      </c>
      <c r="D3376" s="1" t="s">
        <v>10</v>
      </c>
      <c r="E3376" s="1" t="s">
        <v>20</v>
      </c>
      <c r="F3376" s="1" t="s">
        <v>18</v>
      </c>
      <c r="G3376" s="1">
        <v>2005</v>
      </c>
      <c r="H3376" s="5" t="s">
        <v>78</v>
      </c>
      <c r="Q3376" s="1"/>
      <c r="Z3376" s="1"/>
      <c r="AF3376" s="1"/>
      <c r="AQ3376" s="1" t="str">
        <f t="shared" si="358"/>
        <v>D01_626_24+25</v>
      </c>
    </row>
    <row r="3377" spans="1:43" ht="15" customHeight="1" x14ac:dyDescent="0.2">
      <c r="A3377" s="2" t="s">
        <v>59</v>
      </c>
      <c r="B3377" s="3">
        <v>626</v>
      </c>
      <c r="C3377" s="5" t="s">
        <v>19</v>
      </c>
      <c r="D3377" s="1" t="s">
        <v>10</v>
      </c>
      <c r="E3377" s="1" t="s">
        <v>20</v>
      </c>
      <c r="F3377" s="1" t="s">
        <v>18</v>
      </c>
      <c r="G3377" s="1">
        <v>2006</v>
      </c>
      <c r="H3377" s="5" t="s">
        <v>78</v>
      </c>
      <c r="Q3377" s="1"/>
      <c r="Z3377" s="1"/>
      <c r="AF3377" s="1"/>
      <c r="AQ3377" s="1" t="str">
        <f t="shared" si="358"/>
        <v>D01_626_24+25</v>
      </c>
    </row>
    <row r="3378" spans="1:43" ht="15" customHeight="1" x14ac:dyDescent="0.2">
      <c r="A3378" s="2" t="s">
        <v>59</v>
      </c>
      <c r="B3378" s="3">
        <v>626</v>
      </c>
      <c r="C3378" s="5" t="s">
        <v>19</v>
      </c>
      <c r="D3378" s="1" t="s">
        <v>10</v>
      </c>
      <c r="E3378" s="1" t="s">
        <v>20</v>
      </c>
      <c r="F3378" s="1" t="s">
        <v>18</v>
      </c>
      <c r="G3378" s="1">
        <v>2007</v>
      </c>
      <c r="H3378" s="5" t="s">
        <v>78</v>
      </c>
      <c r="Q3378" s="1"/>
      <c r="Z3378" s="1"/>
      <c r="AF3378" s="1"/>
      <c r="AQ3378" s="1" t="str">
        <f t="shared" si="358"/>
        <v>D01_626_24+25</v>
      </c>
    </row>
    <row r="3379" spans="1:43" ht="15" customHeight="1" x14ac:dyDescent="0.2">
      <c r="A3379" s="2" t="s">
        <v>59</v>
      </c>
      <c r="B3379" s="3">
        <v>626</v>
      </c>
      <c r="C3379" s="5" t="s">
        <v>19</v>
      </c>
      <c r="D3379" s="1" t="s">
        <v>10</v>
      </c>
      <c r="E3379" s="1" t="s">
        <v>20</v>
      </c>
      <c r="F3379" s="1" t="s">
        <v>18</v>
      </c>
      <c r="G3379" s="1">
        <v>2008</v>
      </c>
      <c r="H3379" s="5" t="s">
        <v>78</v>
      </c>
      <c r="Q3379" s="1"/>
      <c r="Z3379" s="1"/>
      <c r="AF3379" s="1"/>
      <c r="AQ3379" s="1" t="str">
        <f t="shared" si="358"/>
        <v>D01_626_24+25</v>
      </c>
    </row>
    <row r="3380" spans="1:43" s="22" customFormat="1" ht="15" customHeight="1" x14ac:dyDescent="0.2">
      <c r="A3380" s="20" t="s">
        <v>59</v>
      </c>
      <c r="B3380" s="21">
        <v>627</v>
      </c>
      <c r="C3380" s="24" t="s">
        <v>19</v>
      </c>
      <c r="D3380" s="22" t="s">
        <v>10</v>
      </c>
      <c r="E3380" s="22" t="s">
        <v>20</v>
      </c>
      <c r="F3380" s="22" t="s">
        <v>18</v>
      </c>
      <c r="G3380" s="22">
        <v>2004</v>
      </c>
      <c r="H3380" s="24" t="s">
        <v>240</v>
      </c>
      <c r="I3380" s="24"/>
      <c r="J3380" s="22">
        <v>40</v>
      </c>
      <c r="K3380" s="22">
        <f>J3380-22</f>
        <v>18</v>
      </c>
      <c r="L3380" s="22">
        <f>J3380-46</f>
        <v>-6</v>
      </c>
      <c r="M3380" s="22">
        <f>J3380-71</f>
        <v>-31</v>
      </c>
      <c r="N3380" s="22">
        <f>J3380-87</f>
        <v>-47</v>
      </c>
      <c r="O3380" s="22">
        <v>2</v>
      </c>
      <c r="S3380" s="22">
        <v>1</v>
      </c>
      <c r="T3380" s="22">
        <v>192</v>
      </c>
      <c r="U3380" s="22">
        <v>20</v>
      </c>
      <c r="V3380" s="22">
        <v>41</v>
      </c>
      <c r="W3380" s="23">
        <f t="shared" ref="W3380:W3381" si="365">(V3380+(Z3380*AB3380))/U3380</f>
        <v>2.0868421052631581</v>
      </c>
      <c r="X3380" s="22">
        <v>4</v>
      </c>
      <c r="Y3380" s="22">
        <v>14</v>
      </c>
      <c r="Z3380" s="23">
        <f>Y3380/(U3380-AB3380)</f>
        <v>0.73684210526315785</v>
      </c>
      <c r="AA3380" s="24">
        <f t="shared" ref="AA3380:AA3381" si="366">Z3380*100/W3380</f>
        <v>35.308953341740221</v>
      </c>
      <c r="AB3380" s="22">
        <v>1</v>
      </c>
      <c r="AC3380" s="22">
        <f t="shared" ref="AC3380:AC3381" si="367">AB3380*100/U3380</f>
        <v>5</v>
      </c>
      <c r="AD3380" s="22">
        <v>0</v>
      </c>
      <c r="AE3380" s="22">
        <f t="shared" ref="AE3380:AE3381" si="368">AD3380*100/U3380</f>
        <v>0</v>
      </c>
      <c r="AF3380" s="25">
        <v>1</v>
      </c>
      <c r="AG3380" s="22">
        <f>AF3380*100/U3380</f>
        <v>5</v>
      </c>
      <c r="AH3380" s="22">
        <v>8</v>
      </c>
      <c r="AI3380" s="22">
        <v>4</v>
      </c>
      <c r="AJ3380" s="22">
        <v>3</v>
      </c>
      <c r="AK3380" s="22">
        <v>2</v>
      </c>
      <c r="AL3380" s="22">
        <v>3</v>
      </c>
      <c r="AM3380" s="22">
        <v>3</v>
      </c>
      <c r="AN3380" s="22">
        <v>2</v>
      </c>
      <c r="AQ3380" s="1" t="str">
        <f t="shared" si="358"/>
        <v>D01_627_24+25</v>
      </c>
    </row>
    <row r="3381" spans="1:43" ht="15" customHeight="1" x14ac:dyDescent="0.2">
      <c r="A3381" s="2" t="s">
        <v>59</v>
      </c>
      <c r="B3381" s="3">
        <v>627</v>
      </c>
      <c r="C3381" s="5" t="s">
        <v>19</v>
      </c>
      <c r="D3381" s="1" t="s">
        <v>10</v>
      </c>
      <c r="E3381" s="1" t="s">
        <v>20</v>
      </c>
      <c r="F3381" s="1" t="s">
        <v>18</v>
      </c>
      <c r="G3381" s="1">
        <v>2005</v>
      </c>
      <c r="H3381" s="5" t="s">
        <v>240</v>
      </c>
      <c r="Q3381" s="1"/>
      <c r="S3381" s="1">
        <v>2</v>
      </c>
      <c r="T3381" s="1">
        <v>185</v>
      </c>
      <c r="U3381" s="1">
        <v>25</v>
      </c>
      <c r="V3381" s="1">
        <v>50</v>
      </c>
      <c r="W3381" s="4">
        <f t="shared" si="365"/>
        <v>2.052173913043478</v>
      </c>
      <c r="X3381" s="1">
        <v>5</v>
      </c>
      <c r="Y3381" s="1">
        <v>15</v>
      </c>
      <c r="Z3381" s="4">
        <f>Y3381/(U3381-AB3381)</f>
        <v>0.65217391304347827</v>
      </c>
      <c r="AA3381" s="5">
        <f t="shared" si="366"/>
        <v>31.779661016949159</v>
      </c>
      <c r="AB3381" s="1">
        <v>2</v>
      </c>
      <c r="AC3381" s="1">
        <f t="shared" si="367"/>
        <v>8</v>
      </c>
      <c r="AD3381" s="1">
        <v>0</v>
      </c>
      <c r="AE3381" s="1">
        <f t="shared" si="368"/>
        <v>0</v>
      </c>
      <c r="AF3381" s="6">
        <v>1</v>
      </c>
      <c r="AG3381" s="1">
        <f>AF3381*100/U3381</f>
        <v>4</v>
      </c>
      <c r="AH3381" s="1">
        <v>2</v>
      </c>
      <c r="AI3381" s="1">
        <v>4</v>
      </c>
      <c r="AJ3381" s="1">
        <v>3</v>
      </c>
      <c r="AK3381" s="1">
        <v>1</v>
      </c>
      <c r="AL3381" s="1">
        <v>2</v>
      </c>
      <c r="AM3381" s="1">
        <v>1</v>
      </c>
      <c r="AN3381" s="1">
        <v>2</v>
      </c>
      <c r="AQ3381" s="1" t="str">
        <f t="shared" si="358"/>
        <v>D01_627_24+25</v>
      </c>
    </row>
    <row r="3382" spans="1:43" ht="15" customHeight="1" x14ac:dyDescent="0.2">
      <c r="A3382" s="2" t="s">
        <v>59</v>
      </c>
      <c r="B3382" s="3">
        <v>627</v>
      </c>
      <c r="C3382" s="5" t="s">
        <v>19</v>
      </c>
      <c r="D3382" s="1" t="s">
        <v>10</v>
      </c>
      <c r="E3382" s="1" t="s">
        <v>20</v>
      </c>
      <c r="F3382" s="1" t="s">
        <v>18</v>
      </c>
      <c r="G3382" s="1">
        <v>2006</v>
      </c>
      <c r="H3382" s="5" t="s">
        <v>240</v>
      </c>
      <c r="Q3382" s="1"/>
      <c r="Z3382" s="1"/>
      <c r="AQ3382" s="1" t="str">
        <f t="shared" si="358"/>
        <v>D01_627_24+25</v>
      </c>
    </row>
    <row r="3383" spans="1:43" ht="15" customHeight="1" x14ac:dyDescent="0.2">
      <c r="A3383" s="2" t="s">
        <v>59</v>
      </c>
      <c r="B3383" s="3">
        <v>627</v>
      </c>
      <c r="C3383" s="5" t="s">
        <v>19</v>
      </c>
      <c r="D3383" s="1" t="s">
        <v>10</v>
      </c>
      <c r="E3383" s="1" t="s">
        <v>20</v>
      </c>
      <c r="F3383" s="1" t="s">
        <v>18</v>
      </c>
      <c r="G3383" s="1">
        <v>2007</v>
      </c>
      <c r="H3383" s="5" t="s">
        <v>240</v>
      </c>
      <c r="Q3383" s="1"/>
      <c r="S3383" s="1">
        <v>2</v>
      </c>
      <c r="T3383" s="1">
        <v>177</v>
      </c>
      <c r="U3383" s="1">
        <v>25</v>
      </c>
      <c r="V3383" s="1">
        <v>61</v>
      </c>
      <c r="W3383" s="4">
        <f t="shared" ref="W3383" si="369">(V3383+(Z3383*AB3383))/U3383</f>
        <v>2.44</v>
      </c>
      <c r="X3383" s="1">
        <v>4</v>
      </c>
      <c r="Y3383" s="1">
        <v>19</v>
      </c>
      <c r="Z3383" s="4">
        <f>Y3383/(U3383-AB3383)</f>
        <v>0.76</v>
      </c>
      <c r="AA3383" s="5">
        <f>Z3383*100/W3383</f>
        <v>31.147540983606557</v>
      </c>
      <c r="AB3383" s="1">
        <v>0</v>
      </c>
      <c r="AC3383" s="1">
        <f t="shared" ref="AC3383" si="370">AB3383*100/U3383</f>
        <v>0</v>
      </c>
      <c r="AD3383" s="1">
        <v>0</v>
      </c>
      <c r="AE3383" s="1">
        <f>AD3383*100/U3383</f>
        <v>0</v>
      </c>
      <c r="AF3383" s="6" t="s">
        <v>175</v>
      </c>
      <c r="AG3383" s="1">
        <f>AF3383*100/U3383</f>
        <v>4</v>
      </c>
      <c r="AH3383" s="1">
        <v>7</v>
      </c>
      <c r="AI3383" s="1">
        <v>7</v>
      </c>
      <c r="AJ3383" s="1">
        <v>3</v>
      </c>
      <c r="AK3383" s="1">
        <v>1</v>
      </c>
      <c r="AL3383" s="1">
        <v>1</v>
      </c>
      <c r="AM3383" s="1">
        <v>1</v>
      </c>
      <c r="AN3383" s="1">
        <v>2</v>
      </c>
      <c r="AO3383" s="1">
        <v>0</v>
      </c>
      <c r="AQ3383" s="1" t="str">
        <f t="shared" si="358"/>
        <v>D01_627_24+25</v>
      </c>
    </row>
    <row r="3384" spans="1:43" ht="15" customHeight="1" x14ac:dyDescent="0.2">
      <c r="A3384" s="2" t="s">
        <v>59</v>
      </c>
      <c r="B3384" s="3">
        <v>627</v>
      </c>
      <c r="C3384" s="5" t="s">
        <v>19</v>
      </c>
      <c r="D3384" s="1" t="s">
        <v>10</v>
      </c>
      <c r="E3384" s="1" t="s">
        <v>20</v>
      </c>
      <c r="F3384" s="1" t="s">
        <v>18</v>
      </c>
      <c r="G3384" s="1">
        <v>2008</v>
      </c>
      <c r="H3384" s="5" t="s">
        <v>240</v>
      </c>
      <c r="J3384" s="1" t="s">
        <v>200</v>
      </c>
      <c r="O3384" s="1" t="s">
        <v>200</v>
      </c>
      <c r="Q3384" s="1"/>
      <c r="S3384" s="1">
        <v>1</v>
      </c>
      <c r="T3384" s="1" t="s">
        <v>200</v>
      </c>
      <c r="U3384" s="1" t="s">
        <v>200</v>
      </c>
      <c r="Z3384" s="1"/>
      <c r="AQ3384" s="1" t="str">
        <f t="shared" si="358"/>
        <v>D01_627_24+25</v>
      </c>
    </row>
    <row r="3385" spans="1:43" ht="15" customHeight="1" x14ac:dyDescent="0.2">
      <c r="A3385" s="2" t="s">
        <v>59</v>
      </c>
      <c r="B3385" s="3">
        <v>627</v>
      </c>
      <c r="C3385" s="5" t="s">
        <v>19</v>
      </c>
      <c r="D3385" s="1" t="s">
        <v>10</v>
      </c>
      <c r="E3385" s="1" t="s">
        <v>20</v>
      </c>
      <c r="F3385" s="1" t="s">
        <v>18</v>
      </c>
      <c r="G3385" s="1">
        <v>2009</v>
      </c>
      <c r="H3385" s="5" t="s">
        <v>240</v>
      </c>
      <c r="J3385" s="1">
        <v>52</v>
      </c>
      <c r="K3385" s="1">
        <f>J3385-26</f>
        <v>26</v>
      </c>
      <c r="L3385" s="1">
        <f>J3385-50</f>
        <v>2</v>
      </c>
      <c r="M3385" s="1">
        <f>J3385-66</f>
        <v>-14</v>
      </c>
      <c r="N3385" s="1">
        <f>J3385-82</f>
        <v>-30</v>
      </c>
      <c r="O3385" s="1">
        <v>5</v>
      </c>
      <c r="Q3385" s="1"/>
      <c r="S3385" s="1">
        <v>3</v>
      </c>
      <c r="T3385" s="1">
        <v>181</v>
      </c>
      <c r="Z3385" s="1"/>
      <c r="AO3385" s="1">
        <v>2</v>
      </c>
      <c r="AQ3385" s="1" t="str">
        <f t="shared" si="358"/>
        <v>D01_627_24+25</v>
      </c>
    </row>
    <row r="3386" spans="1:43" ht="15" customHeight="1" x14ac:dyDescent="0.2">
      <c r="A3386" s="2" t="s">
        <v>59</v>
      </c>
      <c r="B3386" s="3">
        <v>627</v>
      </c>
      <c r="C3386" s="5" t="s">
        <v>19</v>
      </c>
      <c r="D3386" s="1" t="s">
        <v>10</v>
      </c>
      <c r="E3386" s="1" t="s">
        <v>20</v>
      </c>
      <c r="F3386" s="1" t="s">
        <v>18</v>
      </c>
      <c r="G3386" s="1">
        <v>2010</v>
      </c>
      <c r="H3386" s="5" t="s">
        <v>240</v>
      </c>
      <c r="Q3386" s="1"/>
      <c r="Z3386" s="1"/>
      <c r="AQ3386" s="1" t="str">
        <f t="shared" si="358"/>
        <v>D01_627_24+25</v>
      </c>
    </row>
    <row r="3387" spans="1:43" ht="15" customHeight="1" x14ac:dyDescent="0.2">
      <c r="A3387" s="2" t="s">
        <v>59</v>
      </c>
      <c r="B3387" s="3">
        <v>627</v>
      </c>
      <c r="C3387" s="5" t="s">
        <v>19</v>
      </c>
      <c r="D3387" s="1" t="s">
        <v>10</v>
      </c>
      <c r="E3387" s="1" t="s">
        <v>20</v>
      </c>
      <c r="F3387" s="1" t="s">
        <v>18</v>
      </c>
      <c r="G3387" s="1">
        <v>2011</v>
      </c>
      <c r="H3387" s="5" t="s">
        <v>240</v>
      </c>
      <c r="Q3387" s="1"/>
      <c r="Z3387" s="1"/>
      <c r="AQ3387" s="1" t="str">
        <f t="shared" si="358"/>
        <v>D01_627_24+25</v>
      </c>
    </row>
    <row r="3388" spans="1:43" ht="15" customHeight="1" x14ac:dyDescent="0.2">
      <c r="A3388" s="2" t="s">
        <v>59</v>
      </c>
      <c r="B3388" s="3">
        <v>627</v>
      </c>
      <c r="C3388" s="5" t="s">
        <v>19</v>
      </c>
      <c r="D3388" s="1" t="s">
        <v>10</v>
      </c>
      <c r="E3388" s="1" t="s">
        <v>20</v>
      </c>
      <c r="F3388" s="1" t="s">
        <v>18</v>
      </c>
      <c r="G3388" s="1">
        <v>2012</v>
      </c>
      <c r="H3388" s="5" t="s">
        <v>240</v>
      </c>
      <c r="Q3388" s="1"/>
      <c r="Z3388" s="1"/>
      <c r="AQ3388" s="1" t="str">
        <f t="shared" si="358"/>
        <v>D01_627_24+25</v>
      </c>
    </row>
    <row r="3389" spans="1:43" ht="15" customHeight="1" x14ac:dyDescent="0.2">
      <c r="A3389" s="2" t="s">
        <v>59</v>
      </c>
      <c r="B3389" s="3">
        <v>627</v>
      </c>
      <c r="C3389" s="5" t="s">
        <v>19</v>
      </c>
      <c r="D3389" s="1" t="s">
        <v>10</v>
      </c>
      <c r="E3389" s="1" t="s">
        <v>20</v>
      </c>
      <c r="F3389" s="1" t="s">
        <v>18</v>
      </c>
      <c r="G3389" s="1">
        <v>2013</v>
      </c>
      <c r="H3389" s="5" t="s">
        <v>240</v>
      </c>
      <c r="Q3389" s="1"/>
      <c r="Z3389" s="1"/>
      <c r="AM3389" s="29">
        <v>1</v>
      </c>
      <c r="AQ3389" s="1" t="str">
        <f t="shared" si="358"/>
        <v>D01_627_24+25</v>
      </c>
    </row>
    <row r="3390" spans="1:43" s="22" customFormat="1" ht="15" customHeight="1" x14ac:dyDescent="0.2">
      <c r="A3390" s="20" t="s">
        <v>59</v>
      </c>
      <c r="B3390" s="21">
        <v>628</v>
      </c>
      <c r="C3390" s="24" t="s">
        <v>19</v>
      </c>
      <c r="D3390" s="22" t="s">
        <v>10</v>
      </c>
      <c r="E3390" s="22" t="s">
        <v>20</v>
      </c>
      <c r="F3390" s="22" t="s">
        <v>18</v>
      </c>
      <c r="G3390" s="22">
        <v>2004</v>
      </c>
      <c r="H3390" s="24" t="s">
        <v>240</v>
      </c>
      <c r="I3390" s="24"/>
      <c r="J3390" s="22">
        <v>38</v>
      </c>
      <c r="K3390" s="22">
        <f>J3390-22</f>
        <v>16</v>
      </c>
      <c r="L3390" s="22">
        <f>J3390-46</f>
        <v>-8</v>
      </c>
      <c r="M3390" s="22">
        <f>J3390-71</f>
        <v>-33</v>
      </c>
      <c r="N3390" s="22">
        <f>J3390-87</f>
        <v>-49</v>
      </c>
      <c r="O3390" s="22">
        <v>1</v>
      </c>
      <c r="S3390" s="22">
        <v>0</v>
      </c>
      <c r="T3390" s="22" t="s">
        <v>53</v>
      </c>
      <c r="W3390" s="23"/>
      <c r="Z3390" s="23"/>
      <c r="AA3390" s="24"/>
      <c r="AF3390" s="25"/>
      <c r="AQ3390" s="1" t="str">
        <f t="shared" si="358"/>
        <v>D01_628_24+25</v>
      </c>
    </row>
    <row r="3391" spans="1:43" ht="15" customHeight="1" x14ac:dyDescent="0.2">
      <c r="A3391" s="2" t="s">
        <v>59</v>
      </c>
      <c r="B3391" s="3">
        <v>628</v>
      </c>
      <c r="C3391" s="5" t="s">
        <v>19</v>
      </c>
      <c r="D3391" s="1" t="s">
        <v>10</v>
      </c>
      <c r="E3391" s="1" t="s">
        <v>20</v>
      </c>
      <c r="F3391" s="1" t="s">
        <v>18</v>
      </c>
      <c r="G3391" s="1">
        <v>2005</v>
      </c>
      <c r="H3391" s="5" t="s">
        <v>240</v>
      </c>
      <c r="Q3391" s="1"/>
      <c r="S3391" s="1">
        <v>1</v>
      </c>
      <c r="T3391" s="1">
        <v>185</v>
      </c>
      <c r="U3391" s="1">
        <v>20</v>
      </c>
      <c r="V3391" s="1">
        <v>49</v>
      </c>
      <c r="W3391" s="4">
        <f t="shared" ref="W3391" si="371">(V3391+(Z3391*AB3391))/U3391</f>
        <v>2.4500000000000002</v>
      </c>
      <c r="X3391" s="1">
        <v>5</v>
      </c>
      <c r="Y3391" s="1">
        <v>14</v>
      </c>
      <c r="Z3391" s="4">
        <f>Y3391/(U3391-AB3391)</f>
        <v>0.7</v>
      </c>
      <c r="AA3391" s="5">
        <f>Z3391*100/W3391</f>
        <v>28.571428571428569</v>
      </c>
      <c r="AB3391" s="1">
        <v>0</v>
      </c>
      <c r="AC3391" s="1">
        <f t="shared" ref="AC3391" si="372">AB3391*100/U3391</f>
        <v>0</v>
      </c>
      <c r="AD3391" s="1">
        <v>0</v>
      </c>
      <c r="AE3391" s="1">
        <f>AD3391*100/U3391</f>
        <v>0</v>
      </c>
      <c r="AF3391" s="6" t="s">
        <v>97</v>
      </c>
      <c r="AI3391" s="1">
        <v>6</v>
      </c>
      <c r="AJ3391" s="1">
        <v>3</v>
      </c>
      <c r="AK3391" s="1">
        <v>1</v>
      </c>
      <c r="AL3391" s="1">
        <v>2</v>
      </c>
      <c r="AM3391" s="1">
        <v>1</v>
      </c>
      <c r="AN3391" s="1">
        <v>2</v>
      </c>
      <c r="AQ3391" s="1" t="str">
        <f t="shared" si="358"/>
        <v>D01_628_24+25</v>
      </c>
    </row>
    <row r="3392" spans="1:43" ht="15" customHeight="1" x14ac:dyDescent="0.2">
      <c r="A3392" s="2" t="s">
        <v>59</v>
      </c>
      <c r="B3392" s="3">
        <v>628</v>
      </c>
      <c r="C3392" s="5" t="s">
        <v>19</v>
      </c>
      <c r="D3392" s="1" t="s">
        <v>10</v>
      </c>
      <c r="E3392" s="1" t="s">
        <v>20</v>
      </c>
      <c r="F3392" s="1" t="s">
        <v>18</v>
      </c>
      <c r="G3392" s="1">
        <v>2006</v>
      </c>
      <c r="H3392" s="5" t="s">
        <v>240</v>
      </c>
      <c r="Q3392" s="1"/>
      <c r="Z3392" s="1"/>
      <c r="AQ3392" s="1" t="str">
        <f t="shared" si="358"/>
        <v>D01_628_24+25</v>
      </c>
    </row>
    <row r="3393" spans="1:43" ht="15" customHeight="1" x14ac:dyDescent="0.2">
      <c r="A3393" s="2" t="s">
        <v>59</v>
      </c>
      <c r="B3393" s="3">
        <v>628</v>
      </c>
      <c r="C3393" s="5" t="s">
        <v>19</v>
      </c>
      <c r="D3393" s="1" t="s">
        <v>10</v>
      </c>
      <c r="E3393" s="1" t="s">
        <v>20</v>
      </c>
      <c r="F3393" s="1" t="s">
        <v>18</v>
      </c>
      <c r="G3393" s="1">
        <v>2007</v>
      </c>
      <c r="H3393" s="5" t="s">
        <v>240</v>
      </c>
      <c r="Q3393" s="1"/>
      <c r="S3393" s="1">
        <v>1</v>
      </c>
      <c r="T3393" s="1">
        <v>177</v>
      </c>
      <c r="U3393" s="1">
        <v>25</v>
      </c>
      <c r="V3393" s="1">
        <v>56</v>
      </c>
      <c r="W3393" s="4">
        <f t="shared" ref="W3393" si="373">(V3393+(Z3393*AB3393))/U3393</f>
        <v>2.2400000000000002</v>
      </c>
      <c r="X3393" s="1">
        <v>4</v>
      </c>
      <c r="Y3393" s="1">
        <v>19</v>
      </c>
      <c r="Z3393" s="4">
        <f>Y3393/(U3393-AB3393)</f>
        <v>0.76</v>
      </c>
      <c r="AA3393" s="5">
        <f>Z3393*100/W3393</f>
        <v>33.928571428571423</v>
      </c>
      <c r="AB3393" s="1">
        <v>0</v>
      </c>
      <c r="AC3393" s="1">
        <f t="shared" ref="AC3393" si="374">AB3393*100/U3393</f>
        <v>0</v>
      </c>
      <c r="AD3393" s="1">
        <v>0</v>
      </c>
      <c r="AE3393" s="1">
        <f>AD3393*100/U3393</f>
        <v>0</v>
      </c>
      <c r="AF3393" s="6" t="s">
        <v>176</v>
      </c>
      <c r="AI3393" s="1">
        <v>7</v>
      </c>
      <c r="AJ3393" s="1">
        <v>3</v>
      </c>
      <c r="AK3393" s="1">
        <v>2</v>
      </c>
      <c r="AL3393" s="1">
        <v>3</v>
      </c>
      <c r="AM3393" s="1">
        <v>1</v>
      </c>
      <c r="AN3393" s="1">
        <v>2</v>
      </c>
      <c r="AO3393" s="1">
        <v>0</v>
      </c>
      <c r="AQ3393" s="1" t="str">
        <f t="shared" si="358"/>
        <v>D01_628_24+25</v>
      </c>
    </row>
    <row r="3394" spans="1:43" ht="15" customHeight="1" x14ac:dyDescent="0.2">
      <c r="A3394" s="2" t="s">
        <v>59</v>
      </c>
      <c r="B3394" s="3">
        <v>628</v>
      </c>
      <c r="C3394" s="5" t="s">
        <v>19</v>
      </c>
      <c r="D3394" s="1" t="s">
        <v>10</v>
      </c>
      <c r="E3394" s="1" t="s">
        <v>20</v>
      </c>
      <c r="F3394" s="1" t="s">
        <v>18</v>
      </c>
      <c r="G3394" s="1">
        <v>2008</v>
      </c>
      <c r="H3394" s="5" t="s">
        <v>240</v>
      </c>
      <c r="J3394" s="1" t="s">
        <v>200</v>
      </c>
      <c r="O3394" s="1" t="s">
        <v>200</v>
      </c>
      <c r="Q3394" s="1"/>
      <c r="S3394" s="1">
        <v>1</v>
      </c>
      <c r="T3394" s="1" t="s">
        <v>200</v>
      </c>
      <c r="U3394" s="1" t="s">
        <v>200</v>
      </c>
      <c r="Z3394" s="1"/>
      <c r="AQ3394" s="1" t="str">
        <f t="shared" si="358"/>
        <v>D01_628_24+25</v>
      </c>
    </row>
    <row r="3395" spans="1:43" ht="15" customHeight="1" x14ac:dyDescent="0.2">
      <c r="A3395" s="2" t="s">
        <v>59</v>
      </c>
      <c r="B3395" s="3">
        <v>628</v>
      </c>
      <c r="C3395" s="5" t="s">
        <v>19</v>
      </c>
      <c r="D3395" s="1" t="s">
        <v>10</v>
      </c>
      <c r="E3395" s="1" t="s">
        <v>20</v>
      </c>
      <c r="F3395" s="1" t="s">
        <v>18</v>
      </c>
      <c r="G3395" s="1">
        <v>2009</v>
      </c>
      <c r="H3395" s="5" t="s">
        <v>240</v>
      </c>
      <c r="J3395" s="1">
        <v>52</v>
      </c>
      <c r="K3395" s="1">
        <f>J3395-26</f>
        <v>26</v>
      </c>
      <c r="L3395" s="1">
        <f>J3395-50</f>
        <v>2</v>
      </c>
      <c r="M3395" s="1">
        <f>J3395-66</f>
        <v>-14</v>
      </c>
      <c r="N3395" s="1">
        <f>J3395-82</f>
        <v>-30</v>
      </c>
      <c r="O3395" s="1">
        <v>5</v>
      </c>
      <c r="Q3395" s="1"/>
      <c r="S3395" s="1">
        <v>2</v>
      </c>
      <c r="T3395" s="1">
        <v>176</v>
      </c>
      <c r="Z3395" s="1"/>
      <c r="AO3395" s="1">
        <v>0</v>
      </c>
      <c r="AQ3395" s="1" t="str">
        <f t="shared" ref="AQ3395:AQ3439" si="375">CONCATENATE(LEFT(A3395,1),CONCATENATE(RIGHT(A3395,2),"_",CONCATENATE(B3395),"_",CONCATENATE(C3395)))</f>
        <v>D01_628_24+25</v>
      </c>
    </row>
    <row r="3396" spans="1:43" ht="15" customHeight="1" x14ac:dyDescent="0.2">
      <c r="A3396" s="2" t="s">
        <v>59</v>
      </c>
      <c r="B3396" s="3">
        <v>628</v>
      </c>
      <c r="C3396" s="5" t="s">
        <v>19</v>
      </c>
      <c r="D3396" s="1" t="s">
        <v>10</v>
      </c>
      <c r="E3396" s="1" t="s">
        <v>20</v>
      </c>
      <c r="F3396" s="1" t="s">
        <v>18</v>
      </c>
      <c r="G3396" s="1">
        <v>2010</v>
      </c>
      <c r="H3396" s="5" t="s">
        <v>240</v>
      </c>
      <c r="Q3396" s="1"/>
      <c r="Z3396" s="1"/>
      <c r="AQ3396" s="1" t="str">
        <f t="shared" si="375"/>
        <v>D01_628_24+25</v>
      </c>
    </row>
    <row r="3397" spans="1:43" ht="15" customHeight="1" x14ac:dyDescent="0.2">
      <c r="A3397" s="2" t="s">
        <v>59</v>
      </c>
      <c r="B3397" s="3">
        <v>628</v>
      </c>
      <c r="C3397" s="5" t="s">
        <v>19</v>
      </c>
      <c r="D3397" s="1" t="s">
        <v>10</v>
      </c>
      <c r="E3397" s="1" t="s">
        <v>20</v>
      </c>
      <c r="F3397" s="1" t="s">
        <v>18</v>
      </c>
      <c r="G3397" s="1">
        <v>2011</v>
      </c>
      <c r="H3397" s="5" t="s">
        <v>240</v>
      </c>
      <c r="Q3397" s="1"/>
      <c r="Z3397" s="1"/>
      <c r="AQ3397" s="1" t="str">
        <f t="shared" si="375"/>
        <v>D01_628_24+25</v>
      </c>
    </row>
    <row r="3398" spans="1:43" ht="15" customHeight="1" x14ac:dyDescent="0.2">
      <c r="A3398" s="2" t="s">
        <v>59</v>
      </c>
      <c r="B3398" s="3">
        <v>628</v>
      </c>
      <c r="C3398" s="5" t="s">
        <v>19</v>
      </c>
      <c r="D3398" s="1" t="s">
        <v>10</v>
      </c>
      <c r="E3398" s="1" t="s">
        <v>20</v>
      </c>
      <c r="F3398" s="1" t="s">
        <v>18</v>
      </c>
      <c r="G3398" s="1">
        <v>2012</v>
      </c>
      <c r="H3398" s="5" t="s">
        <v>240</v>
      </c>
      <c r="Q3398" s="1"/>
      <c r="Z3398" s="1"/>
      <c r="AQ3398" s="1" t="str">
        <f t="shared" si="375"/>
        <v>D01_628_24+25</v>
      </c>
    </row>
    <row r="3399" spans="1:43" ht="15" customHeight="1" x14ac:dyDescent="0.2">
      <c r="A3399" s="2" t="s">
        <v>59</v>
      </c>
      <c r="B3399" s="3">
        <v>628</v>
      </c>
      <c r="C3399" s="5" t="s">
        <v>19</v>
      </c>
      <c r="D3399" s="1" t="s">
        <v>10</v>
      </c>
      <c r="E3399" s="1" t="s">
        <v>20</v>
      </c>
      <c r="F3399" s="1" t="s">
        <v>18</v>
      </c>
      <c r="G3399" s="1">
        <v>2013</v>
      </c>
      <c r="H3399" s="5" t="s">
        <v>240</v>
      </c>
      <c r="Q3399" s="1"/>
      <c r="Z3399" s="1"/>
      <c r="AM3399" s="29">
        <v>1</v>
      </c>
      <c r="AQ3399" s="1" t="str">
        <f t="shared" si="375"/>
        <v>D01_628_24+25</v>
      </c>
    </row>
    <row r="3400" spans="1:43" s="22" customFormat="1" ht="15" customHeight="1" x14ac:dyDescent="0.2">
      <c r="A3400" s="20" t="s">
        <v>59</v>
      </c>
      <c r="B3400" s="21">
        <v>629</v>
      </c>
      <c r="C3400" s="24" t="s">
        <v>19</v>
      </c>
      <c r="D3400" s="22" t="s">
        <v>10</v>
      </c>
      <c r="E3400" s="22" t="s">
        <v>20</v>
      </c>
      <c r="F3400" s="22" t="s">
        <v>18</v>
      </c>
      <c r="G3400" s="22">
        <v>2004</v>
      </c>
      <c r="H3400" s="24" t="s">
        <v>78</v>
      </c>
      <c r="I3400" s="24"/>
      <c r="W3400" s="23"/>
      <c r="AA3400" s="24"/>
      <c r="AQ3400" s="1" t="str">
        <f t="shared" si="375"/>
        <v>D01_629_24+25</v>
      </c>
    </row>
    <row r="3401" spans="1:43" ht="15" customHeight="1" x14ac:dyDescent="0.2">
      <c r="A3401" s="2" t="s">
        <v>59</v>
      </c>
      <c r="B3401" s="3">
        <v>629</v>
      </c>
      <c r="C3401" s="5" t="s">
        <v>19</v>
      </c>
      <c r="D3401" s="1" t="s">
        <v>10</v>
      </c>
      <c r="E3401" s="1" t="s">
        <v>20</v>
      </c>
      <c r="F3401" s="1" t="s">
        <v>18</v>
      </c>
      <c r="G3401" s="1">
        <v>2005</v>
      </c>
      <c r="H3401" s="5" t="s">
        <v>78</v>
      </c>
      <c r="Q3401" s="1"/>
      <c r="Z3401" s="1"/>
      <c r="AF3401" s="1"/>
      <c r="AQ3401" s="1" t="str">
        <f t="shared" si="375"/>
        <v>D01_629_24+25</v>
      </c>
    </row>
    <row r="3402" spans="1:43" ht="15" customHeight="1" x14ac:dyDescent="0.2">
      <c r="A3402" s="2" t="s">
        <v>59</v>
      </c>
      <c r="B3402" s="3">
        <v>629</v>
      </c>
      <c r="C3402" s="5" t="s">
        <v>19</v>
      </c>
      <c r="D3402" s="1" t="s">
        <v>10</v>
      </c>
      <c r="E3402" s="1" t="s">
        <v>20</v>
      </c>
      <c r="F3402" s="1" t="s">
        <v>18</v>
      </c>
      <c r="G3402" s="1">
        <v>2006</v>
      </c>
      <c r="H3402" s="5" t="s">
        <v>78</v>
      </c>
      <c r="Q3402" s="1"/>
      <c r="Z3402" s="1"/>
      <c r="AF3402" s="1"/>
      <c r="AQ3402" s="1" t="str">
        <f t="shared" si="375"/>
        <v>D01_629_24+25</v>
      </c>
    </row>
    <row r="3403" spans="1:43" ht="15" customHeight="1" x14ac:dyDescent="0.2">
      <c r="A3403" s="2" t="s">
        <v>59</v>
      </c>
      <c r="B3403" s="3">
        <v>629</v>
      </c>
      <c r="C3403" s="5" t="s">
        <v>19</v>
      </c>
      <c r="D3403" s="1" t="s">
        <v>10</v>
      </c>
      <c r="E3403" s="1" t="s">
        <v>20</v>
      </c>
      <c r="F3403" s="1" t="s">
        <v>18</v>
      </c>
      <c r="G3403" s="1">
        <v>2007</v>
      </c>
      <c r="H3403" s="5" t="s">
        <v>78</v>
      </c>
      <c r="Q3403" s="1"/>
      <c r="Z3403" s="1"/>
      <c r="AF3403" s="1"/>
      <c r="AQ3403" s="1" t="str">
        <f t="shared" si="375"/>
        <v>D01_629_24+25</v>
      </c>
    </row>
    <row r="3404" spans="1:43" ht="15" customHeight="1" x14ac:dyDescent="0.2">
      <c r="A3404" s="2" t="s">
        <v>59</v>
      </c>
      <c r="B3404" s="3">
        <v>629</v>
      </c>
      <c r="C3404" s="5" t="s">
        <v>19</v>
      </c>
      <c r="D3404" s="1" t="s">
        <v>10</v>
      </c>
      <c r="E3404" s="1" t="s">
        <v>20</v>
      </c>
      <c r="F3404" s="1" t="s">
        <v>18</v>
      </c>
      <c r="G3404" s="1">
        <v>2008</v>
      </c>
      <c r="H3404" s="5" t="s">
        <v>78</v>
      </c>
      <c r="Q3404" s="1"/>
      <c r="Z3404" s="1"/>
      <c r="AF3404" s="1"/>
      <c r="AQ3404" s="1" t="str">
        <f t="shared" si="375"/>
        <v>D01_629_24+25</v>
      </c>
    </row>
    <row r="3405" spans="1:43" s="22" customFormat="1" ht="15" customHeight="1" x14ac:dyDescent="0.2">
      <c r="A3405" s="20" t="s">
        <v>59</v>
      </c>
      <c r="B3405" s="21">
        <v>630</v>
      </c>
      <c r="C3405" s="24" t="s">
        <v>19</v>
      </c>
      <c r="D3405" s="22" t="s">
        <v>10</v>
      </c>
      <c r="E3405" s="22" t="s">
        <v>20</v>
      </c>
      <c r="F3405" s="22" t="s">
        <v>18</v>
      </c>
      <c r="G3405" s="22">
        <v>2004</v>
      </c>
      <c r="H3405" s="24" t="s">
        <v>78</v>
      </c>
      <c r="I3405" s="24"/>
      <c r="W3405" s="23"/>
      <c r="AA3405" s="24"/>
      <c r="AQ3405" s="1" t="str">
        <f t="shared" si="375"/>
        <v>D01_630_24+25</v>
      </c>
    </row>
    <row r="3406" spans="1:43" ht="15" customHeight="1" x14ac:dyDescent="0.2">
      <c r="A3406" s="2" t="s">
        <v>59</v>
      </c>
      <c r="B3406" s="3">
        <v>630</v>
      </c>
      <c r="C3406" s="5" t="s">
        <v>19</v>
      </c>
      <c r="D3406" s="1" t="s">
        <v>10</v>
      </c>
      <c r="E3406" s="1" t="s">
        <v>20</v>
      </c>
      <c r="F3406" s="1" t="s">
        <v>18</v>
      </c>
      <c r="G3406" s="1">
        <v>2005</v>
      </c>
      <c r="H3406" s="5" t="s">
        <v>78</v>
      </c>
      <c r="Q3406" s="1"/>
      <c r="Z3406" s="1"/>
      <c r="AF3406" s="1"/>
      <c r="AQ3406" s="1" t="str">
        <f t="shared" si="375"/>
        <v>D01_630_24+25</v>
      </c>
    </row>
    <row r="3407" spans="1:43" ht="15" customHeight="1" x14ac:dyDescent="0.2">
      <c r="A3407" s="2" t="s">
        <v>59</v>
      </c>
      <c r="B3407" s="3">
        <v>630</v>
      </c>
      <c r="C3407" s="5" t="s">
        <v>19</v>
      </c>
      <c r="D3407" s="1" t="s">
        <v>10</v>
      </c>
      <c r="E3407" s="1" t="s">
        <v>20</v>
      </c>
      <c r="F3407" s="1" t="s">
        <v>18</v>
      </c>
      <c r="G3407" s="1">
        <v>2006</v>
      </c>
      <c r="H3407" s="5" t="s">
        <v>78</v>
      </c>
      <c r="Q3407" s="1"/>
      <c r="Z3407" s="1"/>
      <c r="AF3407" s="1"/>
      <c r="AQ3407" s="1" t="str">
        <f t="shared" si="375"/>
        <v>D01_630_24+25</v>
      </c>
    </row>
    <row r="3408" spans="1:43" ht="15" customHeight="1" x14ac:dyDescent="0.2">
      <c r="A3408" s="2" t="s">
        <v>59</v>
      </c>
      <c r="B3408" s="3">
        <v>630</v>
      </c>
      <c r="C3408" s="5" t="s">
        <v>19</v>
      </c>
      <c r="D3408" s="1" t="s">
        <v>10</v>
      </c>
      <c r="E3408" s="1" t="s">
        <v>20</v>
      </c>
      <c r="F3408" s="1" t="s">
        <v>18</v>
      </c>
      <c r="G3408" s="1">
        <v>2007</v>
      </c>
      <c r="H3408" s="5" t="s">
        <v>78</v>
      </c>
      <c r="Q3408" s="1"/>
      <c r="Z3408" s="1"/>
      <c r="AF3408" s="1"/>
      <c r="AQ3408" s="1" t="str">
        <f t="shared" si="375"/>
        <v>D01_630_24+25</v>
      </c>
    </row>
    <row r="3409" spans="1:43" ht="15" customHeight="1" x14ac:dyDescent="0.2">
      <c r="A3409" s="2" t="s">
        <v>59</v>
      </c>
      <c r="B3409" s="3">
        <v>630</v>
      </c>
      <c r="C3409" s="5" t="s">
        <v>19</v>
      </c>
      <c r="D3409" s="1" t="s">
        <v>10</v>
      </c>
      <c r="E3409" s="1" t="s">
        <v>20</v>
      </c>
      <c r="F3409" s="1" t="s">
        <v>18</v>
      </c>
      <c r="G3409" s="1">
        <v>2008</v>
      </c>
      <c r="H3409" s="5" t="s">
        <v>78</v>
      </c>
      <c r="Q3409" s="1"/>
      <c r="Z3409" s="1"/>
      <c r="AF3409" s="1"/>
      <c r="AQ3409" s="1" t="str">
        <f t="shared" si="375"/>
        <v>D01_630_24+25</v>
      </c>
    </row>
    <row r="3410" spans="1:43" s="22" customFormat="1" ht="15" customHeight="1" x14ac:dyDescent="0.2">
      <c r="A3410" s="20" t="s">
        <v>59</v>
      </c>
      <c r="B3410" s="21">
        <v>631</v>
      </c>
      <c r="C3410" s="24" t="s">
        <v>19</v>
      </c>
      <c r="D3410" s="22" t="s">
        <v>10</v>
      </c>
      <c r="E3410" s="22" t="s">
        <v>20</v>
      </c>
      <c r="F3410" s="22" t="s">
        <v>18</v>
      </c>
      <c r="G3410" s="22">
        <v>2004</v>
      </c>
      <c r="H3410" s="24" t="s">
        <v>240</v>
      </c>
      <c r="I3410" s="24"/>
      <c r="J3410" s="22">
        <v>44</v>
      </c>
      <c r="K3410" s="22">
        <f>J3410-22</f>
        <v>22</v>
      </c>
      <c r="L3410" s="22">
        <f>J3410-46</f>
        <v>-2</v>
      </c>
      <c r="M3410" s="22">
        <f>J3410-71</f>
        <v>-27</v>
      </c>
      <c r="N3410" s="22">
        <f>J3410-87</f>
        <v>-43</v>
      </c>
      <c r="O3410" s="22">
        <v>4</v>
      </c>
      <c r="S3410" s="22">
        <v>0</v>
      </c>
      <c r="T3410" s="22" t="s">
        <v>53</v>
      </c>
      <c r="W3410" s="23"/>
      <c r="Z3410" s="23"/>
      <c r="AA3410" s="24"/>
      <c r="AF3410" s="25"/>
      <c r="AQ3410" s="1" t="str">
        <f t="shared" si="375"/>
        <v>D01_631_24+25</v>
      </c>
    </row>
    <row r="3411" spans="1:43" ht="15" customHeight="1" x14ac:dyDescent="0.2">
      <c r="A3411" s="2" t="s">
        <v>59</v>
      </c>
      <c r="B3411" s="3">
        <v>631</v>
      </c>
      <c r="C3411" s="5" t="s">
        <v>19</v>
      </c>
      <c r="D3411" s="1" t="s">
        <v>10</v>
      </c>
      <c r="E3411" s="1" t="s">
        <v>20</v>
      </c>
      <c r="F3411" s="1" t="s">
        <v>18</v>
      </c>
      <c r="G3411" s="1">
        <v>2005</v>
      </c>
      <c r="H3411" s="5" t="s">
        <v>240</v>
      </c>
      <c r="J3411" s="1">
        <v>72</v>
      </c>
      <c r="K3411" s="1">
        <f>J3411-30</f>
        <v>42</v>
      </c>
      <c r="L3411" s="1">
        <f>J3411-60</f>
        <v>12</v>
      </c>
      <c r="M3411" s="1">
        <f>J3411-82</f>
        <v>-10</v>
      </c>
      <c r="N3411" s="1">
        <f>J3411-91</f>
        <v>-19</v>
      </c>
      <c r="O3411" s="1">
        <v>5</v>
      </c>
      <c r="Q3411" s="1"/>
      <c r="S3411" s="1">
        <v>1</v>
      </c>
      <c r="T3411" s="1">
        <v>185</v>
      </c>
      <c r="U3411" s="1">
        <v>25</v>
      </c>
      <c r="V3411" s="1">
        <v>40</v>
      </c>
      <c r="W3411" s="4">
        <f t="shared" ref="W3411" si="376">(V3411+(Z3411*AB3411))/U3411</f>
        <v>1.74</v>
      </c>
      <c r="X3411" s="1">
        <v>5</v>
      </c>
      <c r="Y3411" s="1">
        <v>14</v>
      </c>
      <c r="Z3411" s="4">
        <f>Y3411/(U3411-AB3411)</f>
        <v>0.7</v>
      </c>
      <c r="AA3411" s="5">
        <f>Z3411*100/W3411</f>
        <v>40.229885057471265</v>
      </c>
      <c r="AB3411" s="1">
        <v>5</v>
      </c>
      <c r="AC3411" s="1">
        <f t="shared" ref="AC3411" si="377">AB3411*100/U3411</f>
        <v>20</v>
      </c>
      <c r="AD3411" s="1">
        <v>0</v>
      </c>
      <c r="AE3411" s="1">
        <f>AD3411*100/U3411</f>
        <v>0</v>
      </c>
      <c r="AF3411" s="6">
        <v>3</v>
      </c>
      <c r="AG3411" s="1">
        <f>AF3411*100/U3411</f>
        <v>12</v>
      </c>
      <c r="AH3411" s="1">
        <v>1</v>
      </c>
      <c r="AI3411" s="1">
        <v>5</v>
      </c>
      <c r="AJ3411" s="1">
        <v>3</v>
      </c>
      <c r="AK3411" s="1">
        <v>1</v>
      </c>
      <c r="AL3411" s="1">
        <v>3</v>
      </c>
      <c r="AM3411" s="1">
        <v>1</v>
      </c>
      <c r="AN3411" s="1">
        <v>2</v>
      </c>
      <c r="AQ3411" s="1" t="str">
        <f t="shared" si="375"/>
        <v>D01_631_24+25</v>
      </c>
    </row>
    <row r="3412" spans="1:43" ht="15" customHeight="1" x14ac:dyDescent="0.2">
      <c r="A3412" s="2" t="s">
        <v>59</v>
      </c>
      <c r="B3412" s="3">
        <v>631</v>
      </c>
      <c r="C3412" s="5" t="s">
        <v>19</v>
      </c>
      <c r="D3412" s="1" t="s">
        <v>10</v>
      </c>
      <c r="E3412" s="1" t="s">
        <v>20</v>
      </c>
      <c r="F3412" s="1" t="s">
        <v>18</v>
      </c>
      <c r="G3412" s="1">
        <v>2006</v>
      </c>
      <c r="H3412" s="5" t="s">
        <v>240</v>
      </c>
      <c r="Q3412" s="1"/>
      <c r="Z3412" s="1"/>
      <c r="AQ3412" s="1" t="str">
        <f t="shared" si="375"/>
        <v>D01_631_24+25</v>
      </c>
    </row>
    <row r="3413" spans="1:43" ht="15" customHeight="1" x14ac:dyDescent="0.2">
      <c r="A3413" s="2" t="s">
        <v>59</v>
      </c>
      <c r="B3413" s="3">
        <v>631</v>
      </c>
      <c r="C3413" s="5" t="s">
        <v>19</v>
      </c>
      <c r="D3413" s="1" t="s">
        <v>10</v>
      </c>
      <c r="E3413" s="1" t="s">
        <v>20</v>
      </c>
      <c r="F3413" s="1" t="s">
        <v>18</v>
      </c>
      <c r="G3413" s="1">
        <v>2007</v>
      </c>
      <c r="H3413" s="5" t="s">
        <v>240</v>
      </c>
      <c r="Q3413" s="1"/>
      <c r="S3413" s="1">
        <v>1</v>
      </c>
      <c r="T3413" s="1">
        <v>177</v>
      </c>
      <c r="U3413" s="1">
        <v>25</v>
      </c>
      <c r="V3413" s="1">
        <v>33</v>
      </c>
      <c r="W3413" s="4">
        <f t="shared" ref="W3413:W3414" si="378">(V3413+(Z3413*AB3413))/U3413</f>
        <v>1.32</v>
      </c>
      <c r="X3413" s="1">
        <v>4</v>
      </c>
      <c r="Y3413" s="1">
        <v>13</v>
      </c>
      <c r="Z3413" s="4">
        <f>Y3413/(U3413-AB3413)</f>
        <v>0.52</v>
      </c>
      <c r="AA3413" s="5">
        <f t="shared" ref="AA3413:AA3414" si="379">Z3413*100/W3413</f>
        <v>39.393939393939391</v>
      </c>
      <c r="AB3413" s="1">
        <v>0</v>
      </c>
      <c r="AC3413" s="1">
        <f t="shared" ref="AC3413:AC3414" si="380">AB3413*100/U3413</f>
        <v>0</v>
      </c>
      <c r="AD3413" s="1">
        <v>0</v>
      </c>
      <c r="AE3413" s="1">
        <f t="shared" ref="AE3413:AE3414" si="381">AD3413*100/U3413</f>
        <v>0</v>
      </c>
      <c r="AF3413" s="6" t="s">
        <v>177</v>
      </c>
      <c r="AG3413" s="1">
        <f>AF3413*100/U3413</f>
        <v>0</v>
      </c>
      <c r="AI3413" s="1">
        <v>7</v>
      </c>
      <c r="AJ3413" s="1">
        <v>3</v>
      </c>
      <c r="AK3413" s="1">
        <v>1</v>
      </c>
      <c r="AL3413" s="1">
        <v>2</v>
      </c>
      <c r="AM3413" s="1">
        <v>1</v>
      </c>
      <c r="AN3413" s="1">
        <v>2</v>
      </c>
      <c r="AO3413" s="1">
        <v>0</v>
      </c>
      <c r="AQ3413" s="1" t="str">
        <f t="shared" si="375"/>
        <v>D01_631_24+25</v>
      </c>
    </row>
    <row r="3414" spans="1:43" ht="15" customHeight="1" x14ac:dyDescent="0.2">
      <c r="A3414" s="2" t="s">
        <v>59</v>
      </c>
      <c r="B3414" s="3">
        <v>631</v>
      </c>
      <c r="C3414" s="5" t="s">
        <v>19</v>
      </c>
      <c r="D3414" s="1" t="s">
        <v>10</v>
      </c>
      <c r="E3414" s="1" t="s">
        <v>20</v>
      </c>
      <c r="F3414" s="1" t="s">
        <v>18</v>
      </c>
      <c r="G3414" s="1">
        <v>2008</v>
      </c>
      <c r="H3414" s="5" t="s">
        <v>240</v>
      </c>
      <c r="J3414" s="1">
        <v>38</v>
      </c>
      <c r="K3414" s="1">
        <f>J3414-22</f>
        <v>16</v>
      </c>
      <c r="L3414" s="1">
        <f>J3414-49</f>
        <v>-11</v>
      </c>
      <c r="M3414" s="1">
        <f>J3414-67</f>
        <v>-29</v>
      </c>
      <c r="N3414" s="1">
        <f>J3414-82</f>
        <v>-44</v>
      </c>
      <c r="O3414" s="1">
        <v>5</v>
      </c>
      <c r="Q3414" s="1"/>
      <c r="S3414" s="1">
        <v>2</v>
      </c>
      <c r="T3414" s="1">
        <v>190</v>
      </c>
      <c r="U3414" s="1">
        <v>25</v>
      </c>
      <c r="V3414" s="1">
        <v>38</v>
      </c>
      <c r="W3414" s="4">
        <f t="shared" si="378"/>
        <v>1.5433333333333334</v>
      </c>
      <c r="X3414" s="1">
        <v>4</v>
      </c>
      <c r="Y3414" s="1">
        <v>14</v>
      </c>
      <c r="Z3414" s="4">
        <f>Y3414/(U3414-AB3414)</f>
        <v>0.58333333333333337</v>
      </c>
      <c r="AA3414" s="5">
        <f t="shared" si="379"/>
        <v>37.796976241900644</v>
      </c>
      <c r="AB3414" s="1">
        <v>1</v>
      </c>
      <c r="AC3414" s="1">
        <f t="shared" si="380"/>
        <v>4</v>
      </c>
      <c r="AD3414" s="1">
        <v>0</v>
      </c>
      <c r="AE3414" s="1">
        <f t="shared" si="381"/>
        <v>0</v>
      </c>
      <c r="AF3414" s="6" t="s">
        <v>177</v>
      </c>
      <c r="AG3414" s="1">
        <f>AF3414*100/U3414</f>
        <v>0</v>
      </c>
      <c r="AI3414" s="1">
        <v>7</v>
      </c>
      <c r="AJ3414" s="1">
        <v>3</v>
      </c>
      <c r="AK3414" s="1">
        <v>2</v>
      </c>
      <c r="AL3414" s="1">
        <v>3</v>
      </c>
      <c r="AM3414" s="1">
        <v>2</v>
      </c>
      <c r="AN3414" s="1">
        <v>2</v>
      </c>
      <c r="AQ3414" s="1" t="str">
        <f t="shared" si="375"/>
        <v>D01_631_24+25</v>
      </c>
    </row>
    <row r="3415" spans="1:43" ht="15" customHeight="1" x14ac:dyDescent="0.2">
      <c r="A3415" s="2" t="s">
        <v>59</v>
      </c>
      <c r="B3415" s="3">
        <v>631</v>
      </c>
      <c r="C3415" s="5" t="s">
        <v>19</v>
      </c>
      <c r="D3415" s="1" t="s">
        <v>10</v>
      </c>
      <c r="E3415" s="1" t="s">
        <v>20</v>
      </c>
      <c r="F3415" s="1" t="s">
        <v>18</v>
      </c>
      <c r="G3415" s="1">
        <v>2009</v>
      </c>
      <c r="H3415" s="5" t="s">
        <v>240</v>
      </c>
      <c r="J3415" s="1">
        <v>50</v>
      </c>
      <c r="K3415" s="1">
        <f>J3415-26</f>
        <v>24</v>
      </c>
      <c r="L3415" s="1">
        <f>J3415-50</f>
        <v>0</v>
      </c>
      <c r="M3415" s="1">
        <f>J3415-66</f>
        <v>-16</v>
      </c>
      <c r="N3415" s="1">
        <f>J3415-82</f>
        <v>-32</v>
      </c>
      <c r="O3415" s="1">
        <v>5</v>
      </c>
      <c r="Q3415" s="1"/>
      <c r="S3415" s="1">
        <v>2</v>
      </c>
      <c r="T3415" s="1">
        <v>177</v>
      </c>
      <c r="Z3415" s="1"/>
      <c r="AO3415" s="1">
        <v>0</v>
      </c>
      <c r="AQ3415" s="1" t="str">
        <f t="shared" si="375"/>
        <v>D01_631_24+25</v>
      </c>
    </row>
    <row r="3416" spans="1:43" ht="15" customHeight="1" x14ac:dyDescent="0.2">
      <c r="A3416" s="2" t="s">
        <v>59</v>
      </c>
      <c r="B3416" s="3">
        <v>631</v>
      </c>
      <c r="C3416" s="5" t="s">
        <v>19</v>
      </c>
      <c r="D3416" s="1" t="s">
        <v>10</v>
      </c>
      <c r="E3416" s="1" t="s">
        <v>20</v>
      </c>
      <c r="F3416" s="1" t="s">
        <v>18</v>
      </c>
      <c r="G3416" s="1">
        <v>2010</v>
      </c>
      <c r="H3416" s="5" t="s">
        <v>240</v>
      </c>
      <c r="Q3416" s="1"/>
      <c r="Z3416" s="1"/>
      <c r="AQ3416" s="1" t="str">
        <f t="shared" si="375"/>
        <v>D01_631_24+25</v>
      </c>
    </row>
    <row r="3417" spans="1:43" ht="15" customHeight="1" x14ac:dyDescent="0.2">
      <c r="A3417" s="2" t="s">
        <v>59</v>
      </c>
      <c r="B3417" s="3">
        <v>631</v>
      </c>
      <c r="C3417" s="5" t="s">
        <v>19</v>
      </c>
      <c r="D3417" s="1" t="s">
        <v>10</v>
      </c>
      <c r="E3417" s="1" t="s">
        <v>20</v>
      </c>
      <c r="F3417" s="1" t="s">
        <v>18</v>
      </c>
      <c r="G3417" s="1">
        <v>2011</v>
      </c>
      <c r="H3417" s="5" t="s">
        <v>240</v>
      </c>
      <c r="Q3417" s="1"/>
      <c r="Z3417" s="1"/>
      <c r="AQ3417" s="1" t="str">
        <f t="shared" si="375"/>
        <v>D01_631_24+25</v>
      </c>
    </row>
    <row r="3418" spans="1:43" ht="15" customHeight="1" x14ac:dyDescent="0.2">
      <c r="A3418" s="2" t="s">
        <v>59</v>
      </c>
      <c r="B3418" s="3">
        <v>631</v>
      </c>
      <c r="C3418" s="5" t="s">
        <v>19</v>
      </c>
      <c r="D3418" s="1" t="s">
        <v>10</v>
      </c>
      <c r="E3418" s="1" t="s">
        <v>20</v>
      </c>
      <c r="F3418" s="1" t="s">
        <v>18</v>
      </c>
      <c r="G3418" s="1">
        <v>2012</v>
      </c>
      <c r="H3418" s="5" t="s">
        <v>240</v>
      </c>
      <c r="Q3418" s="1"/>
      <c r="Z3418" s="1"/>
      <c r="AQ3418" s="1" t="str">
        <f t="shared" si="375"/>
        <v>D01_631_24+25</v>
      </c>
    </row>
    <row r="3419" spans="1:43" ht="15" customHeight="1" x14ac:dyDescent="0.2">
      <c r="A3419" s="2" t="s">
        <v>59</v>
      </c>
      <c r="B3419" s="3">
        <v>631</v>
      </c>
      <c r="C3419" s="5" t="s">
        <v>19</v>
      </c>
      <c r="D3419" s="1" t="s">
        <v>10</v>
      </c>
      <c r="E3419" s="1" t="s">
        <v>20</v>
      </c>
      <c r="F3419" s="1" t="s">
        <v>18</v>
      </c>
      <c r="G3419" s="1">
        <v>2013</v>
      </c>
      <c r="H3419" s="5" t="s">
        <v>240</v>
      </c>
      <c r="Q3419" s="1"/>
      <c r="Z3419" s="1"/>
      <c r="AM3419" s="29">
        <v>1</v>
      </c>
      <c r="AQ3419" s="1" t="str">
        <f t="shared" si="375"/>
        <v>D01_631_24+25</v>
      </c>
    </row>
    <row r="3420" spans="1:43" s="22" customFormat="1" ht="15" customHeight="1" x14ac:dyDescent="0.2">
      <c r="A3420" s="20" t="s">
        <v>59</v>
      </c>
      <c r="B3420" s="21">
        <v>632</v>
      </c>
      <c r="C3420" s="24" t="s">
        <v>19</v>
      </c>
      <c r="D3420" s="22" t="s">
        <v>10</v>
      </c>
      <c r="E3420" s="22" t="s">
        <v>20</v>
      </c>
      <c r="F3420" s="22" t="s">
        <v>18</v>
      </c>
      <c r="G3420" s="22">
        <v>2004</v>
      </c>
      <c r="H3420" s="24" t="s">
        <v>78</v>
      </c>
      <c r="I3420" s="24"/>
      <c r="W3420" s="23"/>
      <c r="AA3420" s="24"/>
      <c r="AQ3420" s="1" t="str">
        <f t="shared" si="375"/>
        <v>D01_632_24+25</v>
      </c>
    </row>
    <row r="3421" spans="1:43" ht="15" customHeight="1" x14ac:dyDescent="0.2">
      <c r="A3421" s="2" t="s">
        <v>59</v>
      </c>
      <c r="B3421" s="3">
        <v>632</v>
      </c>
      <c r="C3421" s="5" t="s">
        <v>19</v>
      </c>
      <c r="D3421" s="1" t="s">
        <v>10</v>
      </c>
      <c r="E3421" s="1" t="s">
        <v>20</v>
      </c>
      <c r="F3421" s="1" t="s">
        <v>18</v>
      </c>
      <c r="G3421" s="1">
        <v>2005</v>
      </c>
      <c r="H3421" s="5" t="s">
        <v>78</v>
      </c>
      <c r="Q3421" s="1"/>
      <c r="Z3421" s="1"/>
      <c r="AF3421" s="1"/>
      <c r="AQ3421" s="1" t="str">
        <f t="shared" si="375"/>
        <v>D01_632_24+25</v>
      </c>
    </row>
    <row r="3422" spans="1:43" ht="15" customHeight="1" x14ac:dyDescent="0.2">
      <c r="A3422" s="2" t="s">
        <v>59</v>
      </c>
      <c r="B3422" s="3">
        <v>632</v>
      </c>
      <c r="C3422" s="5" t="s">
        <v>19</v>
      </c>
      <c r="D3422" s="1" t="s">
        <v>10</v>
      </c>
      <c r="E3422" s="1" t="s">
        <v>20</v>
      </c>
      <c r="F3422" s="1" t="s">
        <v>18</v>
      </c>
      <c r="G3422" s="1">
        <v>2006</v>
      </c>
      <c r="H3422" s="5" t="s">
        <v>78</v>
      </c>
      <c r="Q3422" s="1"/>
      <c r="Z3422" s="1"/>
      <c r="AF3422" s="1"/>
      <c r="AQ3422" s="1" t="str">
        <f t="shared" si="375"/>
        <v>D01_632_24+25</v>
      </c>
    </row>
    <row r="3423" spans="1:43" ht="15" customHeight="1" x14ac:dyDescent="0.2">
      <c r="A3423" s="2" t="s">
        <v>59</v>
      </c>
      <c r="B3423" s="3">
        <v>632</v>
      </c>
      <c r="C3423" s="5" t="s">
        <v>19</v>
      </c>
      <c r="D3423" s="1" t="s">
        <v>10</v>
      </c>
      <c r="E3423" s="1" t="s">
        <v>20</v>
      </c>
      <c r="F3423" s="1" t="s">
        <v>18</v>
      </c>
      <c r="G3423" s="1">
        <v>2007</v>
      </c>
      <c r="H3423" s="5" t="s">
        <v>78</v>
      </c>
      <c r="Q3423" s="1"/>
      <c r="Z3423" s="1"/>
      <c r="AF3423" s="1"/>
      <c r="AQ3423" s="1" t="str">
        <f t="shared" si="375"/>
        <v>D01_632_24+25</v>
      </c>
    </row>
    <row r="3424" spans="1:43" ht="15" customHeight="1" x14ac:dyDescent="0.2">
      <c r="A3424" s="2" t="s">
        <v>59</v>
      </c>
      <c r="B3424" s="3">
        <v>632</v>
      </c>
      <c r="C3424" s="5" t="s">
        <v>19</v>
      </c>
      <c r="D3424" s="1" t="s">
        <v>10</v>
      </c>
      <c r="E3424" s="1" t="s">
        <v>20</v>
      </c>
      <c r="F3424" s="1" t="s">
        <v>18</v>
      </c>
      <c r="G3424" s="1">
        <v>2008</v>
      </c>
      <c r="H3424" s="5" t="s">
        <v>78</v>
      </c>
      <c r="Q3424" s="1"/>
      <c r="Z3424" s="1"/>
      <c r="AF3424" s="1"/>
      <c r="AQ3424" s="1" t="str">
        <f t="shared" si="375"/>
        <v>D01_632_24+25</v>
      </c>
    </row>
    <row r="3425" spans="1:43" s="22" customFormat="1" ht="15" customHeight="1" x14ac:dyDescent="0.2">
      <c r="A3425" s="20" t="s">
        <v>59</v>
      </c>
      <c r="B3425" s="21">
        <v>633</v>
      </c>
      <c r="C3425" s="24" t="s">
        <v>19</v>
      </c>
      <c r="D3425" s="22" t="s">
        <v>10</v>
      </c>
      <c r="E3425" s="22" t="s">
        <v>20</v>
      </c>
      <c r="F3425" s="22" t="s">
        <v>18</v>
      </c>
      <c r="G3425" s="22">
        <v>2004</v>
      </c>
      <c r="H3425" s="24" t="s">
        <v>78</v>
      </c>
      <c r="I3425" s="24"/>
      <c r="W3425" s="23"/>
      <c r="AA3425" s="24"/>
      <c r="AQ3425" s="1" t="str">
        <f t="shared" si="375"/>
        <v>D01_633_24+25</v>
      </c>
    </row>
    <row r="3426" spans="1:43" ht="15" customHeight="1" x14ac:dyDescent="0.2">
      <c r="A3426" s="2" t="s">
        <v>59</v>
      </c>
      <c r="B3426" s="3">
        <v>633</v>
      </c>
      <c r="C3426" s="5" t="s">
        <v>19</v>
      </c>
      <c r="D3426" s="1" t="s">
        <v>10</v>
      </c>
      <c r="E3426" s="1" t="s">
        <v>20</v>
      </c>
      <c r="F3426" s="1" t="s">
        <v>18</v>
      </c>
      <c r="G3426" s="1">
        <v>2005</v>
      </c>
      <c r="H3426" s="5" t="s">
        <v>78</v>
      </c>
      <c r="Q3426" s="1"/>
      <c r="Z3426" s="1"/>
      <c r="AF3426" s="1"/>
      <c r="AQ3426" s="1" t="str">
        <f t="shared" si="375"/>
        <v>D01_633_24+25</v>
      </c>
    </row>
    <row r="3427" spans="1:43" ht="15" customHeight="1" x14ac:dyDescent="0.2">
      <c r="A3427" s="2" t="s">
        <v>59</v>
      </c>
      <c r="B3427" s="3">
        <v>633</v>
      </c>
      <c r="C3427" s="5" t="s">
        <v>19</v>
      </c>
      <c r="D3427" s="1" t="s">
        <v>10</v>
      </c>
      <c r="E3427" s="1" t="s">
        <v>20</v>
      </c>
      <c r="F3427" s="1" t="s">
        <v>18</v>
      </c>
      <c r="G3427" s="1">
        <v>2006</v>
      </c>
      <c r="H3427" s="5" t="s">
        <v>78</v>
      </c>
      <c r="Q3427" s="1"/>
      <c r="Z3427" s="1"/>
      <c r="AF3427" s="1"/>
      <c r="AQ3427" s="1" t="str">
        <f t="shared" si="375"/>
        <v>D01_633_24+25</v>
      </c>
    </row>
    <row r="3428" spans="1:43" ht="15" customHeight="1" x14ac:dyDescent="0.2">
      <c r="A3428" s="2" t="s">
        <v>59</v>
      </c>
      <c r="B3428" s="3">
        <v>633</v>
      </c>
      <c r="C3428" s="5" t="s">
        <v>19</v>
      </c>
      <c r="D3428" s="1" t="s">
        <v>10</v>
      </c>
      <c r="E3428" s="1" t="s">
        <v>20</v>
      </c>
      <c r="F3428" s="1" t="s">
        <v>18</v>
      </c>
      <c r="G3428" s="1">
        <v>2007</v>
      </c>
      <c r="H3428" s="5" t="s">
        <v>78</v>
      </c>
      <c r="Q3428" s="1"/>
      <c r="Z3428" s="1"/>
      <c r="AF3428" s="1"/>
      <c r="AQ3428" s="1" t="str">
        <f t="shared" si="375"/>
        <v>D01_633_24+25</v>
      </c>
    </row>
    <row r="3429" spans="1:43" ht="15" customHeight="1" x14ac:dyDescent="0.2">
      <c r="A3429" s="2" t="s">
        <v>59</v>
      </c>
      <c r="B3429" s="3">
        <v>633</v>
      </c>
      <c r="C3429" s="5" t="s">
        <v>19</v>
      </c>
      <c r="D3429" s="1" t="s">
        <v>10</v>
      </c>
      <c r="E3429" s="1" t="s">
        <v>20</v>
      </c>
      <c r="F3429" s="1" t="s">
        <v>18</v>
      </c>
      <c r="G3429" s="1">
        <v>2008</v>
      </c>
      <c r="H3429" s="5" t="s">
        <v>78</v>
      </c>
      <c r="Q3429" s="1"/>
      <c r="Z3429" s="1"/>
      <c r="AF3429" s="1"/>
      <c r="AQ3429" s="1" t="str">
        <f t="shared" si="375"/>
        <v>D01_633_24+25</v>
      </c>
    </row>
    <row r="3430" spans="1:43" s="22" customFormat="1" ht="15" customHeight="1" x14ac:dyDescent="0.2">
      <c r="A3430" s="20" t="s">
        <v>59</v>
      </c>
      <c r="B3430" s="21">
        <v>634</v>
      </c>
      <c r="C3430" s="24" t="s">
        <v>19</v>
      </c>
      <c r="D3430" s="22" t="s">
        <v>10</v>
      </c>
      <c r="E3430" s="22" t="s">
        <v>20</v>
      </c>
      <c r="F3430" s="22" t="s">
        <v>18</v>
      </c>
      <c r="G3430" s="22">
        <v>2004</v>
      </c>
      <c r="H3430" s="24" t="s">
        <v>78</v>
      </c>
      <c r="I3430" s="24"/>
      <c r="W3430" s="23"/>
      <c r="AA3430" s="24"/>
      <c r="AQ3430" s="1" t="str">
        <f t="shared" si="375"/>
        <v>D01_634_24+25</v>
      </c>
    </row>
    <row r="3431" spans="1:43" ht="15" customHeight="1" x14ac:dyDescent="0.2">
      <c r="A3431" s="2" t="s">
        <v>59</v>
      </c>
      <c r="B3431" s="3">
        <v>634</v>
      </c>
      <c r="C3431" s="5" t="s">
        <v>19</v>
      </c>
      <c r="D3431" s="1" t="s">
        <v>10</v>
      </c>
      <c r="E3431" s="1" t="s">
        <v>20</v>
      </c>
      <c r="F3431" s="1" t="s">
        <v>18</v>
      </c>
      <c r="G3431" s="1">
        <v>2005</v>
      </c>
      <c r="H3431" s="5" t="s">
        <v>78</v>
      </c>
      <c r="Q3431" s="1"/>
      <c r="Z3431" s="1"/>
      <c r="AF3431" s="1"/>
      <c r="AQ3431" s="1" t="str">
        <f t="shared" si="375"/>
        <v>D01_634_24+25</v>
      </c>
    </row>
    <row r="3432" spans="1:43" ht="15" customHeight="1" x14ac:dyDescent="0.2">
      <c r="A3432" s="2" t="s">
        <v>59</v>
      </c>
      <c r="B3432" s="3">
        <v>634</v>
      </c>
      <c r="C3432" s="5" t="s">
        <v>19</v>
      </c>
      <c r="D3432" s="1" t="s">
        <v>10</v>
      </c>
      <c r="E3432" s="1" t="s">
        <v>20</v>
      </c>
      <c r="F3432" s="1" t="s">
        <v>18</v>
      </c>
      <c r="G3432" s="1">
        <v>2006</v>
      </c>
      <c r="H3432" s="5" t="s">
        <v>78</v>
      </c>
      <c r="Q3432" s="1"/>
      <c r="Z3432" s="1"/>
      <c r="AF3432" s="1"/>
      <c r="AQ3432" s="1" t="str">
        <f t="shared" si="375"/>
        <v>D01_634_24+25</v>
      </c>
    </row>
    <row r="3433" spans="1:43" ht="15" customHeight="1" x14ac:dyDescent="0.2">
      <c r="A3433" s="2" t="s">
        <v>59</v>
      </c>
      <c r="B3433" s="3">
        <v>634</v>
      </c>
      <c r="C3433" s="5" t="s">
        <v>19</v>
      </c>
      <c r="D3433" s="1" t="s">
        <v>10</v>
      </c>
      <c r="E3433" s="1" t="s">
        <v>20</v>
      </c>
      <c r="F3433" s="1" t="s">
        <v>18</v>
      </c>
      <c r="G3433" s="1">
        <v>2007</v>
      </c>
      <c r="H3433" s="5" t="s">
        <v>78</v>
      </c>
      <c r="Q3433" s="1"/>
      <c r="Z3433" s="1"/>
      <c r="AF3433" s="1"/>
      <c r="AQ3433" s="1" t="str">
        <f t="shared" si="375"/>
        <v>D01_634_24+25</v>
      </c>
    </row>
    <row r="3434" spans="1:43" ht="15" customHeight="1" x14ac:dyDescent="0.2">
      <c r="A3434" s="2" t="s">
        <v>59</v>
      </c>
      <c r="B3434" s="3">
        <v>634</v>
      </c>
      <c r="C3434" s="5" t="s">
        <v>19</v>
      </c>
      <c r="D3434" s="1" t="s">
        <v>10</v>
      </c>
      <c r="E3434" s="1" t="s">
        <v>20</v>
      </c>
      <c r="F3434" s="1" t="s">
        <v>18</v>
      </c>
      <c r="G3434" s="1">
        <v>2008</v>
      </c>
      <c r="H3434" s="5" t="s">
        <v>78</v>
      </c>
      <c r="Q3434" s="1"/>
      <c r="Z3434" s="1"/>
      <c r="AF3434" s="1"/>
      <c r="AQ3434" s="1" t="str">
        <f t="shared" si="375"/>
        <v>D01_634_24+25</v>
      </c>
    </row>
    <row r="3435" spans="1:43" s="22" customFormat="1" ht="15" customHeight="1" x14ac:dyDescent="0.2">
      <c r="A3435" s="20" t="s">
        <v>59</v>
      </c>
      <c r="B3435" s="21">
        <v>635</v>
      </c>
      <c r="C3435" s="24" t="s">
        <v>19</v>
      </c>
      <c r="D3435" s="22" t="s">
        <v>10</v>
      </c>
      <c r="E3435" s="22" t="s">
        <v>20</v>
      </c>
      <c r="F3435" s="22" t="s">
        <v>18</v>
      </c>
      <c r="G3435" s="22">
        <v>2004</v>
      </c>
      <c r="H3435" s="24" t="s">
        <v>78</v>
      </c>
      <c r="I3435" s="24"/>
      <c r="W3435" s="23"/>
      <c r="AA3435" s="24"/>
      <c r="AQ3435" s="1" t="str">
        <f t="shared" si="375"/>
        <v>D01_635_24+25</v>
      </c>
    </row>
    <row r="3436" spans="1:43" ht="15" customHeight="1" x14ac:dyDescent="0.2">
      <c r="A3436" s="2" t="s">
        <v>59</v>
      </c>
      <c r="B3436" s="3">
        <v>635</v>
      </c>
      <c r="C3436" s="5" t="s">
        <v>19</v>
      </c>
      <c r="D3436" s="1" t="s">
        <v>10</v>
      </c>
      <c r="E3436" s="1" t="s">
        <v>20</v>
      </c>
      <c r="F3436" s="1" t="s">
        <v>18</v>
      </c>
      <c r="G3436" s="1">
        <v>2005</v>
      </c>
      <c r="H3436" s="5" t="s">
        <v>78</v>
      </c>
      <c r="Q3436" s="1"/>
      <c r="Z3436" s="1"/>
      <c r="AF3436" s="1"/>
      <c r="AQ3436" s="1" t="str">
        <f t="shared" si="375"/>
        <v>D01_635_24+25</v>
      </c>
    </row>
    <row r="3437" spans="1:43" ht="15" customHeight="1" x14ac:dyDescent="0.2">
      <c r="A3437" s="2" t="s">
        <v>59</v>
      </c>
      <c r="B3437" s="3">
        <v>635</v>
      </c>
      <c r="C3437" s="5" t="s">
        <v>19</v>
      </c>
      <c r="D3437" s="1" t="s">
        <v>10</v>
      </c>
      <c r="E3437" s="1" t="s">
        <v>20</v>
      </c>
      <c r="F3437" s="1" t="s">
        <v>18</v>
      </c>
      <c r="G3437" s="1">
        <v>2006</v>
      </c>
      <c r="H3437" s="5" t="s">
        <v>78</v>
      </c>
      <c r="Q3437" s="1"/>
      <c r="Z3437" s="1"/>
      <c r="AF3437" s="1"/>
      <c r="AQ3437" s="1" t="str">
        <f t="shared" si="375"/>
        <v>D01_635_24+25</v>
      </c>
    </row>
    <row r="3438" spans="1:43" ht="15" customHeight="1" x14ac:dyDescent="0.2">
      <c r="A3438" s="2" t="s">
        <v>59</v>
      </c>
      <c r="B3438" s="3">
        <v>635</v>
      </c>
      <c r="C3438" s="5" t="s">
        <v>19</v>
      </c>
      <c r="D3438" s="1" t="s">
        <v>10</v>
      </c>
      <c r="E3438" s="1" t="s">
        <v>20</v>
      </c>
      <c r="F3438" s="1" t="s">
        <v>18</v>
      </c>
      <c r="G3438" s="1">
        <v>2007</v>
      </c>
      <c r="H3438" s="5" t="s">
        <v>78</v>
      </c>
      <c r="Q3438" s="1"/>
      <c r="Z3438" s="1"/>
      <c r="AF3438" s="1"/>
      <c r="AQ3438" s="1" t="str">
        <f t="shared" si="375"/>
        <v>D01_635_24+25</v>
      </c>
    </row>
    <row r="3439" spans="1:43" ht="15" customHeight="1" x14ac:dyDescent="0.2">
      <c r="A3439" s="2" t="s">
        <v>59</v>
      </c>
      <c r="B3439" s="3">
        <v>635</v>
      </c>
      <c r="C3439" s="5" t="s">
        <v>19</v>
      </c>
      <c r="D3439" s="1" t="s">
        <v>10</v>
      </c>
      <c r="E3439" s="1" t="s">
        <v>20</v>
      </c>
      <c r="F3439" s="1" t="s">
        <v>18</v>
      </c>
      <c r="G3439" s="1">
        <v>2008</v>
      </c>
      <c r="H3439" s="5" t="s">
        <v>78</v>
      </c>
      <c r="Q3439" s="1"/>
      <c r="Z3439" s="1"/>
      <c r="AF3439" s="1"/>
      <c r="AQ3439" s="1" t="str">
        <f t="shared" si="375"/>
        <v>D01_635_24+25</v>
      </c>
    </row>
  </sheetData>
  <autoFilter ref="A1:AO3439" xr:uid="{00000000-0009-0000-0000-000000000000}"/>
  <pageMargins left="0.17" right="0.17" top="0.6" bottom="0.64" header="0" footer="0"/>
  <pageSetup paperSize="9" scale="72" fitToHeight="2" orientation="landscape" r:id="rId1"/>
  <headerFooter alignWithMargins="0"/>
  <rowBreaks count="1" manualBreakCount="1">
    <brk id="1657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384"/>
  <sheetViews>
    <sheetView topLeftCell="A13" workbookViewId="0">
      <selection activeCell="A27" sqref="A27"/>
    </sheetView>
  </sheetViews>
  <sheetFormatPr baseColWidth="10" defaultRowHeight="12.75" x14ac:dyDescent="0.2"/>
  <cols>
    <col min="1" max="1" width="15.42578125" customWidth="1"/>
  </cols>
  <sheetData>
    <row r="1" spans="1:1" x14ac:dyDescent="0.2">
      <c r="A1" s="21" t="s">
        <v>54</v>
      </c>
    </row>
    <row r="2" spans="1:1" x14ac:dyDescent="0.2">
      <c r="A2" s="21" t="s">
        <v>22</v>
      </c>
    </row>
    <row r="3" spans="1:1" x14ac:dyDescent="0.2">
      <c r="A3" s="21" t="s">
        <v>243</v>
      </c>
    </row>
    <row r="4" spans="1:1" x14ac:dyDescent="0.2">
      <c r="A4" s="21" t="s">
        <v>24</v>
      </c>
    </row>
    <row r="5" spans="1:1" x14ac:dyDescent="0.2">
      <c r="A5" s="21" t="s">
        <v>25</v>
      </c>
    </row>
    <row r="6" spans="1:1" x14ac:dyDescent="0.2">
      <c r="A6" s="21" t="s">
        <v>55</v>
      </c>
    </row>
    <row r="7" spans="1:1" x14ac:dyDescent="0.2">
      <c r="A7" s="21" t="s">
        <v>23</v>
      </c>
    </row>
    <row r="8" spans="1:1" x14ac:dyDescent="0.2">
      <c r="A8" s="21" t="s">
        <v>26</v>
      </c>
    </row>
    <row r="9" spans="1:1" x14ac:dyDescent="0.2">
      <c r="A9" s="21" t="s">
        <v>114</v>
      </c>
    </row>
    <row r="10" spans="1:1" x14ac:dyDescent="0.2">
      <c r="A10" s="21" t="s">
        <v>21</v>
      </c>
    </row>
    <row r="11" spans="1:1" x14ac:dyDescent="0.2">
      <c r="A11" s="21" t="s">
        <v>56</v>
      </c>
    </row>
    <row r="12" spans="1:1" x14ac:dyDescent="0.2">
      <c r="A12" s="21" t="s">
        <v>57</v>
      </c>
    </row>
    <row r="13" spans="1:1" x14ac:dyDescent="0.2">
      <c r="A13" s="21" t="s">
        <v>193</v>
      </c>
    </row>
    <row r="14" spans="1:1" x14ac:dyDescent="0.2">
      <c r="A14" s="21" t="s">
        <v>192</v>
      </c>
    </row>
    <row r="15" spans="1:1" x14ac:dyDescent="0.2">
      <c r="A15" s="21" t="s">
        <v>27</v>
      </c>
    </row>
    <row r="16" spans="1:1" x14ac:dyDescent="0.2">
      <c r="A16" s="21" t="s">
        <v>28</v>
      </c>
    </row>
    <row r="17" spans="1:1" x14ac:dyDescent="0.2">
      <c r="A17" s="21" t="s">
        <v>29</v>
      </c>
    </row>
    <row r="18" spans="1:1" x14ac:dyDescent="0.2">
      <c r="A18" s="20" t="s">
        <v>58</v>
      </c>
    </row>
    <row r="19" spans="1:1" x14ac:dyDescent="0.2">
      <c r="A19" s="21" t="s">
        <v>30</v>
      </c>
    </row>
    <row r="20" spans="1:1" x14ac:dyDescent="0.2">
      <c r="A20" s="21" t="s">
        <v>31</v>
      </c>
    </row>
    <row r="21" spans="1:1" x14ac:dyDescent="0.2">
      <c r="A21" s="21" t="s">
        <v>32</v>
      </c>
    </row>
    <row r="22" spans="1:1" x14ac:dyDescent="0.2">
      <c r="A22" s="21" t="s">
        <v>33</v>
      </c>
    </row>
    <row r="23" spans="1:1" x14ac:dyDescent="0.2">
      <c r="A23" s="26" t="s">
        <v>34</v>
      </c>
    </row>
    <row r="24" spans="1:1" x14ac:dyDescent="0.2">
      <c r="A24" s="21" t="s">
        <v>35</v>
      </c>
    </row>
    <row r="25" spans="1:1" x14ac:dyDescent="0.2">
      <c r="A25" s="26" t="s">
        <v>36</v>
      </c>
    </row>
    <row r="26" spans="1:1" x14ac:dyDescent="0.2">
      <c r="A26" s="26" t="s">
        <v>37</v>
      </c>
    </row>
    <row r="27" spans="1:1" x14ac:dyDescent="0.2">
      <c r="A27" s="21" t="s">
        <v>38</v>
      </c>
    </row>
    <row r="28" spans="1:1" x14ac:dyDescent="0.2">
      <c r="A28" s="21" t="s">
        <v>39</v>
      </c>
    </row>
    <row r="29" spans="1:1" x14ac:dyDescent="0.2">
      <c r="A29" s="21" t="s">
        <v>40</v>
      </c>
    </row>
    <row r="30" spans="1:1" x14ac:dyDescent="0.2">
      <c r="A30" s="21" t="s">
        <v>41</v>
      </c>
    </row>
    <row r="31" spans="1:1" x14ac:dyDescent="0.2">
      <c r="A31" s="21" t="s">
        <v>42</v>
      </c>
    </row>
    <row r="32" spans="1:1" x14ac:dyDescent="0.2">
      <c r="A32" s="27" t="s">
        <v>43</v>
      </c>
    </row>
    <row r="33" spans="1:1" x14ac:dyDescent="0.2">
      <c r="A33" s="21" t="s">
        <v>44</v>
      </c>
    </row>
    <row r="34" spans="1:1" x14ac:dyDescent="0.2">
      <c r="A34" s="21" t="s">
        <v>45</v>
      </c>
    </row>
    <row r="35" spans="1:1" x14ac:dyDescent="0.2">
      <c r="A35" s="21" t="s">
        <v>46</v>
      </c>
    </row>
    <row r="36" spans="1:1" x14ac:dyDescent="0.2">
      <c r="A36" s="21" t="s">
        <v>47</v>
      </c>
    </row>
    <row r="37" spans="1:1" x14ac:dyDescent="0.2">
      <c r="A37" s="21" t="s">
        <v>48</v>
      </c>
    </row>
    <row r="38" spans="1:1" x14ac:dyDescent="0.2">
      <c r="A38" s="21" t="s">
        <v>49</v>
      </c>
    </row>
    <row r="39" spans="1:1" x14ac:dyDescent="0.2">
      <c r="A39" s="21" t="s">
        <v>50</v>
      </c>
    </row>
    <row r="40" spans="1:1" x14ac:dyDescent="0.2">
      <c r="A40" s="21" t="s">
        <v>51</v>
      </c>
    </row>
    <row r="41" spans="1:1" x14ac:dyDescent="0.2">
      <c r="A41" s="20" t="s">
        <v>160</v>
      </c>
    </row>
    <row r="42" spans="1:1" x14ac:dyDescent="0.2">
      <c r="A42" s="20" t="s">
        <v>235</v>
      </c>
    </row>
    <row r="43" spans="1:1" x14ac:dyDescent="0.2">
      <c r="A43" s="20"/>
    </row>
    <row r="44" spans="1:1" x14ac:dyDescent="0.2">
      <c r="A44" s="20"/>
    </row>
    <row r="45" spans="1:1" x14ac:dyDescent="0.2">
      <c r="A45" s="20"/>
    </row>
    <row r="46" spans="1:1" x14ac:dyDescent="0.2">
      <c r="A46" s="20"/>
    </row>
    <row r="47" spans="1:1" x14ac:dyDescent="0.2">
      <c r="A47" s="20"/>
    </row>
    <row r="48" spans="1:1" x14ac:dyDescent="0.2">
      <c r="A48" s="20"/>
    </row>
    <row r="49" spans="1:1" x14ac:dyDescent="0.2">
      <c r="A49" s="20"/>
    </row>
    <row r="50" spans="1:1" x14ac:dyDescent="0.2">
      <c r="A50" s="20"/>
    </row>
    <row r="51" spans="1:1" x14ac:dyDescent="0.2">
      <c r="A51" s="20"/>
    </row>
    <row r="52" spans="1:1" x14ac:dyDescent="0.2">
      <c r="A52" s="20"/>
    </row>
    <row r="53" spans="1:1" x14ac:dyDescent="0.2">
      <c r="A53" s="20"/>
    </row>
    <row r="54" spans="1:1" x14ac:dyDescent="0.2">
      <c r="A54" s="20"/>
    </row>
    <row r="55" spans="1:1" x14ac:dyDescent="0.2">
      <c r="A55" s="20"/>
    </row>
    <row r="56" spans="1:1" x14ac:dyDescent="0.2">
      <c r="A56" s="20"/>
    </row>
    <row r="57" spans="1:1" x14ac:dyDescent="0.2">
      <c r="A57" s="20"/>
    </row>
    <row r="58" spans="1:1" x14ac:dyDescent="0.2">
      <c r="A58" s="20"/>
    </row>
    <row r="59" spans="1:1" x14ac:dyDescent="0.2">
      <c r="A59" s="20"/>
    </row>
    <row r="60" spans="1:1" x14ac:dyDescent="0.2">
      <c r="A60" s="20"/>
    </row>
    <row r="61" spans="1:1" x14ac:dyDescent="0.2">
      <c r="A61" s="20"/>
    </row>
    <row r="62" spans="1:1" x14ac:dyDescent="0.2">
      <c r="A62" s="20"/>
    </row>
    <row r="63" spans="1:1" x14ac:dyDescent="0.2">
      <c r="A63" s="20"/>
    </row>
    <row r="64" spans="1:1" x14ac:dyDescent="0.2">
      <c r="A64" s="20"/>
    </row>
    <row r="65" spans="1:1" x14ac:dyDescent="0.2">
      <c r="A65" s="20"/>
    </row>
    <row r="66" spans="1:1" x14ac:dyDescent="0.2">
      <c r="A66" s="20"/>
    </row>
    <row r="67" spans="1:1" x14ac:dyDescent="0.2">
      <c r="A67" s="20"/>
    </row>
    <row r="68" spans="1:1" x14ac:dyDescent="0.2">
      <c r="A68" s="20"/>
    </row>
    <row r="69" spans="1:1" x14ac:dyDescent="0.2">
      <c r="A69" s="20"/>
    </row>
    <row r="70" spans="1:1" x14ac:dyDescent="0.2">
      <c r="A70" s="20"/>
    </row>
    <row r="71" spans="1:1" x14ac:dyDescent="0.2">
      <c r="A71" s="20"/>
    </row>
    <row r="72" spans="1:1" x14ac:dyDescent="0.2">
      <c r="A72" s="20"/>
    </row>
    <row r="73" spans="1:1" x14ac:dyDescent="0.2">
      <c r="A73" s="20"/>
    </row>
    <row r="74" spans="1:1" x14ac:dyDescent="0.2">
      <c r="A74" s="20"/>
    </row>
    <row r="75" spans="1:1" x14ac:dyDescent="0.2">
      <c r="A75" s="20"/>
    </row>
    <row r="76" spans="1:1" x14ac:dyDescent="0.2">
      <c r="A76" s="20"/>
    </row>
    <row r="77" spans="1:1" x14ac:dyDescent="0.2">
      <c r="A77" s="20"/>
    </row>
    <row r="78" spans="1:1" x14ac:dyDescent="0.2">
      <c r="A78" s="20"/>
    </row>
    <row r="79" spans="1:1" x14ac:dyDescent="0.2">
      <c r="A79" s="20"/>
    </row>
    <row r="80" spans="1:1" x14ac:dyDescent="0.2">
      <c r="A80" s="20"/>
    </row>
    <row r="81" spans="1:1" x14ac:dyDescent="0.2">
      <c r="A81" s="20"/>
    </row>
    <row r="82" spans="1:1" x14ac:dyDescent="0.2">
      <c r="A82" s="20"/>
    </row>
    <row r="83" spans="1:1" x14ac:dyDescent="0.2">
      <c r="A83" s="20"/>
    </row>
    <row r="84" spans="1:1" x14ac:dyDescent="0.2">
      <c r="A84" s="20"/>
    </row>
    <row r="85" spans="1:1" x14ac:dyDescent="0.2">
      <c r="A85" s="20"/>
    </row>
    <row r="86" spans="1:1" x14ac:dyDescent="0.2">
      <c r="A86" s="20"/>
    </row>
    <row r="87" spans="1:1" x14ac:dyDescent="0.2">
      <c r="A87" s="20"/>
    </row>
    <row r="88" spans="1:1" x14ac:dyDescent="0.2">
      <c r="A88" s="20"/>
    </row>
    <row r="89" spans="1:1" x14ac:dyDescent="0.2">
      <c r="A89" s="20"/>
    </row>
    <row r="90" spans="1:1" x14ac:dyDescent="0.2">
      <c r="A90" s="20"/>
    </row>
    <row r="91" spans="1:1" x14ac:dyDescent="0.2">
      <c r="A91" s="20"/>
    </row>
    <row r="92" spans="1:1" x14ac:dyDescent="0.2">
      <c r="A92" s="20"/>
    </row>
    <row r="93" spans="1:1" x14ac:dyDescent="0.2">
      <c r="A93" s="20"/>
    </row>
    <row r="94" spans="1:1" x14ac:dyDescent="0.2">
      <c r="A94" s="20"/>
    </row>
    <row r="95" spans="1:1" x14ac:dyDescent="0.2">
      <c r="A95" s="20"/>
    </row>
    <row r="96" spans="1:1" x14ac:dyDescent="0.2">
      <c r="A96" s="20"/>
    </row>
    <row r="97" spans="1:1" x14ac:dyDescent="0.2">
      <c r="A97" s="20"/>
    </row>
    <row r="98" spans="1:1" x14ac:dyDescent="0.2">
      <c r="A98" s="20"/>
    </row>
    <row r="99" spans="1:1" x14ac:dyDescent="0.2">
      <c r="A99" s="20"/>
    </row>
    <row r="100" spans="1:1" x14ac:dyDescent="0.2">
      <c r="A100" s="20"/>
    </row>
    <row r="101" spans="1:1" x14ac:dyDescent="0.2">
      <c r="A101" s="20"/>
    </row>
    <row r="102" spans="1:1" x14ac:dyDescent="0.2">
      <c r="A102" s="20"/>
    </row>
    <row r="103" spans="1:1" x14ac:dyDescent="0.2">
      <c r="A103" s="20"/>
    </row>
    <row r="104" spans="1:1" x14ac:dyDescent="0.2">
      <c r="A104" s="20"/>
    </row>
    <row r="105" spans="1:1" x14ac:dyDescent="0.2">
      <c r="A105" s="20"/>
    </row>
    <row r="106" spans="1:1" x14ac:dyDescent="0.2">
      <c r="A106" s="20"/>
    </row>
    <row r="107" spans="1:1" x14ac:dyDescent="0.2">
      <c r="A107" s="20"/>
    </row>
    <row r="108" spans="1:1" x14ac:dyDescent="0.2">
      <c r="A108" s="20"/>
    </row>
    <row r="109" spans="1:1" x14ac:dyDescent="0.2">
      <c r="A109" s="20"/>
    </row>
    <row r="110" spans="1:1" x14ac:dyDescent="0.2">
      <c r="A110" s="20"/>
    </row>
    <row r="111" spans="1:1" x14ac:dyDescent="0.2">
      <c r="A111" s="20"/>
    </row>
    <row r="112" spans="1:1" x14ac:dyDescent="0.2">
      <c r="A112" s="20"/>
    </row>
    <row r="113" spans="1:1" x14ac:dyDescent="0.2">
      <c r="A113" s="20"/>
    </row>
    <row r="114" spans="1:1" x14ac:dyDescent="0.2">
      <c r="A114" s="20"/>
    </row>
    <row r="115" spans="1:1" x14ac:dyDescent="0.2">
      <c r="A115" s="20"/>
    </row>
    <row r="116" spans="1:1" x14ac:dyDescent="0.2">
      <c r="A116" s="20"/>
    </row>
    <row r="117" spans="1:1" x14ac:dyDescent="0.2">
      <c r="A117" s="20"/>
    </row>
    <row r="118" spans="1:1" x14ac:dyDescent="0.2">
      <c r="A118" s="20"/>
    </row>
    <row r="119" spans="1:1" x14ac:dyDescent="0.2">
      <c r="A119" s="20"/>
    </row>
    <row r="120" spans="1:1" x14ac:dyDescent="0.2">
      <c r="A120" s="20"/>
    </row>
    <row r="121" spans="1:1" x14ac:dyDescent="0.2">
      <c r="A121" s="20"/>
    </row>
    <row r="122" spans="1:1" x14ac:dyDescent="0.2">
      <c r="A122" s="20"/>
    </row>
    <row r="123" spans="1:1" x14ac:dyDescent="0.2">
      <c r="A123" s="20"/>
    </row>
    <row r="124" spans="1:1" x14ac:dyDescent="0.2">
      <c r="A124" s="20"/>
    </row>
    <row r="125" spans="1:1" x14ac:dyDescent="0.2">
      <c r="A125" s="20"/>
    </row>
    <row r="126" spans="1:1" x14ac:dyDescent="0.2">
      <c r="A126" s="20"/>
    </row>
    <row r="127" spans="1:1" x14ac:dyDescent="0.2">
      <c r="A127" s="20"/>
    </row>
    <row r="128" spans="1:1" x14ac:dyDescent="0.2">
      <c r="A128" s="20"/>
    </row>
    <row r="129" spans="1:1" x14ac:dyDescent="0.2">
      <c r="A129" s="20"/>
    </row>
    <row r="130" spans="1:1" x14ac:dyDescent="0.2">
      <c r="A130" s="20"/>
    </row>
    <row r="131" spans="1:1" x14ac:dyDescent="0.2">
      <c r="A131" s="20"/>
    </row>
    <row r="132" spans="1:1" x14ac:dyDescent="0.2">
      <c r="A132" s="20"/>
    </row>
    <row r="133" spans="1:1" x14ac:dyDescent="0.2">
      <c r="A133" s="20"/>
    </row>
    <row r="134" spans="1:1" x14ac:dyDescent="0.2">
      <c r="A134" s="20"/>
    </row>
    <row r="135" spans="1:1" x14ac:dyDescent="0.2">
      <c r="A135" s="20"/>
    </row>
    <row r="136" spans="1:1" x14ac:dyDescent="0.2">
      <c r="A136" s="20"/>
    </row>
    <row r="137" spans="1:1" x14ac:dyDescent="0.2">
      <c r="A137" s="20"/>
    </row>
    <row r="138" spans="1:1" x14ac:dyDescent="0.2">
      <c r="A138" s="20"/>
    </row>
    <row r="139" spans="1:1" x14ac:dyDescent="0.2">
      <c r="A139" s="20"/>
    </row>
    <row r="140" spans="1:1" x14ac:dyDescent="0.2">
      <c r="A140" s="20"/>
    </row>
    <row r="141" spans="1:1" x14ac:dyDescent="0.2">
      <c r="A141" s="20"/>
    </row>
    <row r="142" spans="1:1" x14ac:dyDescent="0.2">
      <c r="A142" s="20"/>
    </row>
    <row r="143" spans="1:1" x14ac:dyDescent="0.2">
      <c r="A143" s="20"/>
    </row>
    <row r="144" spans="1:1" x14ac:dyDescent="0.2">
      <c r="A144" s="20"/>
    </row>
    <row r="145" spans="1:1" x14ac:dyDescent="0.2">
      <c r="A145" s="20"/>
    </row>
    <row r="146" spans="1:1" x14ac:dyDescent="0.2">
      <c r="A146" s="20"/>
    </row>
    <row r="147" spans="1:1" x14ac:dyDescent="0.2">
      <c r="A147" s="20"/>
    </row>
    <row r="148" spans="1:1" x14ac:dyDescent="0.2">
      <c r="A148" s="20"/>
    </row>
    <row r="149" spans="1:1" x14ac:dyDescent="0.2">
      <c r="A149" s="20"/>
    </row>
    <row r="150" spans="1:1" x14ac:dyDescent="0.2">
      <c r="A150" s="20"/>
    </row>
    <row r="151" spans="1:1" x14ac:dyDescent="0.2">
      <c r="A151" s="20"/>
    </row>
    <row r="152" spans="1:1" x14ac:dyDescent="0.2">
      <c r="A152" s="20"/>
    </row>
    <row r="153" spans="1:1" x14ac:dyDescent="0.2">
      <c r="A153" s="20"/>
    </row>
    <row r="154" spans="1:1" x14ac:dyDescent="0.2">
      <c r="A154" s="20"/>
    </row>
    <row r="155" spans="1:1" x14ac:dyDescent="0.2">
      <c r="A155" s="20"/>
    </row>
    <row r="156" spans="1:1" x14ac:dyDescent="0.2">
      <c r="A156" s="20"/>
    </row>
    <row r="157" spans="1:1" x14ac:dyDescent="0.2">
      <c r="A157" s="20"/>
    </row>
    <row r="158" spans="1:1" x14ac:dyDescent="0.2">
      <c r="A158" s="20"/>
    </row>
    <row r="159" spans="1:1" x14ac:dyDescent="0.2">
      <c r="A159" s="20"/>
    </row>
    <row r="160" spans="1:1" x14ac:dyDescent="0.2">
      <c r="A160" s="20"/>
    </row>
    <row r="161" spans="1:1" x14ac:dyDescent="0.2">
      <c r="A161" s="20"/>
    </row>
    <row r="162" spans="1:1" x14ac:dyDescent="0.2">
      <c r="A162" s="20"/>
    </row>
    <row r="163" spans="1:1" x14ac:dyDescent="0.2">
      <c r="A163" s="20"/>
    </row>
    <row r="164" spans="1:1" x14ac:dyDescent="0.2">
      <c r="A164" s="20"/>
    </row>
    <row r="165" spans="1:1" x14ac:dyDescent="0.2">
      <c r="A165" s="20"/>
    </row>
    <row r="166" spans="1:1" x14ac:dyDescent="0.2">
      <c r="A166" s="20"/>
    </row>
    <row r="167" spans="1:1" x14ac:dyDescent="0.2">
      <c r="A167" s="20"/>
    </row>
    <row r="168" spans="1:1" x14ac:dyDescent="0.2">
      <c r="A168" s="20"/>
    </row>
    <row r="169" spans="1:1" x14ac:dyDescent="0.2">
      <c r="A169" s="20"/>
    </row>
    <row r="170" spans="1:1" x14ac:dyDescent="0.2">
      <c r="A170" s="20"/>
    </row>
    <row r="171" spans="1:1" x14ac:dyDescent="0.2">
      <c r="A171" s="20"/>
    </row>
    <row r="172" spans="1:1" x14ac:dyDescent="0.2">
      <c r="A172" s="20"/>
    </row>
    <row r="173" spans="1:1" x14ac:dyDescent="0.2">
      <c r="A173" s="20"/>
    </row>
    <row r="174" spans="1:1" x14ac:dyDescent="0.2">
      <c r="A174" s="20"/>
    </row>
    <row r="175" spans="1:1" x14ac:dyDescent="0.2">
      <c r="A175" s="20"/>
    </row>
    <row r="176" spans="1:1" x14ac:dyDescent="0.2">
      <c r="A176" s="20"/>
    </row>
    <row r="177" spans="1:1" x14ac:dyDescent="0.2">
      <c r="A177" s="20"/>
    </row>
    <row r="178" spans="1:1" x14ac:dyDescent="0.2">
      <c r="A178" s="20"/>
    </row>
    <row r="179" spans="1:1" x14ac:dyDescent="0.2">
      <c r="A179" s="20"/>
    </row>
    <row r="180" spans="1:1" x14ac:dyDescent="0.2">
      <c r="A180" s="20"/>
    </row>
    <row r="181" spans="1:1" x14ac:dyDescent="0.2">
      <c r="A181" s="20"/>
    </row>
    <row r="182" spans="1:1" x14ac:dyDescent="0.2">
      <c r="A182" s="20"/>
    </row>
    <row r="183" spans="1:1" x14ac:dyDescent="0.2">
      <c r="A183" s="20"/>
    </row>
    <row r="184" spans="1:1" x14ac:dyDescent="0.2">
      <c r="A184" s="20"/>
    </row>
    <row r="185" spans="1:1" x14ac:dyDescent="0.2">
      <c r="A185" s="20"/>
    </row>
    <row r="186" spans="1:1" x14ac:dyDescent="0.2">
      <c r="A186" s="20"/>
    </row>
    <row r="187" spans="1:1" x14ac:dyDescent="0.2">
      <c r="A187" s="20"/>
    </row>
    <row r="188" spans="1:1" x14ac:dyDescent="0.2">
      <c r="A188" s="20"/>
    </row>
    <row r="189" spans="1:1" x14ac:dyDescent="0.2">
      <c r="A189" s="20"/>
    </row>
    <row r="190" spans="1:1" x14ac:dyDescent="0.2">
      <c r="A190" s="20"/>
    </row>
    <row r="191" spans="1:1" x14ac:dyDescent="0.2">
      <c r="A191" s="20"/>
    </row>
    <row r="192" spans="1:1" x14ac:dyDescent="0.2">
      <c r="A192" s="20"/>
    </row>
    <row r="193" spans="1:1" x14ac:dyDescent="0.2">
      <c r="A193" s="20"/>
    </row>
    <row r="194" spans="1:1" x14ac:dyDescent="0.2">
      <c r="A194" s="20"/>
    </row>
    <row r="195" spans="1:1" x14ac:dyDescent="0.2">
      <c r="A195" s="20"/>
    </row>
    <row r="196" spans="1:1" x14ac:dyDescent="0.2">
      <c r="A196" s="20"/>
    </row>
    <row r="197" spans="1:1" x14ac:dyDescent="0.2">
      <c r="A197" s="20"/>
    </row>
    <row r="198" spans="1:1" x14ac:dyDescent="0.2">
      <c r="A198" s="20"/>
    </row>
    <row r="199" spans="1:1" x14ac:dyDescent="0.2">
      <c r="A199" s="20"/>
    </row>
    <row r="200" spans="1:1" x14ac:dyDescent="0.2">
      <c r="A200" s="20"/>
    </row>
    <row r="201" spans="1:1" x14ac:dyDescent="0.2">
      <c r="A201" s="20"/>
    </row>
    <row r="202" spans="1:1" x14ac:dyDescent="0.2">
      <c r="A202" s="20"/>
    </row>
    <row r="203" spans="1:1" x14ac:dyDescent="0.2">
      <c r="A203" s="20"/>
    </row>
    <row r="204" spans="1:1" x14ac:dyDescent="0.2">
      <c r="A204" s="20"/>
    </row>
    <row r="205" spans="1:1" x14ac:dyDescent="0.2">
      <c r="A205" s="20"/>
    </row>
    <row r="206" spans="1:1" x14ac:dyDescent="0.2">
      <c r="A206" s="20"/>
    </row>
    <row r="207" spans="1:1" x14ac:dyDescent="0.2">
      <c r="A207" s="20"/>
    </row>
    <row r="208" spans="1:1" x14ac:dyDescent="0.2">
      <c r="A208" s="20"/>
    </row>
    <row r="209" spans="1:1" x14ac:dyDescent="0.2">
      <c r="A209" s="20"/>
    </row>
    <row r="210" spans="1:1" x14ac:dyDescent="0.2">
      <c r="A210" s="20"/>
    </row>
    <row r="211" spans="1:1" x14ac:dyDescent="0.2">
      <c r="A211" s="20"/>
    </row>
    <row r="212" spans="1:1" x14ac:dyDescent="0.2">
      <c r="A212" s="20"/>
    </row>
    <row r="213" spans="1:1" x14ac:dyDescent="0.2">
      <c r="A213" s="20"/>
    </row>
    <row r="214" spans="1:1" x14ac:dyDescent="0.2">
      <c r="A214" s="20"/>
    </row>
    <row r="215" spans="1:1" x14ac:dyDescent="0.2">
      <c r="A215" s="20"/>
    </row>
    <row r="216" spans="1:1" x14ac:dyDescent="0.2">
      <c r="A216" s="20"/>
    </row>
    <row r="217" spans="1:1" x14ac:dyDescent="0.2">
      <c r="A217" s="20"/>
    </row>
    <row r="218" spans="1:1" x14ac:dyDescent="0.2">
      <c r="A218" s="20"/>
    </row>
    <row r="219" spans="1:1" x14ac:dyDescent="0.2">
      <c r="A219" s="20"/>
    </row>
    <row r="220" spans="1:1" x14ac:dyDescent="0.2">
      <c r="A220" s="20"/>
    </row>
    <row r="221" spans="1:1" x14ac:dyDescent="0.2">
      <c r="A221" s="20"/>
    </row>
    <row r="222" spans="1:1" x14ac:dyDescent="0.2">
      <c r="A222" s="20"/>
    </row>
    <row r="223" spans="1:1" x14ac:dyDescent="0.2">
      <c r="A223" s="20"/>
    </row>
    <row r="224" spans="1:1" x14ac:dyDescent="0.2">
      <c r="A224" s="20"/>
    </row>
    <row r="225" spans="1:1" x14ac:dyDescent="0.2">
      <c r="A225" s="20"/>
    </row>
    <row r="226" spans="1:1" x14ac:dyDescent="0.2">
      <c r="A226" s="20"/>
    </row>
    <row r="227" spans="1:1" x14ac:dyDescent="0.2">
      <c r="A227" s="20"/>
    </row>
    <row r="228" spans="1:1" x14ac:dyDescent="0.2">
      <c r="A228" s="20"/>
    </row>
    <row r="229" spans="1:1" x14ac:dyDescent="0.2">
      <c r="A229" s="20"/>
    </row>
    <row r="230" spans="1:1" x14ac:dyDescent="0.2">
      <c r="A230" s="20"/>
    </row>
    <row r="231" spans="1:1" x14ac:dyDescent="0.2">
      <c r="A231" s="20"/>
    </row>
    <row r="232" spans="1:1" x14ac:dyDescent="0.2">
      <c r="A232" s="20"/>
    </row>
    <row r="233" spans="1:1" x14ac:dyDescent="0.2">
      <c r="A233" s="20"/>
    </row>
    <row r="234" spans="1:1" x14ac:dyDescent="0.2">
      <c r="A234" s="20"/>
    </row>
    <row r="235" spans="1:1" x14ac:dyDescent="0.2">
      <c r="A235" s="20"/>
    </row>
    <row r="236" spans="1:1" x14ac:dyDescent="0.2">
      <c r="A236" s="20"/>
    </row>
    <row r="237" spans="1:1" x14ac:dyDescent="0.2">
      <c r="A237" s="20"/>
    </row>
    <row r="238" spans="1:1" x14ac:dyDescent="0.2">
      <c r="A238" s="20"/>
    </row>
    <row r="239" spans="1:1" x14ac:dyDescent="0.2">
      <c r="A239" s="20"/>
    </row>
    <row r="240" spans="1:1" x14ac:dyDescent="0.2">
      <c r="A240" s="20"/>
    </row>
    <row r="241" spans="1:1" x14ac:dyDescent="0.2">
      <c r="A241" s="20"/>
    </row>
    <row r="242" spans="1:1" x14ac:dyDescent="0.2">
      <c r="A242" s="20"/>
    </row>
    <row r="243" spans="1:1" x14ac:dyDescent="0.2">
      <c r="A243" s="20"/>
    </row>
    <row r="244" spans="1:1" x14ac:dyDescent="0.2">
      <c r="A244" s="20"/>
    </row>
    <row r="245" spans="1:1" x14ac:dyDescent="0.2">
      <c r="A245" s="20"/>
    </row>
    <row r="246" spans="1:1" x14ac:dyDescent="0.2">
      <c r="A246" s="20"/>
    </row>
    <row r="247" spans="1:1" x14ac:dyDescent="0.2">
      <c r="A247" s="20"/>
    </row>
    <row r="248" spans="1:1" x14ac:dyDescent="0.2">
      <c r="A248" s="20"/>
    </row>
    <row r="249" spans="1:1" x14ac:dyDescent="0.2">
      <c r="A249" s="20"/>
    </row>
    <row r="250" spans="1:1" x14ac:dyDescent="0.2">
      <c r="A250" s="20"/>
    </row>
    <row r="251" spans="1:1" x14ac:dyDescent="0.2">
      <c r="A251" s="20"/>
    </row>
    <row r="252" spans="1:1" x14ac:dyDescent="0.2">
      <c r="A252" s="20"/>
    </row>
    <row r="253" spans="1:1" x14ac:dyDescent="0.2">
      <c r="A253" s="20"/>
    </row>
    <row r="254" spans="1:1" x14ac:dyDescent="0.2">
      <c r="A254" s="20"/>
    </row>
    <row r="255" spans="1:1" x14ac:dyDescent="0.2">
      <c r="A255" s="20"/>
    </row>
    <row r="256" spans="1:1" x14ac:dyDescent="0.2">
      <c r="A256" s="20"/>
    </row>
    <row r="257" spans="1:1" x14ac:dyDescent="0.2">
      <c r="A257" s="20"/>
    </row>
    <row r="258" spans="1:1" x14ac:dyDescent="0.2">
      <c r="A258" s="20"/>
    </row>
    <row r="259" spans="1:1" x14ac:dyDescent="0.2">
      <c r="A259" s="20"/>
    </row>
    <row r="260" spans="1:1" x14ac:dyDescent="0.2">
      <c r="A260" s="20"/>
    </row>
    <row r="261" spans="1:1" x14ac:dyDescent="0.2">
      <c r="A261" s="20"/>
    </row>
    <row r="262" spans="1:1" x14ac:dyDescent="0.2">
      <c r="A262" s="20"/>
    </row>
    <row r="263" spans="1:1" x14ac:dyDescent="0.2">
      <c r="A263" s="20"/>
    </row>
    <row r="264" spans="1:1" x14ac:dyDescent="0.2">
      <c r="A264" s="20"/>
    </row>
    <row r="265" spans="1:1" x14ac:dyDescent="0.2">
      <c r="A265" s="20"/>
    </row>
    <row r="266" spans="1:1" x14ac:dyDescent="0.2">
      <c r="A266" s="20"/>
    </row>
    <row r="267" spans="1:1" x14ac:dyDescent="0.2">
      <c r="A267" s="20"/>
    </row>
    <row r="268" spans="1:1" x14ac:dyDescent="0.2">
      <c r="A268" s="20"/>
    </row>
    <row r="269" spans="1:1" x14ac:dyDescent="0.2">
      <c r="A269" s="20"/>
    </row>
    <row r="270" spans="1:1" x14ac:dyDescent="0.2">
      <c r="A270" s="20"/>
    </row>
    <row r="271" spans="1:1" x14ac:dyDescent="0.2">
      <c r="A271" s="20"/>
    </row>
    <row r="272" spans="1:1" x14ac:dyDescent="0.2">
      <c r="A272" s="20"/>
    </row>
    <row r="273" spans="1:1" x14ac:dyDescent="0.2">
      <c r="A273" s="20"/>
    </row>
    <row r="274" spans="1:1" x14ac:dyDescent="0.2">
      <c r="A274" s="20"/>
    </row>
    <row r="275" spans="1:1" x14ac:dyDescent="0.2">
      <c r="A275" s="20"/>
    </row>
    <row r="276" spans="1:1" x14ac:dyDescent="0.2">
      <c r="A276" s="20"/>
    </row>
    <row r="277" spans="1:1" x14ac:dyDescent="0.2">
      <c r="A277" s="20"/>
    </row>
    <row r="278" spans="1:1" x14ac:dyDescent="0.2">
      <c r="A278" s="20"/>
    </row>
    <row r="279" spans="1:1" x14ac:dyDescent="0.2">
      <c r="A279" s="20"/>
    </row>
    <row r="280" spans="1:1" x14ac:dyDescent="0.2">
      <c r="A280" s="20"/>
    </row>
    <row r="281" spans="1:1" x14ac:dyDescent="0.2">
      <c r="A281" s="20"/>
    </row>
    <row r="282" spans="1:1" x14ac:dyDescent="0.2">
      <c r="A282" s="20"/>
    </row>
    <row r="283" spans="1:1" x14ac:dyDescent="0.2">
      <c r="A283" s="20"/>
    </row>
    <row r="284" spans="1:1" x14ac:dyDescent="0.2">
      <c r="A284" s="20"/>
    </row>
    <row r="285" spans="1:1" x14ac:dyDescent="0.2">
      <c r="A285" s="20"/>
    </row>
    <row r="286" spans="1:1" x14ac:dyDescent="0.2">
      <c r="A286" s="20"/>
    </row>
    <row r="287" spans="1:1" x14ac:dyDescent="0.2">
      <c r="A287" s="20"/>
    </row>
    <row r="288" spans="1:1" x14ac:dyDescent="0.2">
      <c r="A288" s="20"/>
    </row>
    <row r="289" spans="1:1" x14ac:dyDescent="0.2">
      <c r="A289" s="20"/>
    </row>
    <row r="290" spans="1:1" x14ac:dyDescent="0.2">
      <c r="A290" s="20"/>
    </row>
    <row r="291" spans="1:1" x14ac:dyDescent="0.2">
      <c r="A291" s="20"/>
    </row>
    <row r="292" spans="1:1" x14ac:dyDescent="0.2">
      <c r="A292" s="20"/>
    </row>
    <row r="293" spans="1:1" x14ac:dyDescent="0.2">
      <c r="A293" s="20"/>
    </row>
    <row r="294" spans="1:1" x14ac:dyDescent="0.2">
      <c r="A294" s="20"/>
    </row>
    <row r="295" spans="1:1" x14ac:dyDescent="0.2">
      <c r="A295" s="20"/>
    </row>
    <row r="296" spans="1:1" x14ac:dyDescent="0.2">
      <c r="A296" s="20"/>
    </row>
    <row r="297" spans="1:1" x14ac:dyDescent="0.2">
      <c r="A297" s="20"/>
    </row>
    <row r="298" spans="1:1" x14ac:dyDescent="0.2">
      <c r="A298" s="20"/>
    </row>
    <row r="299" spans="1:1" x14ac:dyDescent="0.2">
      <c r="A299" s="20"/>
    </row>
    <row r="300" spans="1:1" x14ac:dyDescent="0.2">
      <c r="A300" s="20"/>
    </row>
    <row r="301" spans="1:1" x14ac:dyDescent="0.2">
      <c r="A301" s="20"/>
    </row>
    <row r="302" spans="1:1" x14ac:dyDescent="0.2">
      <c r="A302" s="20"/>
    </row>
    <row r="303" spans="1:1" x14ac:dyDescent="0.2">
      <c r="A303" s="20"/>
    </row>
    <row r="304" spans="1:1" x14ac:dyDescent="0.2">
      <c r="A304" s="20"/>
    </row>
    <row r="305" spans="1:1" x14ac:dyDescent="0.2">
      <c r="A305" s="20"/>
    </row>
    <row r="306" spans="1:1" x14ac:dyDescent="0.2">
      <c r="A306" s="20"/>
    </row>
    <row r="307" spans="1:1" x14ac:dyDescent="0.2">
      <c r="A307" s="20"/>
    </row>
    <row r="308" spans="1:1" x14ac:dyDescent="0.2">
      <c r="A308" s="20"/>
    </row>
    <row r="309" spans="1:1" x14ac:dyDescent="0.2">
      <c r="A309" s="20"/>
    </row>
    <row r="310" spans="1:1" x14ac:dyDescent="0.2">
      <c r="A310" s="20"/>
    </row>
    <row r="311" spans="1:1" x14ac:dyDescent="0.2">
      <c r="A311" s="20"/>
    </row>
    <row r="312" spans="1:1" x14ac:dyDescent="0.2">
      <c r="A312" s="20"/>
    </row>
    <row r="313" spans="1:1" x14ac:dyDescent="0.2">
      <c r="A313" s="20"/>
    </row>
    <row r="314" spans="1:1" x14ac:dyDescent="0.2">
      <c r="A314" s="20"/>
    </row>
    <row r="315" spans="1:1" x14ac:dyDescent="0.2">
      <c r="A315" s="20"/>
    </row>
    <row r="316" spans="1:1" x14ac:dyDescent="0.2">
      <c r="A316" s="20"/>
    </row>
    <row r="317" spans="1:1" x14ac:dyDescent="0.2">
      <c r="A317" s="20"/>
    </row>
    <row r="318" spans="1:1" x14ac:dyDescent="0.2">
      <c r="A318" s="20"/>
    </row>
    <row r="319" spans="1:1" x14ac:dyDescent="0.2">
      <c r="A319" s="20"/>
    </row>
    <row r="320" spans="1:1" x14ac:dyDescent="0.2">
      <c r="A320" s="20"/>
    </row>
    <row r="321" spans="1:1" x14ac:dyDescent="0.2">
      <c r="A321" s="20"/>
    </row>
    <row r="322" spans="1:1" x14ac:dyDescent="0.2">
      <c r="A322" s="20"/>
    </row>
    <row r="323" spans="1:1" x14ac:dyDescent="0.2">
      <c r="A323" s="20"/>
    </row>
    <row r="324" spans="1:1" x14ac:dyDescent="0.2">
      <c r="A324" s="20"/>
    </row>
    <row r="325" spans="1:1" x14ac:dyDescent="0.2">
      <c r="A325" s="20"/>
    </row>
    <row r="326" spans="1:1" x14ac:dyDescent="0.2">
      <c r="A326" s="20"/>
    </row>
    <row r="327" spans="1:1" x14ac:dyDescent="0.2">
      <c r="A327" s="20"/>
    </row>
    <row r="328" spans="1:1" x14ac:dyDescent="0.2">
      <c r="A328" s="20"/>
    </row>
    <row r="329" spans="1:1" x14ac:dyDescent="0.2">
      <c r="A329" s="20"/>
    </row>
    <row r="330" spans="1:1" x14ac:dyDescent="0.2">
      <c r="A330" s="20"/>
    </row>
    <row r="331" spans="1:1" x14ac:dyDescent="0.2">
      <c r="A331" s="20"/>
    </row>
    <row r="332" spans="1:1" x14ac:dyDescent="0.2">
      <c r="A332" s="20"/>
    </row>
    <row r="333" spans="1:1" x14ac:dyDescent="0.2">
      <c r="A333" s="20"/>
    </row>
    <row r="334" spans="1:1" x14ac:dyDescent="0.2">
      <c r="A334" s="20"/>
    </row>
    <row r="335" spans="1:1" x14ac:dyDescent="0.2">
      <c r="A335" s="20"/>
    </row>
    <row r="336" spans="1:1" x14ac:dyDescent="0.2">
      <c r="A336" s="20"/>
    </row>
    <row r="337" spans="1:1" x14ac:dyDescent="0.2">
      <c r="A337" s="20"/>
    </row>
    <row r="338" spans="1:1" x14ac:dyDescent="0.2">
      <c r="A338" s="20"/>
    </row>
    <row r="339" spans="1:1" x14ac:dyDescent="0.2">
      <c r="A339" s="20"/>
    </row>
    <row r="340" spans="1:1" x14ac:dyDescent="0.2">
      <c r="A340" s="20"/>
    </row>
    <row r="341" spans="1:1" x14ac:dyDescent="0.2">
      <c r="A341" s="20"/>
    </row>
    <row r="342" spans="1:1" x14ac:dyDescent="0.2">
      <c r="A342" s="20"/>
    </row>
    <row r="343" spans="1:1" x14ac:dyDescent="0.2">
      <c r="A343" s="20"/>
    </row>
    <row r="344" spans="1:1" x14ac:dyDescent="0.2">
      <c r="A344" s="20"/>
    </row>
    <row r="345" spans="1:1" x14ac:dyDescent="0.2">
      <c r="A345" s="20"/>
    </row>
    <row r="346" spans="1:1" x14ac:dyDescent="0.2">
      <c r="A346" s="20"/>
    </row>
    <row r="347" spans="1:1" x14ac:dyDescent="0.2">
      <c r="A347" s="20"/>
    </row>
    <row r="348" spans="1:1" x14ac:dyDescent="0.2">
      <c r="A348" s="20"/>
    </row>
    <row r="349" spans="1:1" x14ac:dyDescent="0.2">
      <c r="A349" s="20"/>
    </row>
    <row r="350" spans="1:1" x14ac:dyDescent="0.2">
      <c r="A350" s="20"/>
    </row>
    <row r="351" spans="1:1" x14ac:dyDescent="0.2">
      <c r="A351" s="20"/>
    </row>
    <row r="352" spans="1:1" x14ac:dyDescent="0.2">
      <c r="A352" s="20"/>
    </row>
    <row r="353" spans="1:1" x14ac:dyDescent="0.2">
      <c r="A353" s="20"/>
    </row>
    <row r="354" spans="1:1" x14ac:dyDescent="0.2">
      <c r="A354" s="20"/>
    </row>
    <row r="355" spans="1:1" x14ac:dyDescent="0.2">
      <c r="A355" s="20"/>
    </row>
    <row r="356" spans="1:1" x14ac:dyDescent="0.2">
      <c r="A356" s="20"/>
    </row>
    <row r="357" spans="1:1" x14ac:dyDescent="0.2">
      <c r="A357" s="20"/>
    </row>
    <row r="358" spans="1:1" x14ac:dyDescent="0.2">
      <c r="A358" s="20"/>
    </row>
    <row r="359" spans="1:1" x14ac:dyDescent="0.2">
      <c r="A359" s="20"/>
    </row>
    <row r="360" spans="1:1" x14ac:dyDescent="0.2">
      <c r="A360" s="20"/>
    </row>
    <row r="361" spans="1:1" x14ac:dyDescent="0.2">
      <c r="A361" s="20"/>
    </row>
    <row r="362" spans="1:1" x14ac:dyDescent="0.2">
      <c r="A362" s="20"/>
    </row>
    <row r="363" spans="1:1" x14ac:dyDescent="0.2">
      <c r="A363" s="20"/>
    </row>
    <row r="364" spans="1:1" x14ac:dyDescent="0.2">
      <c r="A364" s="20"/>
    </row>
    <row r="365" spans="1:1" x14ac:dyDescent="0.2">
      <c r="A365" s="20"/>
    </row>
    <row r="366" spans="1:1" x14ac:dyDescent="0.2">
      <c r="A366" s="20"/>
    </row>
    <row r="367" spans="1:1" x14ac:dyDescent="0.2">
      <c r="A367" s="20"/>
    </row>
    <row r="368" spans="1:1" x14ac:dyDescent="0.2">
      <c r="A368" s="20"/>
    </row>
    <row r="369" spans="1:1" x14ac:dyDescent="0.2">
      <c r="A369" s="20"/>
    </row>
    <row r="370" spans="1:1" x14ac:dyDescent="0.2">
      <c r="A370" s="20"/>
    </row>
    <row r="371" spans="1:1" x14ac:dyDescent="0.2">
      <c r="A371" s="20"/>
    </row>
    <row r="372" spans="1:1" x14ac:dyDescent="0.2">
      <c r="A372" s="20"/>
    </row>
    <row r="373" spans="1:1" x14ac:dyDescent="0.2">
      <c r="A373" s="20"/>
    </row>
    <row r="374" spans="1:1" x14ac:dyDescent="0.2">
      <c r="A374" s="20"/>
    </row>
    <row r="375" spans="1:1" x14ac:dyDescent="0.2">
      <c r="A375" s="20"/>
    </row>
    <row r="376" spans="1:1" x14ac:dyDescent="0.2">
      <c r="A376" s="20"/>
    </row>
    <row r="377" spans="1:1" x14ac:dyDescent="0.2">
      <c r="A377" s="20"/>
    </row>
    <row r="378" spans="1:1" x14ac:dyDescent="0.2">
      <c r="A378" s="20"/>
    </row>
    <row r="379" spans="1:1" x14ac:dyDescent="0.2">
      <c r="A379" s="20"/>
    </row>
    <row r="380" spans="1:1" x14ac:dyDescent="0.2">
      <c r="A380" s="20"/>
    </row>
    <row r="381" spans="1:1" x14ac:dyDescent="0.2">
      <c r="A381" s="20"/>
    </row>
    <row r="382" spans="1:1" x14ac:dyDescent="0.2">
      <c r="A382" s="20"/>
    </row>
    <row r="383" spans="1:1" x14ac:dyDescent="0.2">
      <c r="A383" s="20"/>
    </row>
    <row r="384" spans="1:1" x14ac:dyDescent="0.2">
      <c r="A384" s="20"/>
    </row>
    <row r="385" spans="1:1" x14ac:dyDescent="0.2">
      <c r="A385" s="20"/>
    </row>
    <row r="386" spans="1:1" x14ac:dyDescent="0.2">
      <c r="A386" s="20"/>
    </row>
    <row r="387" spans="1:1" x14ac:dyDescent="0.2">
      <c r="A387" s="20"/>
    </row>
    <row r="388" spans="1:1" x14ac:dyDescent="0.2">
      <c r="A388" s="20"/>
    </row>
    <row r="389" spans="1:1" x14ac:dyDescent="0.2">
      <c r="A389" s="20"/>
    </row>
    <row r="390" spans="1:1" x14ac:dyDescent="0.2">
      <c r="A390" s="20"/>
    </row>
    <row r="391" spans="1:1" x14ac:dyDescent="0.2">
      <c r="A391" s="20"/>
    </row>
    <row r="392" spans="1:1" x14ac:dyDescent="0.2">
      <c r="A392" s="20"/>
    </row>
    <row r="393" spans="1:1" x14ac:dyDescent="0.2">
      <c r="A393" s="20"/>
    </row>
    <row r="394" spans="1:1" x14ac:dyDescent="0.2">
      <c r="A394" s="20"/>
    </row>
    <row r="395" spans="1:1" x14ac:dyDescent="0.2">
      <c r="A395" s="20"/>
    </row>
    <row r="396" spans="1:1" x14ac:dyDescent="0.2">
      <c r="A396" s="20"/>
    </row>
    <row r="397" spans="1:1" x14ac:dyDescent="0.2">
      <c r="A397" s="20"/>
    </row>
    <row r="398" spans="1:1" x14ac:dyDescent="0.2">
      <c r="A398" s="20"/>
    </row>
    <row r="399" spans="1:1" x14ac:dyDescent="0.2">
      <c r="A399" s="20"/>
    </row>
    <row r="400" spans="1:1" x14ac:dyDescent="0.2">
      <c r="A400" s="20"/>
    </row>
    <row r="401" spans="1:1" x14ac:dyDescent="0.2">
      <c r="A401" s="20"/>
    </row>
    <row r="402" spans="1:1" x14ac:dyDescent="0.2">
      <c r="A402" s="20"/>
    </row>
    <row r="403" spans="1:1" x14ac:dyDescent="0.2">
      <c r="A403" s="20"/>
    </row>
    <row r="404" spans="1:1" x14ac:dyDescent="0.2">
      <c r="A404" s="20"/>
    </row>
    <row r="405" spans="1:1" x14ac:dyDescent="0.2">
      <c r="A405" s="20"/>
    </row>
    <row r="406" spans="1:1" x14ac:dyDescent="0.2">
      <c r="A406" s="20"/>
    </row>
    <row r="407" spans="1:1" x14ac:dyDescent="0.2">
      <c r="A407" s="20"/>
    </row>
    <row r="408" spans="1:1" x14ac:dyDescent="0.2">
      <c r="A408" s="20"/>
    </row>
    <row r="409" spans="1:1" x14ac:dyDescent="0.2">
      <c r="A409" s="20"/>
    </row>
    <row r="410" spans="1:1" x14ac:dyDescent="0.2">
      <c r="A410" s="20"/>
    </row>
    <row r="411" spans="1:1" x14ac:dyDescent="0.2">
      <c r="A411" s="20"/>
    </row>
    <row r="412" spans="1:1" x14ac:dyDescent="0.2">
      <c r="A412" s="20"/>
    </row>
    <row r="413" spans="1:1" x14ac:dyDescent="0.2">
      <c r="A413" s="20"/>
    </row>
    <row r="414" spans="1:1" x14ac:dyDescent="0.2">
      <c r="A414" s="20"/>
    </row>
    <row r="415" spans="1:1" x14ac:dyDescent="0.2">
      <c r="A415" s="20"/>
    </row>
    <row r="416" spans="1:1" x14ac:dyDescent="0.2">
      <c r="A416" s="20"/>
    </row>
    <row r="417" spans="1:1" x14ac:dyDescent="0.2">
      <c r="A417" s="20"/>
    </row>
    <row r="418" spans="1:1" x14ac:dyDescent="0.2">
      <c r="A418" s="20"/>
    </row>
    <row r="419" spans="1:1" x14ac:dyDescent="0.2">
      <c r="A419" s="20"/>
    </row>
    <row r="420" spans="1:1" x14ac:dyDescent="0.2">
      <c r="A420" s="20"/>
    </row>
    <row r="421" spans="1:1" x14ac:dyDescent="0.2">
      <c r="A421" s="20"/>
    </row>
    <row r="422" spans="1:1" x14ac:dyDescent="0.2">
      <c r="A422" s="20"/>
    </row>
    <row r="423" spans="1:1" x14ac:dyDescent="0.2">
      <c r="A423" s="20"/>
    </row>
    <row r="424" spans="1:1" x14ac:dyDescent="0.2">
      <c r="A424" s="20"/>
    </row>
    <row r="425" spans="1:1" x14ac:dyDescent="0.2">
      <c r="A425" s="20"/>
    </row>
    <row r="426" spans="1:1" x14ac:dyDescent="0.2">
      <c r="A426" s="20"/>
    </row>
    <row r="427" spans="1:1" x14ac:dyDescent="0.2">
      <c r="A427" s="20"/>
    </row>
    <row r="428" spans="1:1" x14ac:dyDescent="0.2">
      <c r="A428" s="20"/>
    </row>
    <row r="429" spans="1:1" x14ac:dyDescent="0.2">
      <c r="A429" s="20"/>
    </row>
    <row r="430" spans="1:1" x14ac:dyDescent="0.2">
      <c r="A430" s="20"/>
    </row>
    <row r="431" spans="1:1" x14ac:dyDescent="0.2">
      <c r="A431" s="20"/>
    </row>
    <row r="432" spans="1:1" x14ac:dyDescent="0.2">
      <c r="A432" s="20"/>
    </row>
    <row r="433" spans="1:1" x14ac:dyDescent="0.2">
      <c r="A433" s="20"/>
    </row>
    <row r="434" spans="1:1" x14ac:dyDescent="0.2">
      <c r="A434" s="20"/>
    </row>
    <row r="435" spans="1:1" x14ac:dyDescent="0.2">
      <c r="A435" s="20"/>
    </row>
    <row r="436" spans="1:1" x14ac:dyDescent="0.2">
      <c r="A436" s="20"/>
    </row>
    <row r="437" spans="1:1" x14ac:dyDescent="0.2">
      <c r="A437" s="20"/>
    </row>
    <row r="438" spans="1:1" x14ac:dyDescent="0.2">
      <c r="A438" s="20"/>
    </row>
    <row r="439" spans="1:1" x14ac:dyDescent="0.2">
      <c r="A439" s="20"/>
    </row>
    <row r="440" spans="1:1" x14ac:dyDescent="0.2">
      <c r="A440" s="20"/>
    </row>
    <row r="441" spans="1:1" x14ac:dyDescent="0.2">
      <c r="A441" s="20"/>
    </row>
    <row r="442" spans="1:1" x14ac:dyDescent="0.2">
      <c r="A442" s="20"/>
    </row>
    <row r="443" spans="1:1" x14ac:dyDescent="0.2">
      <c r="A443" s="20"/>
    </row>
    <row r="444" spans="1:1" x14ac:dyDescent="0.2">
      <c r="A444" s="20"/>
    </row>
    <row r="445" spans="1:1" x14ac:dyDescent="0.2">
      <c r="A445" s="20"/>
    </row>
    <row r="446" spans="1:1" x14ac:dyDescent="0.2">
      <c r="A446" s="20"/>
    </row>
    <row r="447" spans="1:1" x14ac:dyDescent="0.2">
      <c r="A447" s="20"/>
    </row>
    <row r="448" spans="1:1" x14ac:dyDescent="0.2">
      <c r="A448" s="20"/>
    </row>
    <row r="449" spans="1:1" x14ac:dyDescent="0.2">
      <c r="A449" s="20"/>
    </row>
    <row r="450" spans="1:1" x14ac:dyDescent="0.2">
      <c r="A450" s="20"/>
    </row>
    <row r="451" spans="1:1" x14ac:dyDescent="0.2">
      <c r="A451" s="20"/>
    </row>
    <row r="452" spans="1:1" x14ac:dyDescent="0.2">
      <c r="A452" s="20"/>
    </row>
    <row r="453" spans="1:1" x14ac:dyDescent="0.2">
      <c r="A453" s="20"/>
    </row>
    <row r="454" spans="1:1" x14ac:dyDescent="0.2">
      <c r="A454" s="20"/>
    </row>
    <row r="455" spans="1:1" x14ac:dyDescent="0.2">
      <c r="A455" s="20"/>
    </row>
    <row r="456" spans="1:1" x14ac:dyDescent="0.2">
      <c r="A456" s="20"/>
    </row>
    <row r="457" spans="1:1" x14ac:dyDescent="0.2">
      <c r="A457" s="20"/>
    </row>
    <row r="458" spans="1:1" x14ac:dyDescent="0.2">
      <c r="A458" s="20"/>
    </row>
    <row r="459" spans="1:1" x14ac:dyDescent="0.2">
      <c r="A459" s="20"/>
    </row>
    <row r="460" spans="1:1" x14ac:dyDescent="0.2">
      <c r="A460" s="20"/>
    </row>
    <row r="461" spans="1:1" x14ac:dyDescent="0.2">
      <c r="A461" s="20"/>
    </row>
    <row r="462" spans="1:1" x14ac:dyDescent="0.2">
      <c r="A462" s="20"/>
    </row>
    <row r="463" spans="1:1" x14ac:dyDescent="0.2">
      <c r="A463" s="20"/>
    </row>
    <row r="464" spans="1:1" x14ac:dyDescent="0.2">
      <c r="A464" s="20"/>
    </row>
    <row r="465" spans="1:1" x14ac:dyDescent="0.2">
      <c r="A465" s="20"/>
    </row>
    <row r="466" spans="1:1" x14ac:dyDescent="0.2">
      <c r="A466" s="20"/>
    </row>
    <row r="467" spans="1:1" x14ac:dyDescent="0.2">
      <c r="A467" s="20"/>
    </row>
    <row r="468" spans="1:1" x14ac:dyDescent="0.2">
      <c r="A468" s="20"/>
    </row>
    <row r="469" spans="1:1" x14ac:dyDescent="0.2">
      <c r="A469" s="20"/>
    </row>
    <row r="470" spans="1:1" x14ac:dyDescent="0.2">
      <c r="A470" s="20"/>
    </row>
    <row r="471" spans="1:1" x14ac:dyDescent="0.2">
      <c r="A471" s="20"/>
    </row>
    <row r="472" spans="1:1" x14ac:dyDescent="0.2">
      <c r="A472" s="20"/>
    </row>
    <row r="473" spans="1:1" x14ac:dyDescent="0.2">
      <c r="A473" s="20"/>
    </row>
    <row r="474" spans="1:1" x14ac:dyDescent="0.2">
      <c r="A474" s="20"/>
    </row>
    <row r="475" spans="1:1" x14ac:dyDescent="0.2">
      <c r="A475" s="20"/>
    </row>
    <row r="476" spans="1:1" x14ac:dyDescent="0.2">
      <c r="A476" s="20"/>
    </row>
    <row r="477" spans="1:1" x14ac:dyDescent="0.2">
      <c r="A477" s="20"/>
    </row>
    <row r="478" spans="1:1" x14ac:dyDescent="0.2">
      <c r="A478" s="20"/>
    </row>
    <row r="479" spans="1:1" x14ac:dyDescent="0.2">
      <c r="A479" s="20"/>
    </row>
    <row r="480" spans="1:1" x14ac:dyDescent="0.2">
      <c r="A480" s="20"/>
    </row>
    <row r="481" spans="1:1" x14ac:dyDescent="0.2">
      <c r="A481" s="20"/>
    </row>
    <row r="482" spans="1:1" x14ac:dyDescent="0.2">
      <c r="A482" s="20"/>
    </row>
    <row r="483" spans="1:1" x14ac:dyDescent="0.2">
      <c r="A483" s="20"/>
    </row>
    <row r="484" spans="1:1" x14ac:dyDescent="0.2">
      <c r="A484" s="20"/>
    </row>
    <row r="485" spans="1:1" x14ac:dyDescent="0.2">
      <c r="A485" s="20"/>
    </row>
    <row r="486" spans="1:1" x14ac:dyDescent="0.2">
      <c r="A486" s="20"/>
    </row>
    <row r="487" spans="1:1" x14ac:dyDescent="0.2">
      <c r="A487" s="20"/>
    </row>
    <row r="488" spans="1:1" x14ac:dyDescent="0.2">
      <c r="A488" s="20"/>
    </row>
    <row r="489" spans="1:1" x14ac:dyDescent="0.2">
      <c r="A489" s="20"/>
    </row>
    <row r="490" spans="1:1" x14ac:dyDescent="0.2">
      <c r="A490" s="20"/>
    </row>
    <row r="491" spans="1:1" x14ac:dyDescent="0.2">
      <c r="A491" s="20"/>
    </row>
    <row r="492" spans="1:1" x14ac:dyDescent="0.2">
      <c r="A492" s="20"/>
    </row>
    <row r="493" spans="1:1" x14ac:dyDescent="0.2">
      <c r="A493" s="20"/>
    </row>
    <row r="494" spans="1:1" x14ac:dyDescent="0.2">
      <c r="A494" s="20"/>
    </row>
    <row r="495" spans="1:1" x14ac:dyDescent="0.2">
      <c r="A495" s="20"/>
    </row>
    <row r="496" spans="1:1" x14ac:dyDescent="0.2">
      <c r="A496" s="20"/>
    </row>
    <row r="497" spans="1:1" x14ac:dyDescent="0.2">
      <c r="A497" s="20"/>
    </row>
    <row r="498" spans="1:1" x14ac:dyDescent="0.2">
      <c r="A498" s="20"/>
    </row>
    <row r="499" spans="1:1" x14ac:dyDescent="0.2">
      <c r="A499" s="20"/>
    </row>
    <row r="500" spans="1:1" x14ac:dyDescent="0.2">
      <c r="A500" s="20"/>
    </row>
    <row r="501" spans="1:1" x14ac:dyDescent="0.2">
      <c r="A501" s="20"/>
    </row>
    <row r="502" spans="1:1" x14ac:dyDescent="0.2">
      <c r="A502" s="20"/>
    </row>
    <row r="503" spans="1:1" x14ac:dyDescent="0.2">
      <c r="A503" s="20"/>
    </row>
    <row r="504" spans="1:1" x14ac:dyDescent="0.2">
      <c r="A504" s="20"/>
    </row>
    <row r="505" spans="1:1" x14ac:dyDescent="0.2">
      <c r="A505" s="20"/>
    </row>
    <row r="506" spans="1:1" x14ac:dyDescent="0.2">
      <c r="A506" s="20"/>
    </row>
    <row r="507" spans="1:1" x14ac:dyDescent="0.2">
      <c r="A507" s="20"/>
    </row>
    <row r="508" spans="1:1" x14ac:dyDescent="0.2">
      <c r="A508" s="20"/>
    </row>
    <row r="509" spans="1:1" x14ac:dyDescent="0.2">
      <c r="A509" s="20"/>
    </row>
    <row r="510" spans="1:1" x14ac:dyDescent="0.2">
      <c r="A510" s="20"/>
    </row>
    <row r="511" spans="1:1" x14ac:dyDescent="0.2">
      <c r="A511" s="20"/>
    </row>
    <row r="512" spans="1:1" x14ac:dyDescent="0.2">
      <c r="A512" s="20"/>
    </row>
    <row r="513" spans="1:1" x14ac:dyDescent="0.2">
      <c r="A513" s="20"/>
    </row>
    <row r="514" spans="1:1" x14ac:dyDescent="0.2">
      <c r="A514" s="20"/>
    </row>
    <row r="515" spans="1:1" x14ac:dyDescent="0.2">
      <c r="A515" s="20"/>
    </row>
    <row r="516" spans="1:1" x14ac:dyDescent="0.2">
      <c r="A516" s="20"/>
    </row>
    <row r="517" spans="1:1" x14ac:dyDescent="0.2">
      <c r="A517" s="20"/>
    </row>
    <row r="518" spans="1:1" x14ac:dyDescent="0.2">
      <c r="A518" s="20"/>
    </row>
    <row r="519" spans="1:1" x14ac:dyDescent="0.2">
      <c r="A519" s="20"/>
    </row>
    <row r="520" spans="1:1" x14ac:dyDescent="0.2">
      <c r="A520" s="20"/>
    </row>
    <row r="521" spans="1:1" x14ac:dyDescent="0.2">
      <c r="A521" s="20"/>
    </row>
    <row r="522" spans="1:1" x14ac:dyDescent="0.2">
      <c r="A522" s="20"/>
    </row>
    <row r="523" spans="1:1" x14ac:dyDescent="0.2">
      <c r="A523" s="20"/>
    </row>
    <row r="524" spans="1:1" x14ac:dyDescent="0.2">
      <c r="A524" s="20"/>
    </row>
    <row r="525" spans="1:1" x14ac:dyDescent="0.2">
      <c r="A525" s="20"/>
    </row>
    <row r="526" spans="1:1" x14ac:dyDescent="0.2">
      <c r="A526" s="20"/>
    </row>
    <row r="527" spans="1:1" x14ac:dyDescent="0.2">
      <c r="A527" s="20"/>
    </row>
    <row r="528" spans="1:1" x14ac:dyDescent="0.2">
      <c r="A528" s="20"/>
    </row>
    <row r="529" spans="1:1" x14ac:dyDescent="0.2">
      <c r="A529" s="20"/>
    </row>
    <row r="530" spans="1:1" x14ac:dyDescent="0.2">
      <c r="A530" s="20"/>
    </row>
    <row r="531" spans="1:1" x14ac:dyDescent="0.2">
      <c r="A531" s="20"/>
    </row>
    <row r="532" spans="1:1" x14ac:dyDescent="0.2">
      <c r="A532" s="20"/>
    </row>
    <row r="533" spans="1:1" x14ac:dyDescent="0.2">
      <c r="A533" s="20"/>
    </row>
    <row r="534" spans="1:1" x14ac:dyDescent="0.2">
      <c r="A534" s="20"/>
    </row>
    <row r="535" spans="1:1" x14ac:dyDescent="0.2">
      <c r="A535" s="20"/>
    </row>
    <row r="536" spans="1:1" x14ac:dyDescent="0.2">
      <c r="A536" s="20"/>
    </row>
    <row r="537" spans="1:1" x14ac:dyDescent="0.2">
      <c r="A537" s="20"/>
    </row>
    <row r="538" spans="1:1" x14ac:dyDescent="0.2">
      <c r="A538" s="20"/>
    </row>
    <row r="539" spans="1:1" x14ac:dyDescent="0.2">
      <c r="A539" s="20"/>
    </row>
    <row r="540" spans="1:1" x14ac:dyDescent="0.2">
      <c r="A540" s="20"/>
    </row>
    <row r="541" spans="1:1" x14ac:dyDescent="0.2">
      <c r="A541" s="20"/>
    </row>
    <row r="542" spans="1:1" x14ac:dyDescent="0.2">
      <c r="A542" s="20"/>
    </row>
    <row r="543" spans="1:1" x14ac:dyDescent="0.2">
      <c r="A543" s="20"/>
    </row>
    <row r="544" spans="1:1" x14ac:dyDescent="0.2">
      <c r="A544" s="20"/>
    </row>
    <row r="545" spans="1:1" x14ac:dyDescent="0.2">
      <c r="A545" s="20"/>
    </row>
    <row r="546" spans="1:1" x14ac:dyDescent="0.2">
      <c r="A546" s="20"/>
    </row>
    <row r="547" spans="1:1" x14ac:dyDescent="0.2">
      <c r="A547" s="20"/>
    </row>
    <row r="548" spans="1:1" x14ac:dyDescent="0.2">
      <c r="A548" s="20"/>
    </row>
    <row r="549" spans="1:1" x14ac:dyDescent="0.2">
      <c r="A549" s="20"/>
    </row>
    <row r="550" spans="1:1" x14ac:dyDescent="0.2">
      <c r="A550" s="20"/>
    </row>
    <row r="551" spans="1:1" x14ac:dyDescent="0.2">
      <c r="A551" s="20"/>
    </row>
    <row r="552" spans="1:1" x14ac:dyDescent="0.2">
      <c r="A552" s="20"/>
    </row>
    <row r="553" spans="1:1" x14ac:dyDescent="0.2">
      <c r="A553" s="20"/>
    </row>
    <row r="554" spans="1:1" x14ac:dyDescent="0.2">
      <c r="A554" s="20"/>
    </row>
    <row r="555" spans="1:1" x14ac:dyDescent="0.2">
      <c r="A555" s="20"/>
    </row>
    <row r="556" spans="1:1" x14ac:dyDescent="0.2">
      <c r="A556" s="20"/>
    </row>
    <row r="557" spans="1:1" x14ac:dyDescent="0.2">
      <c r="A557" s="20"/>
    </row>
    <row r="558" spans="1:1" x14ac:dyDescent="0.2">
      <c r="A558" s="20"/>
    </row>
    <row r="559" spans="1:1" x14ac:dyDescent="0.2">
      <c r="A559" s="20"/>
    </row>
    <row r="560" spans="1:1" x14ac:dyDescent="0.2">
      <c r="A560" s="20"/>
    </row>
    <row r="561" spans="1:1" x14ac:dyDescent="0.2">
      <c r="A561" s="20"/>
    </row>
    <row r="562" spans="1:1" x14ac:dyDescent="0.2">
      <c r="A562" s="20"/>
    </row>
    <row r="563" spans="1:1" x14ac:dyDescent="0.2">
      <c r="A563" s="20"/>
    </row>
    <row r="564" spans="1:1" x14ac:dyDescent="0.2">
      <c r="A564" s="20"/>
    </row>
    <row r="565" spans="1:1" x14ac:dyDescent="0.2">
      <c r="A565" s="20"/>
    </row>
    <row r="566" spans="1:1" x14ac:dyDescent="0.2">
      <c r="A566" s="20"/>
    </row>
    <row r="567" spans="1:1" x14ac:dyDescent="0.2">
      <c r="A567" s="20"/>
    </row>
    <row r="568" spans="1:1" x14ac:dyDescent="0.2">
      <c r="A568" s="20"/>
    </row>
    <row r="569" spans="1:1" x14ac:dyDescent="0.2">
      <c r="A569" s="20"/>
    </row>
    <row r="570" spans="1:1" x14ac:dyDescent="0.2">
      <c r="A570" s="20"/>
    </row>
    <row r="571" spans="1:1" x14ac:dyDescent="0.2">
      <c r="A571" s="20"/>
    </row>
    <row r="572" spans="1:1" x14ac:dyDescent="0.2">
      <c r="A572" s="20"/>
    </row>
    <row r="573" spans="1:1" x14ac:dyDescent="0.2">
      <c r="A573" s="20"/>
    </row>
    <row r="574" spans="1:1" x14ac:dyDescent="0.2">
      <c r="A574" s="20"/>
    </row>
    <row r="575" spans="1:1" x14ac:dyDescent="0.2">
      <c r="A575" s="20"/>
    </row>
    <row r="576" spans="1:1" x14ac:dyDescent="0.2">
      <c r="A576" s="20"/>
    </row>
    <row r="577" spans="1:1" x14ac:dyDescent="0.2">
      <c r="A577" s="20"/>
    </row>
    <row r="578" spans="1:1" x14ac:dyDescent="0.2">
      <c r="A578" s="20"/>
    </row>
    <row r="579" spans="1:1" x14ac:dyDescent="0.2">
      <c r="A579" s="20"/>
    </row>
    <row r="580" spans="1:1" x14ac:dyDescent="0.2">
      <c r="A580" s="20"/>
    </row>
    <row r="581" spans="1:1" x14ac:dyDescent="0.2">
      <c r="A581" s="20"/>
    </row>
    <row r="582" spans="1:1" x14ac:dyDescent="0.2">
      <c r="A582" s="20"/>
    </row>
    <row r="583" spans="1:1" x14ac:dyDescent="0.2">
      <c r="A583" s="20"/>
    </row>
    <row r="584" spans="1:1" x14ac:dyDescent="0.2">
      <c r="A584" s="20"/>
    </row>
    <row r="585" spans="1:1" x14ac:dyDescent="0.2">
      <c r="A585" s="20"/>
    </row>
    <row r="586" spans="1:1" x14ac:dyDescent="0.2">
      <c r="A586" s="20"/>
    </row>
    <row r="587" spans="1:1" x14ac:dyDescent="0.2">
      <c r="A587" s="20"/>
    </row>
    <row r="588" spans="1:1" x14ac:dyDescent="0.2">
      <c r="A588" s="20"/>
    </row>
    <row r="589" spans="1:1" x14ac:dyDescent="0.2">
      <c r="A589" s="20"/>
    </row>
    <row r="590" spans="1:1" x14ac:dyDescent="0.2">
      <c r="A590" s="20"/>
    </row>
    <row r="591" spans="1:1" x14ac:dyDescent="0.2">
      <c r="A591" s="20"/>
    </row>
    <row r="592" spans="1:1" x14ac:dyDescent="0.2">
      <c r="A592" s="20"/>
    </row>
    <row r="593" spans="1:1" x14ac:dyDescent="0.2">
      <c r="A593" s="20"/>
    </row>
    <row r="594" spans="1:1" x14ac:dyDescent="0.2">
      <c r="A594" s="20"/>
    </row>
    <row r="595" spans="1:1" x14ac:dyDescent="0.2">
      <c r="A595" s="20"/>
    </row>
    <row r="596" spans="1:1" x14ac:dyDescent="0.2">
      <c r="A596" s="20"/>
    </row>
    <row r="597" spans="1:1" x14ac:dyDescent="0.2">
      <c r="A597" s="20"/>
    </row>
    <row r="598" spans="1:1" x14ac:dyDescent="0.2">
      <c r="A598" s="20"/>
    </row>
    <row r="599" spans="1:1" x14ac:dyDescent="0.2">
      <c r="A599" s="20"/>
    </row>
    <row r="600" spans="1:1" x14ac:dyDescent="0.2">
      <c r="A600" s="20"/>
    </row>
    <row r="601" spans="1:1" x14ac:dyDescent="0.2">
      <c r="A601" s="20"/>
    </row>
    <row r="602" spans="1:1" x14ac:dyDescent="0.2">
      <c r="A602" s="20"/>
    </row>
    <row r="603" spans="1:1" x14ac:dyDescent="0.2">
      <c r="A603" s="20"/>
    </row>
    <row r="604" spans="1:1" x14ac:dyDescent="0.2">
      <c r="A604" s="20"/>
    </row>
    <row r="605" spans="1:1" x14ac:dyDescent="0.2">
      <c r="A605" s="20"/>
    </row>
    <row r="606" spans="1:1" x14ac:dyDescent="0.2">
      <c r="A606" s="20"/>
    </row>
    <row r="607" spans="1:1" x14ac:dyDescent="0.2">
      <c r="A607" s="20"/>
    </row>
    <row r="608" spans="1:1" x14ac:dyDescent="0.2">
      <c r="A608" s="20"/>
    </row>
    <row r="609" spans="1:1" x14ac:dyDescent="0.2">
      <c r="A609" s="20"/>
    </row>
    <row r="610" spans="1:1" x14ac:dyDescent="0.2">
      <c r="A610" s="20"/>
    </row>
    <row r="611" spans="1:1" x14ac:dyDescent="0.2">
      <c r="A611" s="20"/>
    </row>
    <row r="612" spans="1:1" x14ac:dyDescent="0.2">
      <c r="A612" s="20"/>
    </row>
    <row r="613" spans="1:1" x14ac:dyDescent="0.2">
      <c r="A613" s="20"/>
    </row>
    <row r="614" spans="1:1" x14ac:dyDescent="0.2">
      <c r="A614" s="20"/>
    </row>
    <row r="615" spans="1:1" x14ac:dyDescent="0.2">
      <c r="A615" s="20"/>
    </row>
    <row r="616" spans="1:1" x14ac:dyDescent="0.2">
      <c r="A616" s="20"/>
    </row>
    <row r="617" spans="1:1" x14ac:dyDescent="0.2">
      <c r="A617" s="20"/>
    </row>
    <row r="618" spans="1:1" x14ac:dyDescent="0.2">
      <c r="A618" s="20"/>
    </row>
    <row r="619" spans="1:1" x14ac:dyDescent="0.2">
      <c r="A619" s="20"/>
    </row>
    <row r="620" spans="1:1" x14ac:dyDescent="0.2">
      <c r="A620" s="20"/>
    </row>
    <row r="621" spans="1:1" x14ac:dyDescent="0.2">
      <c r="A621" s="20"/>
    </row>
    <row r="622" spans="1:1" x14ac:dyDescent="0.2">
      <c r="A622" s="20"/>
    </row>
    <row r="623" spans="1:1" x14ac:dyDescent="0.2">
      <c r="A623" s="20"/>
    </row>
    <row r="624" spans="1:1" x14ac:dyDescent="0.2">
      <c r="A624" s="20"/>
    </row>
    <row r="625" spans="1:1" x14ac:dyDescent="0.2">
      <c r="A625" s="20"/>
    </row>
    <row r="626" spans="1:1" x14ac:dyDescent="0.2">
      <c r="A626" s="20"/>
    </row>
    <row r="627" spans="1:1" x14ac:dyDescent="0.2">
      <c r="A627" s="20"/>
    </row>
    <row r="628" spans="1:1" x14ac:dyDescent="0.2">
      <c r="A628" s="20"/>
    </row>
    <row r="629" spans="1:1" x14ac:dyDescent="0.2">
      <c r="A629" s="20"/>
    </row>
    <row r="630" spans="1:1" x14ac:dyDescent="0.2">
      <c r="A630" s="20"/>
    </row>
    <row r="631" spans="1:1" x14ac:dyDescent="0.2">
      <c r="A631" s="20"/>
    </row>
    <row r="632" spans="1:1" x14ac:dyDescent="0.2">
      <c r="A632" s="20"/>
    </row>
    <row r="633" spans="1:1" x14ac:dyDescent="0.2">
      <c r="A633" s="20"/>
    </row>
    <row r="634" spans="1:1" x14ac:dyDescent="0.2">
      <c r="A634" s="20"/>
    </row>
    <row r="635" spans="1:1" x14ac:dyDescent="0.2">
      <c r="A635" s="20"/>
    </row>
    <row r="636" spans="1:1" x14ac:dyDescent="0.2">
      <c r="A636" s="20"/>
    </row>
    <row r="637" spans="1:1" x14ac:dyDescent="0.2">
      <c r="A637" s="20"/>
    </row>
    <row r="638" spans="1:1" x14ac:dyDescent="0.2">
      <c r="A638" s="20"/>
    </row>
    <row r="639" spans="1:1" x14ac:dyDescent="0.2">
      <c r="A639" s="20"/>
    </row>
    <row r="640" spans="1:1" x14ac:dyDescent="0.2">
      <c r="A640" s="20"/>
    </row>
    <row r="641" spans="1:1" x14ac:dyDescent="0.2">
      <c r="A641" s="20"/>
    </row>
    <row r="642" spans="1:1" x14ac:dyDescent="0.2">
      <c r="A642" s="20"/>
    </row>
    <row r="643" spans="1:1" x14ac:dyDescent="0.2">
      <c r="A643" s="20"/>
    </row>
    <row r="644" spans="1:1" x14ac:dyDescent="0.2">
      <c r="A644" s="20"/>
    </row>
    <row r="645" spans="1:1" x14ac:dyDescent="0.2">
      <c r="A645" s="20"/>
    </row>
    <row r="646" spans="1:1" x14ac:dyDescent="0.2">
      <c r="A646" s="20"/>
    </row>
    <row r="647" spans="1:1" x14ac:dyDescent="0.2">
      <c r="A647" s="20"/>
    </row>
    <row r="648" spans="1:1" x14ac:dyDescent="0.2">
      <c r="A648" s="20"/>
    </row>
    <row r="649" spans="1:1" x14ac:dyDescent="0.2">
      <c r="A649" s="20"/>
    </row>
    <row r="650" spans="1:1" x14ac:dyDescent="0.2">
      <c r="A650" s="20"/>
    </row>
    <row r="651" spans="1:1" x14ac:dyDescent="0.2">
      <c r="A651" s="20"/>
    </row>
    <row r="652" spans="1:1" x14ac:dyDescent="0.2">
      <c r="A652" s="20"/>
    </row>
    <row r="653" spans="1:1" x14ac:dyDescent="0.2">
      <c r="A653" s="20"/>
    </row>
    <row r="654" spans="1:1" x14ac:dyDescent="0.2">
      <c r="A654" s="20"/>
    </row>
    <row r="655" spans="1:1" x14ac:dyDescent="0.2">
      <c r="A655" s="20"/>
    </row>
    <row r="656" spans="1:1" x14ac:dyDescent="0.2">
      <c r="A656" s="20"/>
    </row>
    <row r="657" spans="1:1" x14ac:dyDescent="0.2">
      <c r="A657" s="20"/>
    </row>
    <row r="658" spans="1:1" x14ac:dyDescent="0.2">
      <c r="A658" s="20"/>
    </row>
    <row r="659" spans="1:1" x14ac:dyDescent="0.2">
      <c r="A659" s="20"/>
    </row>
    <row r="660" spans="1:1" x14ac:dyDescent="0.2">
      <c r="A660" s="20"/>
    </row>
    <row r="661" spans="1:1" x14ac:dyDescent="0.2">
      <c r="A661" s="20"/>
    </row>
    <row r="662" spans="1:1" x14ac:dyDescent="0.2">
      <c r="A662" s="20"/>
    </row>
    <row r="663" spans="1:1" x14ac:dyDescent="0.2">
      <c r="A663" s="20"/>
    </row>
    <row r="664" spans="1:1" x14ac:dyDescent="0.2">
      <c r="A664" s="20"/>
    </row>
    <row r="665" spans="1:1" x14ac:dyDescent="0.2">
      <c r="A665" s="20"/>
    </row>
    <row r="666" spans="1:1" x14ac:dyDescent="0.2">
      <c r="A666" s="20"/>
    </row>
    <row r="667" spans="1:1" x14ac:dyDescent="0.2">
      <c r="A667" s="20"/>
    </row>
    <row r="668" spans="1:1" x14ac:dyDescent="0.2">
      <c r="A668" s="20"/>
    </row>
    <row r="669" spans="1:1" x14ac:dyDescent="0.2">
      <c r="A669" s="20"/>
    </row>
    <row r="670" spans="1:1" x14ac:dyDescent="0.2">
      <c r="A670" s="20"/>
    </row>
    <row r="671" spans="1:1" x14ac:dyDescent="0.2">
      <c r="A671" s="20"/>
    </row>
    <row r="672" spans="1:1" x14ac:dyDescent="0.2">
      <c r="A672" s="20"/>
    </row>
    <row r="673" spans="1:1" x14ac:dyDescent="0.2">
      <c r="A673" s="20"/>
    </row>
    <row r="674" spans="1:1" x14ac:dyDescent="0.2">
      <c r="A674" s="20"/>
    </row>
    <row r="675" spans="1:1" x14ac:dyDescent="0.2">
      <c r="A675" s="20"/>
    </row>
    <row r="676" spans="1:1" x14ac:dyDescent="0.2">
      <c r="A676" s="20"/>
    </row>
    <row r="677" spans="1:1" x14ac:dyDescent="0.2">
      <c r="A677" s="20"/>
    </row>
    <row r="678" spans="1:1" x14ac:dyDescent="0.2">
      <c r="A678" s="20"/>
    </row>
    <row r="679" spans="1:1" x14ac:dyDescent="0.2">
      <c r="A679" s="20"/>
    </row>
    <row r="680" spans="1:1" x14ac:dyDescent="0.2">
      <c r="A680" s="20"/>
    </row>
    <row r="681" spans="1:1" x14ac:dyDescent="0.2">
      <c r="A681" s="20"/>
    </row>
    <row r="682" spans="1:1" x14ac:dyDescent="0.2">
      <c r="A682" s="20"/>
    </row>
    <row r="683" spans="1:1" x14ac:dyDescent="0.2">
      <c r="A683" s="20"/>
    </row>
    <row r="684" spans="1:1" x14ac:dyDescent="0.2">
      <c r="A684" s="20"/>
    </row>
    <row r="685" spans="1:1" x14ac:dyDescent="0.2">
      <c r="A685" s="20"/>
    </row>
    <row r="686" spans="1:1" x14ac:dyDescent="0.2">
      <c r="A686" s="20"/>
    </row>
    <row r="687" spans="1:1" x14ac:dyDescent="0.2">
      <c r="A687" s="20"/>
    </row>
    <row r="688" spans="1:1" x14ac:dyDescent="0.2">
      <c r="A688" s="20"/>
    </row>
    <row r="689" spans="1:1" x14ac:dyDescent="0.2">
      <c r="A689" s="20"/>
    </row>
    <row r="690" spans="1:1" x14ac:dyDescent="0.2">
      <c r="A690" s="20"/>
    </row>
    <row r="691" spans="1:1" x14ac:dyDescent="0.2">
      <c r="A691" s="20"/>
    </row>
    <row r="692" spans="1:1" x14ac:dyDescent="0.2">
      <c r="A692" s="20"/>
    </row>
    <row r="693" spans="1:1" x14ac:dyDescent="0.2">
      <c r="A693" s="20"/>
    </row>
    <row r="694" spans="1:1" x14ac:dyDescent="0.2">
      <c r="A694" s="20"/>
    </row>
    <row r="695" spans="1:1" x14ac:dyDescent="0.2">
      <c r="A695" s="20"/>
    </row>
    <row r="696" spans="1:1" x14ac:dyDescent="0.2">
      <c r="A696" s="20"/>
    </row>
    <row r="697" spans="1:1" x14ac:dyDescent="0.2">
      <c r="A697" s="20"/>
    </row>
    <row r="698" spans="1:1" x14ac:dyDescent="0.2">
      <c r="A698" s="20"/>
    </row>
    <row r="699" spans="1:1" x14ac:dyDescent="0.2">
      <c r="A699" s="20"/>
    </row>
    <row r="700" spans="1:1" x14ac:dyDescent="0.2">
      <c r="A700" s="20"/>
    </row>
    <row r="701" spans="1:1" x14ac:dyDescent="0.2">
      <c r="A701" s="20"/>
    </row>
    <row r="702" spans="1:1" x14ac:dyDescent="0.2">
      <c r="A702" s="20"/>
    </row>
    <row r="703" spans="1:1" x14ac:dyDescent="0.2">
      <c r="A703" s="20"/>
    </row>
    <row r="704" spans="1:1" x14ac:dyDescent="0.2">
      <c r="A704" s="20"/>
    </row>
    <row r="705" spans="1:1" x14ac:dyDescent="0.2">
      <c r="A705" s="20"/>
    </row>
    <row r="706" spans="1:1" x14ac:dyDescent="0.2">
      <c r="A706" s="20"/>
    </row>
    <row r="707" spans="1:1" x14ac:dyDescent="0.2">
      <c r="A707" s="20"/>
    </row>
    <row r="708" spans="1:1" x14ac:dyDescent="0.2">
      <c r="A708" s="20"/>
    </row>
    <row r="709" spans="1:1" x14ac:dyDescent="0.2">
      <c r="A709" s="20"/>
    </row>
    <row r="710" spans="1:1" x14ac:dyDescent="0.2">
      <c r="A710" s="20"/>
    </row>
    <row r="711" spans="1:1" x14ac:dyDescent="0.2">
      <c r="A711" s="20"/>
    </row>
    <row r="712" spans="1:1" x14ac:dyDescent="0.2">
      <c r="A712" s="20"/>
    </row>
    <row r="713" spans="1:1" x14ac:dyDescent="0.2">
      <c r="A713" s="20"/>
    </row>
    <row r="714" spans="1:1" x14ac:dyDescent="0.2">
      <c r="A714" s="20"/>
    </row>
    <row r="715" spans="1:1" x14ac:dyDescent="0.2">
      <c r="A715" s="20"/>
    </row>
    <row r="716" spans="1:1" x14ac:dyDescent="0.2">
      <c r="A716" s="20"/>
    </row>
    <row r="717" spans="1:1" x14ac:dyDescent="0.2">
      <c r="A717" s="20"/>
    </row>
    <row r="718" spans="1:1" x14ac:dyDescent="0.2">
      <c r="A718" s="20"/>
    </row>
    <row r="719" spans="1:1" x14ac:dyDescent="0.2">
      <c r="A719" s="20"/>
    </row>
    <row r="720" spans="1:1" x14ac:dyDescent="0.2">
      <c r="A720" s="20"/>
    </row>
    <row r="721" spans="1:1" x14ac:dyDescent="0.2">
      <c r="A721" s="20"/>
    </row>
    <row r="722" spans="1:1" x14ac:dyDescent="0.2">
      <c r="A722" s="20"/>
    </row>
    <row r="723" spans="1:1" x14ac:dyDescent="0.2">
      <c r="A723" s="20"/>
    </row>
    <row r="724" spans="1:1" x14ac:dyDescent="0.2">
      <c r="A724" s="20"/>
    </row>
    <row r="725" spans="1:1" x14ac:dyDescent="0.2">
      <c r="A725" s="20"/>
    </row>
    <row r="726" spans="1:1" x14ac:dyDescent="0.2">
      <c r="A726" s="20"/>
    </row>
    <row r="727" spans="1:1" x14ac:dyDescent="0.2">
      <c r="A727" s="20"/>
    </row>
    <row r="728" spans="1:1" x14ac:dyDescent="0.2">
      <c r="A728" s="20"/>
    </row>
    <row r="729" spans="1:1" x14ac:dyDescent="0.2">
      <c r="A729" s="20"/>
    </row>
    <row r="730" spans="1:1" x14ac:dyDescent="0.2">
      <c r="A730" s="20"/>
    </row>
    <row r="731" spans="1:1" x14ac:dyDescent="0.2">
      <c r="A731" s="20"/>
    </row>
    <row r="732" spans="1:1" x14ac:dyDescent="0.2">
      <c r="A732" s="20"/>
    </row>
    <row r="733" spans="1:1" x14ac:dyDescent="0.2">
      <c r="A733" s="20"/>
    </row>
    <row r="734" spans="1:1" x14ac:dyDescent="0.2">
      <c r="A734" s="20"/>
    </row>
    <row r="735" spans="1:1" x14ac:dyDescent="0.2">
      <c r="A735" s="20"/>
    </row>
    <row r="736" spans="1:1" x14ac:dyDescent="0.2">
      <c r="A736" s="20"/>
    </row>
    <row r="737" spans="1:1" x14ac:dyDescent="0.2">
      <c r="A737" s="20"/>
    </row>
    <row r="738" spans="1:1" x14ac:dyDescent="0.2">
      <c r="A738" s="20"/>
    </row>
    <row r="739" spans="1:1" x14ac:dyDescent="0.2">
      <c r="A739" s="20"/>
    </row>
    <row r="740" spans="1:1" x14ac:dyDescent="0.2">
      <c r="A740" s="20"/>
    </row>
    <row r="741" spans="1:1" x14ac:dyDescent="0.2">
      <c r="A741" s="20"/>
    </row>
    <row r="742" spans="1:1" x14ac:dyDescent="0.2">
      <c r="A742" s="20"/>
    </row>
    <row r="743" spans="1:1" x14ac:dyDescent="0.2">
      <c r="A743" s="20"/>
    </row>
    <row r="744" spans="1:1" x14ac:dyDescent="0.2">
      <c r="A744" s="20"/>
    </row>
    <row r="745" spans="1:1" x14ac:dyDescent="0.2">
      <c r="A745" s="20"/>
    </row>
    <row r="746" spans="1:1" x14ac:dyDescent="0.2">
      <c r="A746" s="20"/>
    </row>
    <row r="747" spans="1:1" x14ac:dyDescent="0.2">
      <c r="A747" s="20"/>
    </row>
    <row r="748" spans="1:1" x14ac:dyDescent="0.2">
      <c r="A748" s="20"/>
    </row>
    <row r="749" spans="1:1" x14ac:dyDescent="0.2">
      <c r="A749" s="20"/>
    </row>
    <row r="750" spans="1:1" x14ac:dyDescent="0.2">
      <c r="A750" s="20"/>
    </row>
    <row r="751" spans="1:1" x14ac:dyDescent="0.2">
      <c r="A751" s="20"/>
    </row>
    <row r="752" spans="1:1" x14ac:dyDescent="0.2">
      <c r="A752" s="20"/>
    </row>
    <row r="753" spans="1:1" x14ac:dyDescent="0.2">
      <c r="A753" s="20"/>
    </row>
    <row r="754" spans="1:1" x14ac:dyDescent="0.2">
      <c r="A754" s="20"/>
    </row>
    <row r="755" spans="1:1" x14ac:dyDescent="0.2">
      <c r="A755" s="20"/>
    </row>
    <row r="756" spans="1:1" x14ac:dyDescent="0.2">
      <c r="A756" s="20"/>
    </row>
    <row r="757" spans="1:1" x14ac:dyDescent="0.2">
      <c r="A757" s="20"/>
    </row>
    <row r="758" spans="1:1" x14ac:dyDescent="0.2">
      <c r="A758" s="20"/>
    </row>
    <row r="759" spans="1:1" x14ac:dyDescent="0.2">
      <c r="A759" s="20"/>
    </row>
    <row r="760" spans="1:1" x14ac:dyDescent="0.2">
      <c r="A760" s="20"/>
    </row>
    <row r="761" spans="1:1" x14ac:dyDescent="0.2">
      <c r="A761" s="20"/>
    </row>
    <row r="762" spans="1:1" x14ac:dyDescent="0.2">
      <c r="A762" s="20"/>
    </row>
    <row r="763" spans="1:1" x14ac:dyDescent="0.2">
      <c r="A763" s="20"/>
    </row>
    <row r="764" spans="1:1" x14ac:dyDescent="0.2">
      <c r="A764" s="20"/>
    </row>
    <row r="765" spans="1:1" x14ac:dyDescent="0.2">
      <c r="A765" s="20"/>
    </row>
    <row r="766" spans="1:1" x14ac:dyDescent="0.2">
      <c r="A766" s="20"/>
    </row>
    <row r="767" spans="1:1" x14ac:dyDescent="0.2">
      <c r="A767" s="20"/>
    </row>
    <row r="768" spans="1:1" x14ac:dyDescent="0.2">
      <c r="A768" s="20"/>
    </row>
    <row r="769" spans="1:1" x14ac:dyDescent="0.2">
      <c r="A769" s="20"/>
    </row>
    <row r="770" spans="1:1" x14ac:dyDescent="0.2">
      <c r="A770" s="20"/>
    </row>
    <row r="771" spans="1:1" x14ac:dyDescent="0.2">
      <c r="A771" s="20"/>
    </row>
    <row r="772" spans="1:1" x14ac:dyDescent="0.2">
      <c r="A772" s="20"/>
    </row>
    <row r="773" spans="1:1" x14ac:dyDescent="0.2">
      <c r="A773" s="20"/>
    </row>
    <row r="774" spans="1:1" x14ac:dyDescent="0.2">
      <c r="A774" s="20"/>
    </row>
    <row r="775" spans="1:1" x14ac:dyDescent="0.2">
      <c r="A775" s="20"/>
    </row>
    <row r="776" spans="1:1" x14ac:dyDescent="0.2">
      <c r="A776" s="20"/>
    </row>
    <row r="777" spans="1:1" x14ac:dyDescent="0.2">
      <c r="A777" s="20"/>
    </row>
    <row r="778" spans="1:1" x14ac:dyDescent="0.2">
      <c r="A778" s="20"/>
    </row>
    <row r="779" spans="1:1" x14ac:dyDescent="0.2">
      <c r="A779" s="20"/>
    </row>
    <row r="780" spans="1:1" x14ac:dyDescent="0.2">
      <c r="A780" s="20"/>
    </row>
    <row r="781" spans="1:1" x14ac:dyDescent="0.2">
      <c r="A781" s="20"/>
    </row>
    <row r="782" spans="1:1" x14ac:dyDescent="0.2">
      <c r="A782" s="20"/>
    </row>
    <row r="783" spans="1:1" x14ac:dyDescent="0.2">
      <c r="A783" s="20"/>
    </row>
    <row r="784" spans="1:1" x14ac:dyDescent="0.2">
      <c r="A784" s="20"/>
    </row>
    <row r="785" spans="1:1" x14ac:dyDescent="0.2">
      <c r="A785" s="20"/>
    </row>
    <row r="786" spans="1:1" x14ac:dyDescent="0.2">
      <c r="A786" s="20"/>
    </row>
    <row r="787" spans="1:1" x14ac:dyDescent="0.2">
      <c r="A787" s="20"/>
    </row>
    <row r="788" spans="1:1" x14ac:dyDescent="0.2">
      <c r="A788" s="20"/>
    </row>
    <row r="789" spans="1:1" x14ac:dyDescent="0.2">
      <c r="A789" s="20"/>
    </row>
    <row r="790" spans="1:1" x14ac:dyDescent="0.2">
      <c r="A790" s="20"/>
    </row>
    <row r="791" spans="1:1" x14ac:dyDescent="0.2">
      <c r="A791" s="20"/>
    </row>
    <row r="792" spans="1:1" x14ac:dyDescent="0.2">
      <c r="A792" s="20"/>
    </row>
    <row r="793" spans="1:1" x14ac:dyDescent="0.2">
      <c r="A793" s="20"/>
    </row>
    <row r="794" spans="1:1" x14ac:dyDescent="0.2">
      <c r="A794" s="20"/>
    </row>
    <row r="795" spans="1:1" x14ac:dyDescent="0.2">
      <c r="A795" s="20"/>
    </row>
    <row r="796" spans="1:1" x14ac:dyDescent="0.2">
      <c r="A796" s="20"/>
    </row>
    <row r="797" spans="1:1" x14ac:dyDescent="0.2">
      <c r="A797" s="20"/>
    </row>
    <row r="798" spans="1:1" x14ac:dyDescent="0.2">
      <c r="A798" s="20"/>
    </row>
    <row r="799" spans="1:1" x14ac:dyDescent="0.2">
      <c r="A799" s="20"/>
    </row>
    <row r="800" spans="1:1" x14ac:dyDescent="0.2">
      <c r="A800" s="20"/>
    </row>
    <row r="801" spans="1:1" x14ac:dyDescent="0.2">
      <c r="A801" s="20"/>
    </row>
    <row r="802" spans="1:1" x14ac:dyDescent="0.2">
      <c r="A802" s="20"/>
    </row>
    <row r="803" spans="1:1" x14ac:dyDescent="0.2">
      <c r="A803" s="20"/>
    </row>
    <row r="804" spans="1:1" x14ac:dyDescent="0.2">
      <c r="A804" s="20"/>
    </row>
    <row r="805" spans="1:1" x14ac:dyDescent="0.2">
      <c r="A805" s="20"/>
    </row>
    <row r="806" spans="1:1" x14ac:dyDescent="0.2">
      <c r="A806" s="20"/>
    </row>
    <row r="807" spans="1:1" x14ac:dyDescent="0.2">
      <c r="A807" s="20"/>
    </row>
    <row r="808" spans="1:1" x14ac:dyDescent="0.2">
      <c r="A808" s="20"/>
    </row>
    <row r="809" spans="1:1" x14ac:dyDescent="0.2">
      <c r="A809" s="20"/>
    </row>
    <row r="810" spans="1:1" x14ac:dyDescent="0.2">
      <c r="A810" s="20"/>
    </row>
    <row r="811" spans="1:1" x14ac:dyDescent="0.2">
      <c r="A811" s="20"/>
    </row>
    <row r="812" spans="1:1" x14ac:dyDescent="0.2">
      <c r="A812" s="20"/>
    </row>
    <row r="813" spans="1:1" x14ac:dyDescent="0.2">
      <c r="A813" s="20"/>
    </row>
    <row r="814" spans="1:1" x14ac:dyDescent="0.2">
      <c r="A814" s="20"/>
    </row>
    <row r="815" spans="1:1" x14ac:dyDescent="0.2">
      <c r="A815" s="20"/>
    </row>
    <row r="816" spans="1:1" x14ac:dyDescent="0.2">
      <c r="A816" s="20"/>
    </row>
    <row r="817" spans="1:1" x14ac:dyDescent="0.2">
      <c r="A817" s="20"/>
    </row>
    <row r="818" spans="1:1" x14ac:dyDescent="0.2">
      <c r="A818" s="20"/>
    </row>
    <row r="819" spans="1:1" x14ac:dyDescent="0.2">
      <c r="A819" s="20"/>
    </row>
    <row r="820" spans="1:1" x14ac:dyDescent="0.2">
      <c r="A820" s="20"/>
    </row>
    <row r="821" spans="1:1" x14ac:dyDescent="0.2">
      <c r="A821" s="20"/>
    </row>
    <row r="822" spans="1:1" x14ac:dyDescent="0.2">
      <c r="A822" s="20"/>
    </row>
    <row r="823" spans="1:1" x14ac:dyDescent="0.2">
      <c r="A823" s="20"/>
    </row>
    <row r="824" spans="1:1" x14ac:dyDescent="0.2">
      <c r="A824" s="20"/>
    </row>
    <row r="825" spans="1:1" x14ac:dyDescent="0.2">
      <c r="A825" s="20"/>
    </row>
    <row r="826" spans="1:1" x14ac:dyDescent="0.2">
      <c r="A826" s="20"/>
    </row>
    <row r="827" spans="1:1" x14ac:dyDescent="0.2">
      <c r="A827" s="20"/>
    </row>
    <row r="828" spans="1:1" x14ac:dyDescent="0.2">
      <c r="A828" s="20"/>
    </row>
    <row r="829" spans="1:1" x14ac:dyDescent="0.2">
      <c r="A829" s="20"/>
    </row>
    <row r="830" spans="1:1" x14ac:dyDescent="0.2">
      <c r="A830" s="20"/>
    </row>
    <row r="831" spans="1:1" x14ac:dyDescent="0.2">
      <c r="A831" s="20"/>
    </row>
    <row r="832" spans="1:1" x14ac:dyDescent="0.2">
      <c r="A832" s="20"/>
    </row>
    <row r="833" spans="1:1" x14ac:dyDescent="0.2">
      <c r="A833" s="20"/>
    </row>
    <row r="834" spans="1:1" x14ac:dyDescent="0.2">
      <c r="A834" s="20"/>
    </row>
    <row r="835" spans="1:1" x14ac:dyDescent="0.2">
      <c r="A835" s="20"/>
    </row>
    <row r="836" spans="1:1" x14ac:dyDescent="0.2">
      <c r="A836" s="20"/>
    </row>
    <row r="837" spans="1:1" x14ac:dyDescent="0.2">
      <c r="A837" s="20"/>
    </row>
    <row r="838" spans="1:1" x14ac:dyDescent="0.2">
      <c r="A838" s="20"/>
    </row>
    <row r="839" spans="1:1" x14ac:dyDescent="0.2">
      <c r="A839" s="20"/>
    </row>
    <row r="840" spans="1:1" x14ac:dyDescent="0.2">
      <c r="A840" s="20"/>
    </row>
    <row r="841" spans="1:1" x14ac:dyDescent="0.2">
      <c r="A841" s="20"/>
    </row>
    <row r="842" spans="1:1" x14ac:dyDescent="0.2">
      <c r="A842" s="20"/>
    </row>
    <row r="843" spans="1:1" x14ac:dyDescent="0.2">
      <c r="A843" s="20"/>
    </row>
    <row r="844" spans="1:1" x14ac:dyDescent="0.2">
      <c r="A844" s="20"/>
    </row>
    <row r="845" spans="1:1" x14ac:dyDescent="0.2">
      <c r="A845" s="20"/>
    </row>
    <row r="846" spans="1:1" x14ac:dyDescent="0.2">
      <c r="A846" s="20"/>
    </row>
    <row r="847" spans="1:1" x14ac:dyDescent="0.2">
      <c r="A847" s="20"/>
    </row>
    <row r="848" spans="1:1" x14ac:dyDescent="0.2">
      <c r="A848" s="20"/>
    </row>
    <row r="849" spans="1:1" x14ac:dyDescent="0.2">
      <c r="A849" s="20"/>
    </row>
    <row r="850" spans="1:1" x14ac:dyDescent="0.2">
      <c r="A850" s="20"/>
    </row>
    <row r="851" spans="1:1" x14ac:dyDescent="0.2">
      <c r="A851" s="20"/>
    </row>
    <row r="852" spans="1:1" x14ac:dyDescent="0.2">
      <c r="A852" s="20"/>
    </row>
    <row r="853" spans="1:1" x14ac:dyDescent="0.2">
      <c r="A853" s="20"/>
    </row>
    <row r="854" spans="1:1" x14ac:dyDescent="0.2">
      <c r="A854" s="20"/>
    </row>
    <row r="855" spans="1:1" x14ac:dyDescent="0.2">
      <c r="A855" s="20"/>
    </row>
    <row r="856" spans="1:1" x14ac:dyDescent="0.2">
      <c r="A856" s="20"/>
    </row>
    <row r="857" spans="1:1" x14ac:dyDescent="0.2">
      <c r="A857" s="20"/>
    </row>
    <row r="858" spans="1:1" x14ac:dyDescent="0.2">
      <c r="A858" s="20"/>
    </row>
    <row r="859" spans="1:1" x14ac:dyDescent="0.2">
      <c r="A859" s="20"/>
    </row>
    <row r="860" spans="1:1" x14ac:dyDescent="0.2">
      <c r="A860" s="20"/>
    </row>
    <row r="861" spans="1:1" x14ac:dyDescent="0.2">
      <c r="A861" s="20"/>
    </row>
    <row r="862" spans="1:1" x14ac:dyDescent="0.2">
      <c r="A862" s="20"/>
    </row>
    <row r="863" spans="1:1" x14ac:dyDescent="0.2">
      <c r="A863" s="20"/>
    </row>
    <row r="864" spans="1:1" x14ac:dyDescent="0.2">
      <c r="A864" s="20"/>
    </row>
    <row r="865" spans="1:1" x14ac:dyDescent="0.2">
      <c r="A865" s="20"/>
    </row>
    <row r="866" spans="1:1" x14ac:dyDescent="0.2">
      <c r="A866" s="20"/>
    </row>
    <row r="867" spans="1:1" x14ac:dyDescent="0.2">
      <c r="A867" s="20"/>
    </row>
    <row r="868" spans="1:1" x14ac:dyDescent="0.2">
      <c r="A868" s="20"/>
    </row>
    <row r="869" spans="1:1" x14ac:dyDescent="0.2">
      <c r="A869" s="20"/>
    </row>
    <row r="870" spans="1:1" x14ac:dyDescent="0.2">
      <c r="A870" s="20"/>
    </row>
    <row r="871" spans="1:1" x14ac:dyDescent="0.2">
      <c r="A871" s="20"/>
    </row>
    <row r="872" spans="1:1" x14ac:dyDescent="0.2">
      <c r="A872" s="20"/>
    </row>
    <row r="873" spans="1:1" x14ac:dyDescent="0.2">
      <c r="A873" s="20"/>
    </row>
    <row r="874" spans="1:1" x14ac:dyDescent="0.2">
      <c r="A874" s="20"/>
    </row>
    <row r="875" spans="1:1" x14ac:dyDescent="0.2">
      <c r="A875" s="20"/>
    </row>
    <row r="876" spans="1:1" x14ac:dyDescent="0.2">
      <c r="A876" s="20"/>
    </row>
    <row r="877" spans="1:1" x14ac:dyDescent="0.2">
      <c r="A877" s="20"/>
    </row>
    <row r="878" spans="1:1" x14ac:dyDescent="0.2">
      <c r="A878" s="20"/>
    </row>
    <row r="879" spans="1:1" x14ac:dyDescent="0.2">
      <c r="A879" s="20"/>
    </row>
    <row r="880" spans="1:1" x14ac:dyDescent="0.2">
      <c r="A880" s="20"/>
    </row>
    <row r="881" spans="1:1" x14ac:dyDescent="0.2">
      <c r="A881" s="20"/>
    </row>
    <row r="882" spans="1:1" x14ac:dyDescent="0.2">
      <c r="A882" s="20"/>
    </row>
    <row r="883" spans="1:1" x14ac:dyDescent="0.2">
      <c r="A883" s="20"/>
    </row>
    <row r="884" spans="1:1" x14ac:dyDescent="0.2">
      <c r="A884" s="20"/>
    </row>
    <row r="885" spans="1:1" x14ac:dyDescent="0.2">
      <c r="A885" s="20"/>
    </row>
    <row r="886" spans="1:1" x14ac:dyDescent="0.2">
      <c r="A886" s="20"/>
    </row>
    <row r="887" spans="1:1" x14ac:dyDescent="0.2">
      <c r="A887" s="20"/>
    </row>
    <row r="888" spans="1:1" x14ac:dyDescent="0.2">
      <c r="A888" s="20"/>
    </row>
    <row r="889" spans="1:1" x14ac:dyDescent="0.2">
      <c r="A889" s="20"/>
    </row>
    <row r="890" spans="1:1" x14ac:dyDescent="0.2">
      <c r="A890" s="20"/>
    </row>
    <row r="891" spans="1:1" x14ac:dyDescent="0.2">
      <c r="A891" s="20"/>
    </row>
    <row r="892" spans="1:1" x14ac:dyDescent="0.2">
      <c r="A892" s="20"/>
    </row>
    <row r="893" spans="1:1" x14ac:dyDescent="0.2">
      <c r="A893" s="20"/>
    </row>
    <row r="894" spans="1:1" x14ac:dyDescent="0.2">
      <c r="A894" s="20"/>
    </row>
    <row r="895" spans="1:1" x14ac:dyDescent="0.2">
      <c r="A895" s="20"/>
    </row>
    <row r="896" spans="1:1" x14ac:dyDescent="0.2">
      <c r="A896" s="20"/>
    </row>
    <row r="897" spans="1:1" x14ac:dyDescent="0.2">
      <c r="A897" s="20"/>
    </row>
    <row r="898" spans="1:1" x14ac:dyDescent="0.2">
      <c r="A898" s="20"/>
    </row>
    <row r="899" spans="1:1" x14ac:dyDescent="0.2">
      <c r="A899" s="20"/>
    </row>
    <row r="900" spans="1:1" x14ac:dyDescent="0.2">
      <c r="A900" s="20"/>
    </row>
    <row r="901" spans="1:1" x14ac:dyDescent="0.2">
      <c r="A901" s="20"/>
    </row>
    <row r="902" spans="1:1" x14ac:dyDescent="0.2">
      <c r="A902" s="20"/>
    </row>
    <row r="903" spans="1:1" x14ac:dyDescent="0.2">
      <c r="A903" s="20"/>
    </row>
    <row r="904" spans="1:1" x14ac:dyDescent="0.2">
      <c r="A904" s="20"/>
    </row>
    <row r="905" spans="1:1" x14ac:dyDescent="0.2">
      <c r="A905" s="20"/>
    </row>
    <row r="906" spans="1:1" x14ac:dyDescent="0.2">
      <c r="A906" s="20"/>
    </row>
    <row r="907" spans="1:1" x14ac:dyDescent="0.2">
      <c r="A907" s="20"/>
    </row>
    <row r="908" spans="1:1" x14ac:dyDescent="0.2">
      <c r="A908" s="20"/>
    </row>
    <row r="909" spans="1:1" x14ac:dyDescent="0.2">
      <c r="A909" s="20"/>
    </row>
    <row r="910" spans="1:1" x14ac:dyDescent="0.2">
      <c r="A910" s="20"/>
    </row>
    <row r="911" spans="1:1" x14ac:dyDescent="0.2">
      <c r="A911" s="20"/>
    </row>
    <row r="912" spans="1:1" x14ac:dyDescent="0.2">
      <c r="A912" s="20"/>
    </row>
    <row r="913" spans="1:1" x14ac:dyDescent="0.2">
      <c r="A913" s="20"/>
    </row>
    <row r="914" spans="1:1" x14ac:dyDescent="0.2">
      <c r="A914" s="20"/>
    </row>
    <row r="915" spans="1:1" x14ac:dyDescent="0.2">
      <c r="A915" s="20"/>
    </row>
    <row r="916" spans="1:1" x14ac:dyDescent="0.2">
      <c r="A916" s="20"/>
    </row>
    <row r="917" spans="1:1" x14ac:dyDescent="0.2">
      <c r="A917" s="20"/>
    </row>
    <row r="918" spans="1:1" x14ac:dyDescent="0.2">
      <c r="A918" s="20"/>
    </row>
    <row r="919" spans="1:1" x14ac:dyDescent="0.2">
      <c r="A919" s="20"/>
    </row>
    <row r="920" spans="1:1" x14ac:dyDescent="0.2">
      <c r="A920" s="20"/>
    </row>
    <row r="921" spans="1:1" x14ac:dyDescent="0.2">
      <c r="A921" s="20"/>
    </row>
    <row r="922" spans="1:1" x14ac:dyDescent="0.2">
      <c r="A922" s="20"/>
    </row>
    <row r="923" spans="1:1" x14ac:dyDescent="0.2">
      <c r="A923" s="20"/>
    </row>
    <row r="924" spans="1:1" x14ac:dyDescent="0.2">
      <c r="A924" s="20"/>
    </row>
    <row r="925" spans="1:1" x14ac:dyDescent="0.2">
      <c r="A925" s="20"/>
    </row>
    <row r="926" spans="1:1" x14ac:dyDescent="0.2">
      <c r="A926" s="20"/>
    </row>
    <row r="927" spans="1:1" x14ac:dyDescent="0.2">
      <c r="A927" s="20"/>
    </row>
    <row r="928" spans="1:1" x14ac:dyDescent="0.2">
      <c r="A928" s="20"/>
    </row>
    <row r="929" spans="1:1" x14ac:dyDescent="0.2">
      <c r="A929" s="20"/>
    </row>
    <row r="930" spans="1:1" x14ac:dyDescent="0.2">
      <c r="A930" s="20"/>
    </row>
    <row r="931" spans="1:1" x14ac:dyDescent="0.2">
      <c r="A931" s="20"/>
    </row>
    <row r="932" spans="1:1" x14ac:dyDescent="0.2">
      <c r="A932" s="20"/>
    </row>
    <row r="933" spans="1:1" x14ac:dyDescent="0.2">
      <c r="A933" s="20"/>
    </row>
    <row r="934" spans="1:1" x14ac:dyDescent="0.2">
      <c r="A934" s="20"/>
    </row>
    <row r="935" spans="1:1" x14ac:dyDescent="0.2">
      <c r="A935" s="20"/>
    </row>
    <row r="936" spans="1:1" x14ac:dyDescent="0.2">
      <c r="A936" s="20"/>
    </row>
    <row r="937" spans="1:1" x14ac:dyDescent="0.2">
      <c r="A937" s="20"/>
    </row>
    <row r="938" spans="1:1" x14ac:dyDescent="0.2">
      <c r="A938" s="20"/>
    </row>
    <row r="939" spans="1:1" x14ac:dyDescent="0.2">
      <c r="A939" s="20"/>
    </row>
    <row r="940" spans="1:1" x14ac:dyDescent="0.2">
      <c r="A940" s="20"/>
    </row>
    <row r="941" spans="1:1" x14ac:dyDescent="0.2">
      <c r="A941" s="20"/>
    </row>
    <row r="942" spans="1:1" x14ac:dyDescent="0.2">
      <c r="A942" s="20"/>
    </row>
    <row r="943" spans="1:1" x14ac:dyDescent="0.2">
      <c r="A943" s="20"/>
    </row>
    <row r="944" spans="1:1" x14ac:dyDescent="0.2">
      <c r="A944" s="20"/>
    </row>
    <row r="945" spans="1:1" x14ac:dyDescent="0.2">
      <c r="A945" s="20"/>
    </row>
    <row r="946" spans="1:1" x14ac:dyDescent="0.2">
      <c r="A946" s="20"/>
    </row>
    <row r="947" spans="1:1" x14ac:dyDescent="0.2">
      <c r="A947" s="20"/>
    </row>
    <row r="948" spans="1:1" x14ac:dyDescent="0.2">
      <c r="A948" s="20"/>
    </row>
    <row r="949" spans="1:1" x14ac:dyDescent="0.2">
      <c r="A949" s="20"/>
    </row>
    <row r="950" spans="1:1" x14ac:dyDescent="0.2">
      <c r="A950" s="20"/>
    </row>
    <row r="951" spans="1:1" x14ac:dyDescent="0.2">
      <c r="A951" s="20"/>
    </row>
    <row r="952" spans="1:1" x14ac:dyDescent="0.2">
      <c r="A952" s="20"/>
    </row>
    <row r="953" spans="1:1" x14ac:dyDescent="0.2">
      <c r="A953" s="20"/>
    </row>
    <row r="954" spans="1:1" x14ac:dyDescent="0.2">
      <c r="A954" s="20"/>
    </row>
    <row r="955" spans="1:1" x14ac:dyDescent="0.2">
      <c r="A955" s="20"/>
    </row>
    <row r="956" spans="1:1" x14ac:dyDescent="0.2">
      <c r="A956" s="20"/>
    </row>
    <row r="957" spans="1:1" x14ac:dyDescent="0.2">
      <c r="A957" s="20"/>
    </row>
    <row r="958" spans="1:1" x14ac:dyDescent="0.2">
      <c r="A958" s="20"/>
    </row>
    <row r="959" spans="1:1" x14ac:dyDescent="0.2">
      <c r="A959" s="20"/>
    </row>
    <row r="960" spans="1:1" x14ac:dyDescent="0.2">
      <c r="A960" s="20"/>
    </row>
    <row r="961" spans="1:1" x14ac:dyDescent="0.2">
      <c r="A961" s="20"/>
    </row>
    <row r="962" spans="1:1" x14ac:dyDescent="0.2">
      <c r="A962" s="20"/>
    </row>
    <row r="963" spans="1:1" x14ac:dyDescent="0.2">
      <c r="A963" s="20"/>
    </row>
    <row r="964" spans="1:1" x14ac:dyDescent="0.2">
      <c r="A964" s="20"/>
    </row>
    <row r="965" spans="1:1" x14ac:dyDescent="0.2">
      <c r="A965" s="20"/>
    </row>
    <row r="966" spans="1:1" x14ac:dyDescent="0.2">
      <c r="A966" s="20"/>
    </row>
    <row r="967" spans="1:1" x14ac:dyDescent="0.2">
      <c r="A967" s="20"/>
    </row>
    <row r="968" spans="1:1" x14ac:dyDescent="0.2">
      <c r="A968" s="20"/>
    </row>
    <row r="969" spans="1:1" x14ac:dyDescent="0.2">
      <c r="A969" s="20"/>
    </row>
    <row r="970" spans="1:1" x14ac:dyDescent="0.2">
      <c r="A970" s="20"/>
    </row>
    <row r="971" spans="1:1" x14ac:dyDescent="0.2">
      <c r="A971" s="20"/>
    </row>
    <row r="972" spans="1:1" x14ac:dyDescent="0.2">
      <c r="A972" s="20"/>
    </row>
    <row r="973" spans="1:1" x14ac:dyDescent="0.2">
      <c r="A973" s="20"/>
    </row>
    <row r="974" spans="1:1" x14ac:dyDescent="0.2">
      <c r="A974" s="20"/>
    </row>
    <row r="975" spans="1:1" x14ac:dyDescent="0.2">
      <c r="A975" s="20"/>
    </row>
    <row r="976" spans="1:1" x14ac:dyDescent="0.2">
      <c r="A976" s="20"/>
    </row>
    <row r="977" spans="1:1" x14ac:dyDescent="0.2">
      <c r="A977" s="20"/>
    </row>
    <row r="978" spans="1:1" x14ac:dyDescent="0.2">
      <c r="A978" s="20"/>
    </row>
    <row r="979" spans="1:1" x14ac:dyDescent="0.2">
      <c r="A979" s="20"/>
    </row>
    <row r="980" spans="1:1" x14ac:dyDescent="0.2">
      <c r="A980" s="20"/>
    </row>
    <row r="981" spans="1:1" x14ac:dyDescent="0.2">
      <c r="A981" s="20"/>
    </row>
    <row r="982" spans="1:1" x14ac:dyDescent="0.2">
      <c r="A982" s="20"/>
    </row>
    <row r="983" spans="1:1" x14ac:dyDescent="0.2">
      <c r="A983" s="20"/>
    </row>
    <row r="984" spans="1:1" x14ac:dyDescent="0.2">
      <c r="A984" s="20"/>
    </row>
    <row r="985" spans="1:1" x14ac:dyDescent="0.2">
      <c r="A985" s="20"/>
    </row>
    <row r="986" spans="1:1" x14ac:dyDescent="0.2">
      <c r="A986" s="20"/>
    </row>
    <row r="987" spans="1:1" x14ac:dyDescent="0.2">
      <c r="A987" s="20"/>
    </row>
    <row r="988" spans="1:1" x14ac:dyDescent="0.2">
      <c r="A988" s="20"/>
    </row>
    <row r="989" spans="1:1" x14ac:dyDescent="0.2">
      <c r="A989" s="20"/>
    </row>
    <row r="990" spans="1:1" x14ac:dyDescent="0.2">
      <c r="A990" s="20"/>
    </row>
    <row r="991" spans="1:1" x14ac:dyDescent="0.2">
      <c r="A991" s="20"/>
    </row>
    <row r="992" spans="1:1" x14ac:dyDescent="0.2">
      <c r="A992" s="20"/>
    </row>
    <row r="993" spans="1:1" x14ac:dyDescent="0.2">
      <c r="A993" s="20"/>
    </row>
    <row r="994" spans="1:1" x14ac:dyDescent="0.2">
      <c r="A994" s="20"/>
    </row>
    <row r="995" spans="1:1" x14ac:dyDescent="0.2">
      <c r="A995" s="20"/>
    </row>
    <row r="996" spans="1:1" x14ac:dyDescent="0.2">
      <c r="A996" s="20"/>
    </row>
    <row r="997" spans="1:1" x14ac:dyDescent="0.2">
      <c r="A997" s="20"/>
    </row>
    <row r="998" spans="1:1" x14ac:dyDescent="0.2">
      <c r="A998" s="20"/>
    </row>
    <row r="999" spans="1:1" x14ac:dyDescent="0.2">
      <c r="A999" s="20"/>
    </row>
    <row r="1000" spans="1:1" x14ac:dyDescent="0.2">
      <c r="A1000" s="20"/>
    </row>
    <row r="1001" spans="1:1" x14ac:dyDescent="0.2">
      <c r="A1001" s="20"/>
    </row>
    <row r="1002" spans="1:1" x14ac:dyDescent="0.2">
      <c r="A1002" s="20"/>
    </row>
    <row r="1003" spans="1:1" x14ac:dyDescent="0.2">
      <c r="A1003" s="20"/>
    </row>
    <row r="1004" spans="1:1" x14ac:dyDescent="0.2">
      <c r="A1004" s="20"/>
    </row>
    <row r="1005" spans="1:1" x14ac:dyDescent="0.2">
      <c r="A1005" s="20"/>
    </row>
    <row r="1006" spans="1:1" x14ac:dyDescent="0.2">
      <c r="A1006" s="20"/>
    </row>
    <row r="1007" spans="1:1" x14ac:dyDescent="0.2">
      <c r="A1007" s="20"/>
    </row>
    <row r="1008" spans="1:1" x14ac:dyDescent="0.2">
      <c r="A1008" s="20"/>
    </row>
    <row r="1009" spans="1:1" x14ac:dyDescent="0.2">
      <c r="A1009" s="20"/>
    </row>
    <row r="1010" spans="1:1" x14ac:dyDescent="0.2">
      <c r="A1010" s="20"/>
    </row>
    <row r="1011" spans="1:1" x14ac:dyDescent="0.2">
      <c r="A1011" s="20"/>
    </row>
    <row r="1012" spans="1:1" x14ac:dyDescent="0.2">
      <c r="A1012" s="20"/>
    </row>
    <row r="1013" spans="1:1" x14ac:dyDescent="0.2">
      <c r="A1013" s="20"/>
    </row>
    <row r="1014" spans="1:1" x14ac:dyDescent="0.2">
      <c r="A1014" s="20"/>
    </row>
    <row r="1015" spans="1:1" x14ac:dyDescent="0.2">
      <c r="A1015" s="20"/>
    </row>
    <row r="1016" spans="1:1" x14ac:dyDescent="0.2">
      <c r="A1016" s="20"/>
    </row>
    <row r="1017" spans="1:1" x14ac:dyDescent="0.2">
      <c r="A1017" s="20"/>
    </row>
    <row r="1018" spans="1:1" x14ac:dyDescent="0.2">
      <c r="A1018" s="20"/>
    </row>
    <row r="1019" spans="1:1" x14ac:dyDescent="0.2">
      <c r="A1019" s="20"/>
    </row>
    <row r="1020" spans="1:1" x14ac:dyDescent="0.2">
      <c r="A1020" s="20"/>
    </row>
    <row r="1021" spans="1:1" x14ac:dyDescent="0.2">
      <c r="A1021" s="20"/>
    </row>
    <row r="1022" spans="1:1" x14ac:dyDescent="0.2">
      <c r="A1022" s="20"/>
    </row>
    <row r="1023" spans="1:1" x14ac:dyDescent="0.2">
      <c r="A1023" s="20"/>
    </row>
    <row r="1024" spans="1:1" x14ac:dyDescent="0.2">
      <c r="A1024" s="20"/>
    </row>
    <row r="1025" spans="1:1" x14ac:dyDescent="0.2">
      <c r="A1025" s="20"/>
    </row>
    <row r="1026" spans="1:1" x14ac:dyDescent="0.2">
      <c r="A1026" s="20"/>
    </row>
    <row r="1027" spans="1:1" x14ac:dyDescent="0.2">
      <c r="A1027" s="20"/>
    </row>
    <row r="1028" spans="1:1" x14ac:dyDescent="0.2">
      <c r="A1028" s="20"/>
    </row>
    <row r="1029" spans="1:1" x14ac:dyDescent="0.2">
      <c r="A1029" s="20"/>
    </row>
    <row r="1030" spans="1:1" x14ac:dyDescent="0.2">
      <c r="A1030" s="20"/>
    </row>
    <row r="1031" spans="1:1" x14ac:dyDescent="0.2">
      <c r="A1031" s="20"/>
    </row>
    <row r="1032" spans="1:1" x14ac:dyDescent="0.2">
      <c r="A1032" s="20"/>
    </row>
    <row r="1033" spans="1:1" x14ac:dyDescent="0.2">
      <c r="A1033" s="20"/>
    </row>
    <row r="1034" spans="1:1" x14ac:dyDescent="0.2">
      <c r="A1034" s="20"/>
    </row>
    <row r="1035" spans="1:1" x14ac:dyDescent="0.2">
      <c r="A1035" s="20"/>
    </row>
    <row r="1036" spans="1:1" x14ac:dyDescent="0.2">
      <c r="A1036" s="20"/>
    </row>
    <row r="1037" spans="1:1" x14ac:dyDescent="0.2">
      <c r="A1037" s="20"/>
    </row>
    <row r="1038" spans="1:1" x14ac:dyDescent="0.2">
      <c r="A1038" s="20"/>
    </row>
    <row r="1039" spans="1:1" x14ac:dyDescent="0.2">
      <c r="A1039" s="20"/>
    </row>
    <row r="1040" spans="1:1" x14ac:dyDescent="0.2">
      <c r="A1040" s="20"/>
    </row>
    <row r="1041" spans="1:1" x14ac:dyDescent="0.2">
      <c r="A1041" s="20"/>
    </row>
    <row r="1042" spans="1:1" x14ac:dyDescent="0.2">
      <c r="A1042" s="20"/>
    </row>
    <row r="1043" spans="1:1" x14ac:dyDescent="0.2">
      <c r="A1043" s="20"/>
    </row>
    <row r="1044" spans="1:1" x14ac:dyDescent="0.2">
      <c r="A1044" s="20"/>
    </row>
    <row r="1045" spans="1:1" x14ac:dyDescent="0.2">
      <c r="A1045" s="20"/>
    </row>
    <row r="1046" spans="1:1" x14ac:dyDescent="0.2">
      <c r="A1046" s="20"/>
    </row>
    <row r="1047" spans="1:1" x14ac:dyDescent="0.2">
      <c r="A1047" s="20"/>
    </row>
    <row r="1048" spans="1:1" x14ac:dyDescent="0.2">
      <c r="A1048" s="20"/>
    </row>
    <row r="1049" spans="1:1" x14ac:dyDescent="0.2">
      <c r="A1049" s="20"/>
    </row>
    <row r="1050" spans="1:1" x14ac:dyDescent="0.2">
      <c r="A1050" s="20"/>
    </row>
    <row r="1051" spans="1:1" x14ac:dyDescent="0.2">
      <c r="A1051" s="20"/>
    </row>
    <row r="1052" spans="1:1" x14ac:dyDescent="0.2">
      <c r="A1052" s="20"/>
    </row>
    <row r="1053" spans="1:1" x14ac:dyDescent="0.2">
      <c r="A1053" s="20"/>
    </row>
    <row r="1054" spans="1:1" x14ac:dyDescent="0.2">
      <c r="A1054" s="20"/>
    </row>
    <row r="1055" spans="1:1" x14ac:dyDescent="0.2">
      <c r="A1055" s="20"/>
    </row>
    <row r="1056" spans="1:1" x14ac:dyDescent="0.2">
      <c r="A1056" s="20"/>
    </row>
    <row r="1057" spans="1:1" x14ac:dyDescent="0.2">
      <c r="A1057" s="20"/>
    </row>
    <row r="1058" spans="1:1" x14ac:dyDescent="0.2">
      <c r="A1058" s="20"/>
    </row>
    <row r="1059" spans="1:1" x14ac:dyDescent="0.2">
      <c r="A1059" s="20"/>
    </row>
    <row r="1060" spans="1:1" x14ac:dyDescent="0.2">
      <c r="A1060" s="20"/>
    </row>
    <row r="1061" spans="1:1" x14ac:dyDescent="0.2">
      <c r="A1061" s="20"/>
    </row>
    <row r="1062" spans="1:1" x14ac:dyDescent="0.2">
      <c r="A1062" s="20"/>
    </row>
    <row r="1063" spans="1:1" x14ac:dyDescent="0.2">
      <c r="A1063" s="20"/>
    </row>
    <row r="1064" spans="1:1" x14ac:dyDescent="0.2">
      <c r="A1064" s="20"/>
    </row>
    <row r="1065" spans="1:1" x14ac:dyDescent="0.2">
      <c r="A1065" s="20"/>
    </row>
    <row r="1066" spans="1:1" x14ac:dyDescent="0.2">
      <c r="A1066" s="20"/>
    </row>
    <row r="1067" spans="1:1" x14ac:dyDescent="0.2">
      <c r="A1067" s="20"/>
    </row>
    <row r="1068" spans="1:1" x14ac:dyDescent="0.2">
      <c r="A1068" s="20"/>
    </row>
    <row r="1069" spans="1:1" x14ac:dyDescent="0.2">
      <c r="A1069" s="20"/>
    </row>
    <row r="1070" spans="1:1" x14ac:dyDescent="0.2">
      <c r="A1070" s="20"/>
    </row>
    <row r="1071" spans="1:1" x14ac:dyDescent="0.2">
      <c r="A1071" s="20"/>
    </row>
    <row r="1072" spans="1:1" x14ac:dyDescent="0.2">
      <c r="A1072" s="20"/>
    </row>
    <row r="1073" spans="1:1" x14ac:dyDescent="0.2">
      <c r="A1073" s="20"/>
    </row>
    <row r="1074" spans="1:1" x14ac:dyDescent="0.2">
      <c r="A1074" s="20"/>
    </row>
    <row r="1075" spans="1:1" x14ac:dyDescent="0.2">
      <c r="A1075" s="20"/>
    </row>
    <row r="1076" spans="1:1" x14ac:dyDescent="0.2">
      <c r="A1076" s="20"/>
    </row>
    <row r="1077" spans="1:1" x14ac:dyDescent="0.2">
      <c r="A1077" s="20"/>
    </row>
    <row r="1078" spans="1:1" x14ac:dyDescent="0.2">
      <c r="A1078" s="20"/>
    </row>
    <row r="1079" spans="1:1" x14ac:dyDescent="0.2">
      <c r="A1079" s="20"/>
    </row>
    <row r="1080" spans="1:1" x14ac:dyDescent="0.2">
      <c r="A1080" s="20"/>
    </row>
    <row r="1081" spans="1:1" x14ac:dyDescent="0.2">
      <c r="A1081" s="20"/>
    </row>
    <row r="1082" spans="1:1" x14ac:dyDescent="0.2">
      <c r="A1082" s="20"/>
    </row>
    <row r="1083" spans="1:1" x14ac:dyDescent="0.2">
      <c r="A1083" s="20"/>
    </row>
    <row r="1084" spans="1:1" x14ac:dyDescent="0.2">
      <c r="A1084" s="20"/>
    </row>
    <row r="1085" spans="1:1" x14ac:dyDescent="0.2">
      <c r="A1085" s="20"/>
    </row>
    <row r="1086" spans="1:1" x14ac:dyDescent="0.2">
      <c r="A1086" s="20"/>
    </row>
    <row r="1087" spans="1:1" x14ac:dyDescent="0.2">
      <c r="A1087" s="20"/>
    </row>
    <row r="1088" spans="1:1" x14ac:dyDescent="0.2">
      <c r="A1088" s="20"/>
    </row>
    <row r="1089" spans="1:1" x14ac:dyDescent="0.2">
      <c r="A1089" s="20"/>
    </row>
    <row r="1090" spans="1:1" x14ac:dyDescent="0.2">
      <c r="A1090" s="20"/>
    </row>
    <row r="1091" spans="1:1" x14ac:dyDescent="0.2">
      <c r="A1091" s="20"/>
    </row>
    <row r="1092" spans="1:1" x14ac:dyDescent="0.2">
      <c r="A1092" s="20"/>
    </row>
    <row r="1093" spans="1:1" x14ac:dyDescent="0.2">
      <c r="A1093" s="20"/>
    </row>
    <row r="1094" spans="1:1" x14ac:dyDescent="0.2">
      <c r="A1094" s="20"/>
    </row>
    <row r="1095" spans="1:1" x14ac:dyDescent="0.2">
      <c r="A1095" s="20"/>
    </row>
    <row r="1096" spans="1:1" x14ac:dyDescent="0.2">
      <c r="A1096" s="20"/>
    </row>
    <row r="1097" spans="1:1" x14ac:dyDescent="0.2">
      <c r="A1097" s="20"/>
    </row>
    <row r="1098" spans="1:1" x14ac:dyDescent="0.2">
      <c r="A1098" s="20"/>
    </row>
    <row r="1099" spans="1:1" x14ac:dyDescent="0.2">
      <c r="A1099" s="20"/>
    </row>
    <row r="1100" spans="1:1" x14ac:dyDescent="0.2">
      <c r="A1100" s="20"/>
    </row>
    <row r="1101" spans="1:1" x14ac:dyDescent="0.2">
      <c r="A1101" s="20"/>
    </row>
    <row r="1102" spans="1:1" x14ac:dyDescent="0.2">
      <c r="A1102" s="20"/>
    </row>
    <row r="1103" spans="1:1" x14ac:dyDescent="0.2">
      <c r="A1103" s="20"/>
    </row>
    <row r="1104" spans="1:1" x14ac:dyDescent="0.2">
      <c r="A1104" s="20"/>
    </row>
    <row r="1105" spans="1:1" x14ac:dyDescent="0.2">
      <c r="A1105" s="20"/>
    </row>
    <row r="1106" spans="1:1" x14ac:dyDescent="0.2">
      <c r="A1106" s="20"/>
    </row>
    <row r="1107" spans="1:1" x14ac:dyDescent="0.2">
      <c r="A1107" s="20"/>
    </row>
    <row r="1108" spans="1:1" x14ac:dyDescent="0.2">
      <c r="A1108" s="20"/>
    </row>
    <row r="1109" spans="1:1" x14ac:dyDescent="0.2">
      <c r="A1109" s="20"/>
    </row>
    <row r="1110" spans="1:1" x14ac:dyDescent="0.2">
      <c r="A1110" s="20"/>
    </row>
    <row r="1111" spans="1:1" x14ac:dyDescent="0.2">
      <c r="A1111" s="20"/>
    </row>
    <row r="1112" spans="1:1" x14ac:dyDescent="0.2">
      <c r="A1112" s="20"/>
    </row>
    <row r="1113" spans="1:1" x14ac:dyDescent="0.2">
      <c r="A1113" s="20"/>
    </row>
    <row r="1114" spans="1:1" x14ac:dyDescent="0.2">
      <c r="A1114" s="20"/>
    </row>
    <row r="1115" spans="1:1" x14ac:dyDescent="0.2">
      <c r="A1115" s="20"/>
    </row>
    <row r="1116" spans="1:1" x14ac:dyDescent="0.2">
      <c r="A1116" s="20"/>
    </row>
    <row r="1117" spans="1:1" x14ac:dyDescent="0.2">
      <c r="A1117" s="20"/>
    </row>
    <row r="1118" spans="1:1" x14ac:dyDescent="0.2">
      <c r="A1118" s="20"/>
    </row>
    <row r="1119" spans="1:1" x14ac:dyDescent="0.2">
      <c r="A1119" s="20"/>
    </row>
    <row r="1120" spans="1:1" x14ac:dyDescent="0.2">
      <c r="A1120" s="20"/>
    </row>
    <row r="1121" spans="1:1" x14ac:dyDescent="0.2">
      <c r="A1121" s="20"/>
    </row>
    <row r="1122" spans="1:1" x14ac:dyDescent="0.2">
      <c r="A1122" s="20"/>
    </row>
    <row r="1123" spans="1:1" x14ac:dyDescent="0.2">
      <c r="A1123" s="20"/>
    </row>
    <row r="1124" spans="1:1" x14ac:dyDescent="0.2">
      <c r="A1124" s="20"/>
    </row>
    <row r="1125" spans="1:1" x14ac:dyDescent="0.2">
      <c r="A1125" s="20"/>
    </row>
    <row r="1126" spans="1:1" x14ac:dyDescent="0.2">
      <c r="A1126" s="20"/>
    </row>
    <row r="1127" spans="1:1" x14ac:dyDescent="0.2">
      <c r="A1127" s="20"/>
    </row>
    <row r="1128" spans="1:1" x14ac:dyDescent="0.2">
      <c r="A1128" s="20"/>
    </row>
    <row r="1129" spans="1:1" x14ac:dyDescent="0.2">
      <c r="A1129" s="20"/>
    </row>
    <row r="1130" spans="1:1" x14ac:dyDescent="0.2">
      <c r="A1130" s="20"/>
    </row>
    <row r="1131" spans="1:1" x14ac:dyDescent="0.2">
      <c r="A1131" s="20"/>
    </row>
    <row r="1132" spans="1:1" x14ac:dyDescent="0.2">
      <c r="A1132" s="20"/>
    </row>
    <row r="1133" spans="1:1" x14ac:dyDescent="0.2">
      <c r="A1133" s="20"/>
    </row>
    <row r="1134" spans="1:1" x14ac:dyDescent="0.2">
      <c r="A1134" s="20"/>
    </row>
    <row r="1135" spans="1:1" x14ac:dyDescent="0.2">
      <c r="A1135" s="20"/>
    </row>
    <row r="1136" spans="1:1" x14ac:dyDescent="0.2">
      <c r="A1136" s="20"/>
    </row>
    <row r="1137" spans="1:1" x14ac:dyDescent="0.2">
      <c r="A1137" s="20"/>
    </row>
    <row r="1138" spans="1:1" x14ac:dyDescent="0.2">
      <c r="A1138" s="20"/>
    </row>
    <row r="1139" spans="1:1" x14ac:dyDescent="0.2">
      <c r="A1139" s="20"/>
    </row>
    <row r="1140" spans="1:1" x14ac:dyDescent="0.2">
      <c r="A1140" s="20"/>
    </row>
    <row r="1141" spans="1:1" x14ac:dyDescent="0.2">
      <c r="A1141" s="20"/>
    </row>
    <row r="1142" spans="1:1" x14ac:dyDescent="0.2">
      <c r="A1142" s="20"/>
    </row>
    <row r="1143" spans="1:1" x14ac:dyDescent="0.2">
      <c r="A1143" s="20"/>
    </row>
    <row r="1144" spans="1:1" x14ac:dyDescent="0.2">
      <c r="A1144" s="20"/>
    </row>
    <row r="1145" spans="1:1" x14ac:dyDescent="0.2">
      <c r="A1145" s="20"/>
    </row>
    <row r="1146" spans="1:1" x14ac:dyDescent="0.2">
      <c r="A1146" s="20"/>
    </row>
    <row r="1147" spans="1:1" x14ac:dyDescent="0.2">
      <c r="A1147" s="20"/>
    </row>
    <row r="1148" spans="1:1" x14ac:dyDescent="0.2">
      <c r="A1148" s="20"/>
    </row>
    <row r="1149" spans="1:1" x14ac:dyDescent="0.2">
      <c r="A1149" s="20"/>
    </row>
    <row r="1150" spans="1:1" x14ac:dyDescent="0.2">
      <c r="A1150" s="20"/>
    </row>
    <row r="1151" spans="1:1" x14ac:dyDescent="0.2">
      <c r="A1151" s="20"/>
    </row>
    <row r="1152" spans="1:1" x14ac:dyDescent="0.2">
      <c r="A1152" s="20"/>
    </row>
    <row r="1153" spans="1:1" x14ac:dyDescent="0.2">
      <c r="A1153" s="20"/>
    </row>
    <row r="1154" spans="1:1" x14ac:dyDescent="0.2">
      <c r="A1154" s="20"/>
    </row>
    <row r="1155" spans="1:1" x14ac:dyDescent="0.2">
      <c r="A1155" s="20"/>
    </row>
    <row r="1156" spans="1:1" x14ac:dyDescent="0.2">
      <c r="A1156" s="20"/>
    </row>
    <row r="1157" spans="1:1" x14ac:dyDescent="0.2">
      <c r="A1157" s="20"/>
    </row>
    <row r="1158" spans="1:1" x14ac:dyDescent="0.2">
      <c r="A1158" s="20"/>
    </row>
    <row r="1159" spans="1:1" x14ac:dyDescent="0.2">
      <c r="A1159" s="20"/>
    </row>
    <row r="1160" spans="1:1" x14ac:dyDescent="0.2">
      <c r="A1160" s="20"/>
    </row>
    <row r="1161" spans="1:1" x14ac:dyDescent="0.2">
      <c r="A1161" s="20"/>
    </row>
    <row r="1162" spans="1:1" x14ac:dyDescent="0.2">
      <c r="A1162" s="20"/>
    </row>
    <row r="1163" spans="1:1" x14ac:dyDescent="0.2">
      <c r="A1163" s="20"/>
    </row>
    <row r="1164" spans="1:1" x14ac:dyDescent="0.2">
      <c r="A1164" s="20"/>
    </row>
    <row r="1165" spans="1:1" x14ac:dyDescent="0.2">
      <c r="A1165" s="20"/>
    </row>
    <row r="1166" spans="1:1" x14ac:dyDescent="0.2">
      <c r="A1166" s="20"/>
    </row>
    <row r="1167" spans="1:1" x14ac:dyDescent="0.2">
      <c r="A1167" s="20"/>
    </row>
    <row r="1168" spans="1:1" x14ac:dyDescent="0.2">
      <c r="A1168" s="20"/>
    </row>
    <row r="1169" spans="1:1" x14ac:dyDescent="0.2">
      <c r="A1169" s="20"/>
    </row>
    <row r="1170" spans="1:1" x14ac:dyDescent="0.2">
      <c r="A1170" s="20"/>
    </row>
    <row r="1171" spans="1:1" x14ac:dyDescent="0.2">
      <c r="A1171" s="20"/>
    </row>
    <row r="1172" spans="1:1" x14ac:dyDescent="0.2">
      <c r="A1172" s="20"/>
    </row>
    <row r="1173" spans="1:1" x14ac:dyDescent="0.2">
      <c r="A1173" s="20"/>
    </row>
    <row r="1174" spans="1:1" x14ac:dyDescent="0.2">
      <c r="A1174" s="20"/>
    </row>
    <row r="1175" spans="1:1" x14ac:dyDescent="0.2">
      <c r="A1175" s="20"/>
    </row>
    <row r="1176" spans="1:1" x14ac:dyDescent="0.2">
      <c r="A1176" s="20"/>
    </row>
    <row r="1177" spans="1:1" x14ac:dyDescent="0.2">
      <c r="A1177" s="20"/>
    </row>
    <row r="1178" spans="1:1" x14ac:dyDescent="0.2">
      <c r="A1178" s="20"/>
    </row>
    <row r="1179" spans="1:1" x14ac:dyDescent="0.2">
      <c r="A1179" s="20"/>
    </row>
    <row r="1180" spans="1:1" x14ac:dyDescent="0.2">
      <c r="A1180" s="20"/>
    </row>
    <row r="1181" spans="1:1" x14ac:dyDescent="0.2">
      <c r="A1181" s="20"/>
    </row>
    <row r="1182" spans="1:1" x14ac:dyDescent="0.2">
      <c r="A1182" s="20"/>
    </row>
    <row r="1183" spans="1:1" x14ac:dyDescent="0.2">
      <c r="A1183" s="20"/>
    </row>
    <row r="1184" spans="1:1" x14ac:dyDescent="0.2">
      <c r="A1184" s="20"/>
    </row>
    <row r="1185" spans="1:1" x14ac:dyDescent="0.2">
      <c r="A1185" s="20"/>
    </row>
    <row r="1186" spans="1:1" x14ac:dyDescent="0.2">
      <c r="A1186" s="20"/>
    </row>
    <row r="1187" spans="1:1" x14ac:dyDescent="0.2">
      <c r="A1187" s="20"/>
    </row>
    <row r="1188" spans="1:1" x14ac:dyDescent="0.2">
      <c r="A1188" s="20"/>
    </row>
    <row r="1189" spans="1:1" x14ac:dyDescent="0.2">
      <c r="A1189" s="20"/>
    </row>
    <row r="1190" spans="1:1" x14ac:dyDescent="0.2">
      <c r="A1190" s="20"/>
    </row>
    <row r="1191" spans="1:1" x14ac:dyDescent="0.2">
      <c r="A1191" s="20"/>
    </row>
    <row r="1192" spans="1:1" x14ac:dyDescent="0.2">
      <c r="A1192" s="20"/>
    </row>
    <row r="1193" spans="1:1" x14ac:dyDescent="0.2">
      <c r="A1193" s="20"/>
    </row>
    <row r="1194" spans="1:1" x14ac:dyDescent="0.2">
      <c r="A1194" s="20"/>
    </row>
    <row r="1195" spans="1:1" x14ac:dyDescent="0.2">
      <c r="A1195" s="20"/>
    </row>
    <row r="1196" spans="1:1" x14ac:dyDescent="0.2">
      <c r="A1196" s="20"/>
    </row>
    <row r="1197" spans="1:1" x14ac:dyDescent="0.2">
      <c r="A1197" s="20"/>
    </row>
    <row r="1198" spans="1:1" x14ac:dyDescent="0.2">
      <c r="A1198" s="20"/>
    </row>
    <row r="1199" spans="1:1" x14ac:dyDescent="0.2">
      <c r="A1199" s="20"/>
    </row>
    <row r="1200" spans="1:1" x14ac:dyDescent="0.2">
      <c r="A1200" s="20"/>
    </row>
    <row r="1201" spans="1:1" x14ac:dyDescent="0.2">
      <c r="A1201" s="20"/>
    </row>
    <row r="1202" spans="1:1" x14ac:dyDescent="0.2">
      <c r="A1202" s="20"/>
    </row>
    <row r="1203" spans="1:1" x14ac:dyDescent="0.2">
      <c r="A1203" s="20"/>
    </row>
    <row r="1204" spans="1:1" x14ac:dyDescent="0.2">
      <c r="A1204" s="20"/>
    </row>
    <row r="1205" spans="1:1" x14ac:dyDescent="0.2">
      <c r="A1205" s="20"/>
    </row>
    <row r="1206" spans="1:1" x14ac:dyDescent="0.2">
      <c r="A1206" s="20"/>
    </row>
    <row r="1207" spans="1:1" x14ac:dyDescent="0.2">
      <c r="A1207" s="20"/>
    </row>
    <row r="1208" spans="1:1" x14ac:dyDescent="0.2">
      <c r="A1208" s="20"/>
    </row>
    <row r="1209" spans="1:1" x14ac:dyDescent="0.2">
      <c r="A1209" s="20"/>
    </row>
    <row r="1210" spans="1:1" x14ac:dyDescent="0.2">
      <c r="A1210" s="20"/>
    </row>
    <row r="1211" spans="1:1" x14ac:dyDescent="0.2">
      <c r="A1211" s="20"/>
    </row>
    <row r="1212" spans="1:1" x14ac:dyDescent="0.2">
      <c r="A1212" s="20"/>
    </row>
    <row r="1213" spans="1:1" x14ac:dyDescent="0.2">
      <c r="A1213" s="20"/>
    </row>
    <row r="1214" spans="1:1" x14ac:dyDescent="0.2">
      <c r="A1214" s="20"/>
    </row>
    <row r="1215" spans="1:1" x14ac:dyDescent="0.2">
      <c r="A1215" s="20"/>
    </row>
    <row r="1216" spans="1:1" x14ac:dyDescent="0.2">
      <c r="A1216" s="20"/>
    </row>
    <row r="1217" spans="1:1" x14ac:dyDescent="0.2">
      <c r="A1217" s="20"/>
    </row>
    <row r="1218" spans="1:1" x14ac:dyDescent="0.2">
      <c r="A1218" s="20"/>
    </row>
    <row r="1219" spans="1:1" x14ac:dyDescent="0.2">
      <c r="A1219" s="20"/>
    </row>
    <row r="1220" spans="1:1" x14ac:dyDescent="0.2">
      <c r="A1220" s="20"/>
    </row>
    <row r="1221" spans="1:1" x14ac:dyDescent="0.2">
      <c r="A1221" s="20"/>
    </row>
    <row r="1222" spans="1:1" x14ac:dyDescent="0.2">
      <c r="A1222" s="20"/>
    </row>
    <row r="1223" spans="1:1" x14ac:dyDescent="0.2">
      <c r="A1223" s="20"/>
    </row>
    <row r="1224" spans="1:1" x14ac:dyDescent="0.2">
      <c r="A1224" s="20"/>
    </row>
    <row r="1225" spans="1:1" x14ac:dyDescent="0.2">
      <c r="A1225" s="20"/>
    </row>
    <row r="1226" spans="1:1" x14ac:dyDescent="0.2">
      <c r="A1226" s="20"/>
    </row>
    <row r="1227" spans="1:1" x14ac:dyDescent="0.2">
      <c r="A1227" s="20"/>
    </row>
    <row r="1228" spans="1:1" x14ac:dyDescent="0.2">
      <c r="A1228" s="20"/>
    </row>
    <row r="1229" spans="1:1" x14ac:dyDescent="0.2">
      <c r="A1229" s="20"/>
    </row>
    <row r="1230" spans="1:1" x14ac:dyDescent="0.2">
      <c r="A1230" s="20"/>
    </row>
    <row r="1231" spans="1:1" x14ac:dyDescent="0.2">
      <c r="A1231" s="20"/>
    </row>
    <row r="1232" spans="1:1" x14ac:dyDescent="0.2">
      <c r="A1232" s="20"/>
    </row>
    <row r="1233" spans="1:1" x14ac:dyDescent="0.2">
      <c r="A1233" s="20"/>
    </row>
    <row r="1234" spans="1:1" x14ac:dyDescent="0.2">
      <c r="A1234" s="20"/>
    </row>
    <row r="1235" spans="1:1" x14ac:dyDescent="0.2">
      <c r="A1235" s="20"/>
    </row>
    <row r="1236" spans="1:1" x14ac:dyDescent="0.2">
      <c r="A1236" s="20"/>
    </row>
    <row r="1237" spans="1:1" x14ac:dyDescent="0.2">
      <c r="A1237" s="20"/>
    </row>
    <row r="1238" spans="1:1" x14ac:dyDescent="0.2">
      <c r="A1238" s="20"/>
    </row>
    <row r="1239" spans="1:1" x14ac:dyDescent="0.2">
      <c r="A1239" s="20"/>
    </row>
    <row r="1240" spans="1:1" x14ac:dyDescent="0.2">
      <c r="A1240" s="20"/>
    </row>
    <row r="1241" spans="1:1" x14ac:dyDescent="0.2">
      <c r="A1241" s="20"/>
    </row>
    <row r="1242" spans="1:1" x14ac:dyDescent="0.2">
      <c r="A1242" s="20"/>
    </row>
    <row r="1243" spans="1:1" x14ac:dyDescent="0.2">
      <c r="A1243" s="20"/>
    </row>
    <row r="1244" spans="1:1" x14ac:dyDescent="0.2">
      <c r="A1244" s="20"/>
    </row>
    <row r="1245" spans="1:1" x14ac:dyDescent="0.2">
      <c r="A1245" s="20"/>
    </row>
    <row r="1246" spans="1:1" x14ac:dyDescent="0.2">
      <c r="A1246" s="20"/>
    </row>
    <row r="1247" spans="1:1" x14ac:dyDescent="0.2">
      <c r="A1247" s="20"/>
    </row>
    <row r="1248" spans="1:1" x14ac:dyDescent="0.2">
      <c r="A1248" s="20"/>
    </row>
    <row r="1249" spans="1:1" x14ac:dyDescent="0.2">
      <c r="A1249" s="20"/>
    </row>
    <row r="1250" spans="1:1" x14ac:dyDescent="0.2">
      <c r="A1250" s="20"/>
    </row>
    <row r="1251" spans="1:1" x14ac:dyDescent="0.2">
      <c r="A1251" s="20"/>
    </row>
    <row r="1252" spans="1:1" x14ac:dyDescent="0.2">
      <c r="A1252" s="20"/>
    </row>
    <row r="1253" spans="1:1" x14ac:dyDescent="0.2">
      <c r="A1253" s="20"/>
    </row>
    <row r="1254" spans="1:1" x14ac:dyDescent="0.2">
      <c r="A1254" s="20"/>
    </row>
    <row r="1255" spans="1:1" x14ac:dyDescent="0.2">
      <c r="A1255" s="20"/>
    </row>
    <row r="1256" spans="1:1" x14ac:dyDescent="0.2">
      <c r="A1256" s="20"/>
    </row>
    <row r="1257" spans="1:1" x14ac:dyDescent="0.2">
      <c r="A1257" s="20"/>
    </row>
    <row r="1258" spans="1:1" x14ac:dyDescent="0.2">
      <c r="A1258" s="20"/>
    </row>
    <row r="1259" spans="1:1" x14ac:dyDescent="0.2">
      <c r="A1259" s="20"/>
    </row>
    <row r="1260" spans="1:1" x14ac:dyDescent="0.2">
      <c r="A1260" s="20"/>
    </row>
    <row r="1261" spans="1:1" x14ac:dyDescent="0.2">
      <c r="A1261" s="20"/>
    </row>
    <row r="1262" spans="1:1" x14ac:dyDescent="0.2">
      <c r="A1262" s="20"/>
    </row>
    <row r="1263" spans="1:1" x14ac:dyDescent="0.2">
      <c r="A1263" s="20"/>
    </row>
    <row r="1264" spans="1:1" x14ac:dyDescent="0.2">
      <c r="A1264" s="20"/>
    </row>
    <row r="1265" spans="1:1" x14ac:dyDescent="0.2">
      <c r="A1265" s="20"/>
    </row>
    <row r="1266" spans="1:1" x14ac:dyDescent="0.2">
      <c r="A1266" s="20"/>
    </row>
    <row r="1267" spans="1:1" x14ac:dyDescent="0.2">
      <c r="A1267" s="20"/>
    </row>
    <row r="1268" spans="1:1" x14ac:dyDescent="0.2">
      <c r="A1268" s="20"/>
    </row>
    <row r="1269" spans="1:1" x14ac:dyDescent="0.2">
      <c r="A1269" s="20"/>
    </row>
    <row r="1270" spans="1:1" x14ac:dyDescent="0.2">
      <c r="A1270" s="20"/>
    </row>
    <row r="1271" spans="1:1" x14ac:dyDescent="0.2">
      <c r="A1271" s="20"/>
    </row>
    <row r="1272" spans="1:1" x14ac:dyDescent="0.2">
      <c r="A1272" s="20"/>
    </row>
    <row r="1273" spans="1:1" x14ac:dyDescent="0.2">
      <c r="A1273" s="20"/>
    </row>
    <row r="1274" spans="1:1" x14ac:dyDescent="0.2">
      <c r="A1274" s="20"/>
    </row>
    <row r="1275" spans="1:1" x14ac:dyDescent="0.2">
      <c r="A1275" s="20"/>
    </row>
    <row r="1276" spans="1:1" x14ac:dyDescent="0.2">
      <c r="A1276" s="20"/>
    </row>
    <row r="1277" spans="1:1" x14ac:dyDescent="0.2">
      <c r="A1277" s="20"/>
    </row>
    <row r="1278" spans="1:1" x14ac:dyDescent="0.2">
      <c r="A1278" s="20"/>
    </row>
    <row r="1279" spans="1:1" x14ac:dyDescent="0.2">
      <c r="A1279" s="20"/>
    </row>
    <row r="1280" spans="1:1" x14ac:dyDescent="0.2">
      <c r="A1280" s="20"/>
    </row>
    <row r="1281" spans="1:1" x14ac:dyDescent="0.2">
      <c r="A1281" s="20"/>
    </row>
    <row r="1282" spans="1:1" x14ac:dyDescent="0.2">
      <c r="A1282" s="20"/>
    </row>
    <row r="1283" spans="1:1" x14ac:dyDescent="0.2">
      <c r="A1283" s="20"/>
    </row>
    <row r="1284" spans="1:1" x14ac:dyDescent="0.2">
      <c r="A1284" s="20"/>
    </row>
    <row r="1285" spans="1:1" x14ac:dyDescent="0.2">
      <c r="A1285" s="20"/>
    </row>
    <row r="1286" spans="1:1" x14ac:dyDescent="0.2">
      <c r="A1286" s="20"/>
    </row>
    <row r="1287" spans="1:1" x14ac:dyDescent="0.2">
      <c r="A1287" s="20"/>
    </row>
    <row r="1288" spans="1:1" x14ac:dyDescent="0.2">
      <c r="A1288" s="20"/>
    </row>
    <row r="1289" spans="1:1" x14ac:dyDescent="0.2">
      <c r="A1289" s="20"/>
    </row>
    <row r="1290" spans="1:1" x14ac:dyDescent="0.2">
      <c r="A1290" s="20"/>
    </row>
    <row r="1291" spans="1:1" x14ac:dyDescent="0.2">
      <c r="A1291" s="20"/>
    </row>
    <row r="1292" spans="1:1" x14ac:dyDescent="0.2">
      <c r="A1292" s="20"/>
    </row>
    <row r="1293" spans="1:1" x14ac:dyDescent="0.2">
      <c r="A1293" s="20"/>
    </row>
    <row r="1294" spans="1:1" x14ac:dyDescent="0.2">
      <c r="A1294" s="20"/>
    </row>
    <row r="1295" spans="1:1" x14ac:dyDescent="0.2">
      <c r="A1295" s="20"/>
    </row>
    <row r="1296" spans="1:1" x14ac:dyDescent="0.2">
      <c r="A1296" s="20"/>
    </row>
    <row r="1297" spans="1:1" x14ac:dyDescent="0.2">
      <c r="A1297" s="20"/>
    </row>
    <row r="1298" spans="1:1" x14ac:dyDescent="0.2">
      <c r="A1298" s="20"/>
    </row>
    <row r="1299" spans="1:1" x14ac:dyDescent="0.2">
      <c r="A1299" s="20"/>
    </row>
    <row r="1300" spans="1:1" x14ac:dyDescent="0.2">
      <c r="A1300" s="20"/>
    </row>
    <row r="1301" spans="1:1" x14ac:dyDescent="0.2">
      <c r="A1301" s="20"/>
    </row>
    <row r="1302" spans="1:1" x14ac:dyDescent="0.2">
      <c r="A1302" s="20"/>
    </row>
    <row r="1303" spans="1:1" x14ac:dyDescent="0.2">
      <c r="A1303" s="20"/>
    </row>
    <row r="1304" spans="1:1" x14ac:dyDescent="0.2">
      <c r="A1304" s="20"/>
    </row>
    <row r="1305" spans="1:1" x14ac:dyDescent="0.2">
      <c r="A1305" s="20"/>
    </row>
    <row r="1306" spans="1:1" x14ac:dyDescent="0.2">
      <c r="A1306" s="20"/>
    </row>
    <row r="1307" spans="1:1" x14ac:dyDescent="0.2">
      <c r="A1307" s="20"/>
    </row>
    <row r="1308" spans="1:1" x14ac:dyDescent="0.2">
      <c r="A1308" s="20"/>
    </row>
    <row r="1309" spans="1:1" x14ac:dyDescent="0.2">
      <c r="A1309" s="20"/>
    </row>
    <row r="1310" spans="1:1" x14ac:dyDescent="0.2">
      <c r="A1310" s="20"/>
    </row>
    <row r="1311" spans="1:1" x14ac:dyDescent="0.2">
      <c r="A1311" s="20"/>
    </row>
    <row r="1312" spans="1:1" x14ac:dyDescent="0.2">
      <c r="A1312" s="20"/>
    </row>
    <row r="1313" spans="1:1" x14ac:dyDescent="0.2">
      <c r="A1313" s="20"/>
    </row>
    <row r="1314" spans="1:1" x14ac:dyDescent="0.2">
      <c r="A1314" s="20"/>
    </row>
    <row r="1315" spans="1:1" x14ac:dyDescent="0.2">
      <c r="A1315" s="20"/>
    </row>
    <row r="1316" spans="1:1" x14ac:dyDescent="0.2">
      <c r="A1316" s="20"/>
    </row>
    <row r="1317" spans="1:1" x14ac:dyDescent="0.2">
      <c r="A1317" s="20"/>
    </row>
    <row r="1318" spans="1:1" x14ac:dyDescent="0.2">
      <c r="A1318" s="20"/>
    </row>
    <row r="1319" spans="1:1" x14ac:dyDescent="0.2">
      <c r="A1319" s="20"/>
    </row>
    <row r="1320" spans="1:1" x14ac:dyDescent="0.2">
      <c r="A1320" s="20"/>
    </row>
    <row r="1321" spans="1:1" x14ac:dyDescent="0.2">
      <c r="A1321" s="20"/>
    </row>
    <row r="1322" spans="1:1" x14ac:dyDescent="0.2">
      <c r="A1322" s="20"/>
    </row>
    <row r="1323" spans="1:1" x14ac:dyDescent="0.2">
      <c r="A1323" s="20"/>
    </row>
    <row r="1324" spans="1:1" x14ac:dyDescent="0.2">
      <c r="A1324" s="20"/>
    </row>
    <row r="1325" spans="1:1" x14ac:dyDescent="0.2">
      <c r="A1325" s="20"/>
    </row>
    <row r="1326" spans="1:1" x14ac:dyDescent="0.2">
      <c r="A1326" s="20"/>
    </row>
    <row r="1327" spans="1:1" x14ac:dyDescent="0.2">
      <c r="A1327" s="20"/>
    </row>
    <row r="1328" spans="1:1" x14ac:dyDescent="0.2">
      <c r="A1328" s="20"/>
    </row>
    <row r="1329" spans="1:1" x14ac:dyDescent="0.2">
      <c r="A1329" s="20"/>
    </row>
    <row r="1330" spans="1:1" x14ac:dyDescent="0.2">
      <c r="A1330" s="20"/>
    </row>
    <row r="1331" spans="1:1" x14ac:dyDescent="0.2">
      <c r="A1331" s="20"/>
    </row>
    <row r="1332" spans="1:1" x14ac:dyDescent="0.2">
      <c r="A1332" s="20"/>
    </row>
    <row r="1333" spans="1:1" x14ac:dyDescent="0.2">
      <c r="A1333" s="20"/>
    </row>
    <row r="1334" spans="1:1" x14ac:dyDescent="0.2">
      <c r="A1334" s="20"/>
    </row>
    <row r="1335" spans="1:1" x14ac:dyDescent="0.2">
      <c r="A1335" s="20"/>
    </row>
    <row r="1336" spans="1:1" x14ac:dyDescent="0.2">
      <c r="A1336" s="20"/>
    </row>
    <row r="1337" spans="1:1" x14ac:dyDescent="0.2">
      <c r="A1337" s="20"/>
    </row>
    <row r="1338" spans="1:1" x14ac:dyDescent="0.2">
      <c r="A1338" s="20"/>
    </row>
    <row r="1339" spans="1:1" x14ac:dyDescent="0.2">
      <c r="A1339" s="20"/>
    </row>
    <row r="1340" spans="1:1" x14ac:dyDescent="0.2">
      <c r="A1340" s="20"/>
    </row>
    <row r="1341" spans="1:1" x14ac:dyDescent="0.2">
      <c r="A1341" s="20"/>
    </row>
    <row r="1342" spans="1:1" x14ac:dyDescent="0.2">
      <c r="A1342" s="20"/>
    </row>
    <row r="1343" spans="1:1" x14ac:dyDescent="0.2">
      <c r="A1343" s="20"/>
    </row>
    <row r="1344" spans="1:1" x14ac:dyDescent="0.2">
      <c r="A1344" s="20"/>
    </row>
    <row r="1345" spans="1:1" x14ac:dyDescent="0.2">
      <c r="A1345" s="20"/>
    </row>
    <row r="1346" spans="1:1" x14ac:dyDescent="0.2">
      <c r="A1346" s="20"/>
    </row>
    <row r="1347" spans="1:1" x14ac:dyDescent="0.2">
      <c r="A1347" s="20"/>
    </row>
    <row r="1348" spans="1:1" x14ac:dyDescent="0.2">
      <c r="A1348" s="20"/>
    </row>
    <row r="1349" spans="1:1" x14ac:dyDescent="0.2">
      <c r="A1349" s="20"/>
    </row>
    <row r="1350" spans="1:1" x14ac:dyDescent="0.2">
      <c r="A1350" s="20"/>
    </row>
    <row r="1351" spans="1:1" x14ac:dyDescent="0.2">
      <c r="A1351" s="20"/>
    </row>
    <row r="1352" spans="1:1" x14ac:dyDescent="0.2">
      <c r="A1352" s="20"/>
    </row>
    <row r="1353" spans="1:1" x14ac:dyDescent="0.2">
      <c r="A1353" s="20"/>
    </row>
    <row r="1354" spans="1:1" x14ac:dyDescent="0.2">
      <c r="A1354" s="20"/>
    </row>
    <row r="1355" spans="1:1" x14ac:dyDescent="0.2">
      <c r="A1355" s="20"/>
    </row>
    <row r="1356" spans="1:1" x14ac:dyDescent="0.2">
      <c r="A1356" s="20"/>
    </row>
    <row r="1357" spans="1:1" x14ac:dyDescent="0.2">
      <c r="A1357" s="20"/>
    </row>
    <row r="1358" spans="1:1" x14ac:dyDescent="0.2">
      <c r="A1358" s="20"/>
    </row>
    <row r="1359" spans="1:1" x14ac:dyDescent="0.2">
      <c r="A1359" s="20"/>
    </row>
    <row r="1360" spans="1:1" x14ac:dyDescent="0.2">
      <c r="A1360" s="20"/>
    </row>
    <row r="1361" spans="1:1" x14ac:dyDescent="0.2">
      <c r="A1361" s="20"/>
    </row>
    <row r="1362" spans="1:1" x14ac:dyDescent="0.2">
      <c r="A1362" s="20"/>
    </row>
    <row r="1363" spans="1:1" x14ac:dyDescent="0.2">
      <c r="A1363" s="20"/>
    </row>
    <row r="1364" spans="1:1" x14ac:dyDescent="0.2">
      <c r="A1364" s="20"/>
    </row>
    <row r="1365" spans="1:1" x14ac:dyDescent="0.2">
      <c r="A1365" s="20"/>
    </row>
    <row r="1366" spans="1:1" x14ac:dyDescent="0.2">
      <c r="A1366" s="20"/>
    </row>
    <row r="1367" spans="1:1" x14ac:dyDescent="0.2">
      <c r="A1367" s="20"/>
    </row>
    <row r="1368" spans="1:1" x14ac:dyDescent="0.2">
      <c r="A1368" s="20"/>
    </row>
    <row r="1369" spans="1:1" x14ac:dyDescent="0.2">
      <c r="A1369" s="20"/>
    </row>
    <row r="1370" spans="1:1" x14ac:dyDescent="0.2">
      <c r="A1370" s="20"/>
    </row>
    <row r="1371" spans="1:1" x14ac:dyDescent="0.2">
      <c r="A1371" s="20"/>
    </row>
    <row r="1372" spans="1:1" x14ac:dyDescent="0.2">
      <c r="A1372" s="20"/>
    </row>
    <row r="1373" spans="1:1" x14ac:dyDescent="0.2">
      <c r="A1373" s="20"/>
    </row>
    <row r="1374" spans="1:1" x14ac:dyDescent="0.2">
      <c r="A1374" s="20"/>
    </row>
    <row r="1375" spans="1:1" x14ac:dyDescent="0.2">
      <c r="A1375" s="20"/>
    </row>
    <row r="1376" spans="1:1" x14ac:dyDescent="0.2">
      <c r="A1376" s="20"/>
    </row>
    <row r="1377" spans="1:1" x14ac:dyDescent="0.2">
      <c r="A1377" s="20"/>
    </row>
    <row r="1378" spans="1:1" x14ac:dyDescent="0.2">
      <c r="A1378" s="20"/>
    </row>
    <row r="1379" spans="1:1" x14ac:dyDescent="0.2">
      <c r="A1379" s="20"/>
    </row>
    <row r="1380" spans="1:1" x14ac:dyDescent="0.2">
      <c r="A1380" s="20"/>
    </row>
    <row r="1381" spans="1:1" x14ac:dyDescent="0.2">
      <c r="A1381" s="20"/>
    </row>
    <row r="1382" spans="1:1" x14ac:dyDescent="0.2">
      <c r="A1382" s="20"/>
    </row>
    <row r="1383" spans="1:1" x14ac:dyDescent="0.2">
      <c r="A1383" s="20"/>
    </row>
    <row r="1384" spans="1:1" x14ac:dyDescent="0.2">
      <c r="A1384" s="20"/>
    </row>
    <row r="1385" spans="1:1" x14ac:dyDescent="0.2">
      <c r="A1385" s="20"/>
    </row>
    <row r="1386" spans="1:1" x14ac:dyDescent="0.2">
      <c r="A1386" s="20"/>
    </row>
    <row r="1387" spans="1:1" x14ac:dyDescent="0.2">
      <c r="A1387" s="20"/>
    </row>
    <row r="1388" spans="1:1" x14ac:dyDescent="0.2">
      <c r="A1388" s="20"/>
    </row>
    <row r="1389" spans="1:1" x14ac:dyDescent="0.2">
      <c r="A1389" s="20"/>
    </row>
    <row r="1390" spans="1:1" x14ac:dyDescent="0.2">
      <c r="A1390" s="20"/>
    </row>
    <row r="1391" spans="1:1" x14ac:dyDescent="0.2">
      <c r="A1391" s="20"/>
    </row>
    <row r="1392" spans="1:1" x14ac:dyDescent="0.2">
      <c r="A1392" s="20"/>
    </row>
    <row r="1393" spans="1:1" x14ac:dyDescent="0.2">
      <c r="A1393" s="20"/>
    </row>
    <row r="1394" spans="1:1" x14ac:dyDescent="0.2">
      <c r="A1394" s="20"/>
    </row>
    <row r="1395" spans="1:1" x14ac:dyDescent="0.2">
      <c r="A1395" s="20"/>
    </row>
    <row r="1396" spans="1:1" x14ac:dyDescent="0.2">
      <c r="A1396" s="20"/>
    </row>
    <row r="1397" spans="1:1" x14ac:dyDescent="0.2">
      <c r="A1397" s="20"/>
    </row>
    <row r="1398" spans="1:1" x14ac:dyDescent="0.2">
      <c r="A1398" s="20"/>
    </row>
    <row r="1399" spans="1:1" x14ac:dyDescent="0.2">
      <c r="A1399" s="20"/>
    </row>
    <row r="1400" spans="1:1" x14ac:dyDescent="0.2">
      <c r="A1400" s="20"/>
    </row>
    <row r="1401" spans="1:1" x14ac:dyDescent="0.2">
      <c r="A1401" s="20"/>
    </row>
    <row r="1402" spans="1:1" x14ac:dyDescent="0.2">
      <c r="A1402" s="20"/>
    </row>
    <row r="1403" spans="1:1" x14ac:dyDescent="0.2">
      <c r="A1403" s="20"/>
    </row>
    <row r="1404" spans="1:1" x14ac:dyDescent="0.2">
      <c r="A1404" s="20"/>
    </row>
    <row r="1405" spans="1:1" x14ac:dyDescent="0.2">
      <c r="A1405" s="20"/>
    </row>
    <row r="1406" spans="1:1" x14ac:dyDescent="0.2">
      <c r="A1406" s="20"/>
    </row>
    <row r="1407" spans="1:1" x14ac:dyDescent="0.2">
      <c r="A1407" s="20"/>
    </row>
    <row r="1408" spans="1:1" x14ac:dyDescent="0.2">
      <c r="A1408" s="20"/>
    </row>
    <row r="1409" spans="1:1" x14ac:dyDescent="0.2">
      <c r="A1409" s="20"/>
    </row>
    <row r="1410" spans="1:1" x14ac:dyDescent="0.2">
      <c r="A1410" s="20"/>
    </row>
    <row r="1411" spans="1:1" x14ac:dyDescent="0.2">
      <c r="A1411" s="20"/>
    </row>
    <row r="1412" spans="1:1" x14ac:dyDescent="0.2">
      <c r="A1412" s="20"/>
    </row>
    <row r="1413" spans="1:1" x14ac:dyDescent="0.2">
      <c r="A1413" s="20"/>
    </row>
    <row r="1414" spans="1:1" x14ac:dyDescent="0.2">
      <c r="A1414" s="20"/>
    </row>
    <row r="1415" spans="1:1" x14ac:dyDescent="0.2">
      <c r="A1415" s="20"/>
    </row>
    <row r="1416" spans="1:1" x14ac:dyDescent="0.2">
      <c r="A1416" s="20"/>
    </row>
    <row r="1417" spans="1:1" x14ac:dyDescent="0.2">
      <c r="A1417" s="20"/>
    </row>
    <row r="1418" spans="1:1" x14ac:dyDescent="0.2">
      <c r="A1418" s="20"/>
    </row>
    <row r="1419" spans="1:1" x14ac:dyDescent="0.2">
      <c r="A1419" s="20"/>
    </row>
    <row r="1420" spans="1:1" x14ac:dyDescent="0.2">
      <c r="A1420" s="20"/>
    </row>
    <row r="1421" spans="1:1" x14ac:dyDescent="0.2">
      <c r="A1421" s="20"/>
    </row>
    <row r="1422" spans="1:1" x14ac:dyDescent="0.2">
      <c r="A1422" s="20"/>
    </row>
    <row r="1423" spans="1:1" x14ac:dyDescent="0.2">
      <c r="A1423" s="20"/>
    </row>
    <row r="1424" spans="1:1" x14ac:dyDescent="0.2">
      <c r="A1424" s="20"/>
    </row>
    <row r="1425" spans="1:1" x14ac:dyDescent="0.2">
      <c r="A1425" s="20"/>
    </row>
    <row r="1426" spans="1:1" x14ac:dyDescent="0.2">
      <c r="A1426" s="20"/>
    </row>
    <row r="1427" spans="1:1" x14ac:dyDescent="0.2">
      <c r="A1427" s="20"/>
    </row>
    <row r="1428" spans="1:1" x14ac:dyDescent="0.2">
      <c r="A1428" s="20"/>
    </row>
    <row r="1429" spans="1:1" x14ac:dyDescent="0.2">
      <c r="A1429" s="20"/>
    </row>
    <row r="1430" spans="1:1" x14ac:dyDescent="0.2">
      <c r="A1430" s="20"/>
    </row>
    <row r="1431" spans="1:1" x14ac:dyDescent="0.2">
      <c r="A1431" s="20"/>
    </row>
    <row r="1432" spans="1:1" x14ac:dyDescent="0.2">
      <c r="A1432" s="20"/>
    </row>
    <row r="1433" spans="1:1" x14ac:dyDescent="0.2">
      <c r="A1433" s="20"/>
    </row>
    <row r="1434" spans="1:1" x14ac:dyDescent="0.2">
      <c r="A1434" s="20"/>
    </row>
    <row r="1435" spans="1:1" x14ac:dyDescent="0.2">
      <c r="A1435" s="20"/>
    </row>
    <row r="1436" spans="1:1" x14ac:dyDescent="0.2">
      <c r="A1436" s="20"/>
    </row>
    <row r="1437" spans="1:1" x14ac:dyDescent="0.2">
      <c r="A1437" s="20"/>
    </row>
    <row r="1438" spans="1:1" x14ac:dyDescent="0.2">
      <c r="A1438" s="20"/>
    </row>
    <row r="1439" spans="1:1" x14ac:dyDescent="0.2">
      <c r="A1439" s="20"/>
    </row>
    <row r="1440" spans="1:1" x14ac:dyDescent="0.2">
      <c r="A1440" s="20"/>
    </row>
    <row r="1441" spans="1:1" x14ac:dyDescent="0.2">
      <c r="A1441" s="20"/>
    </row>
    <row r="1442" spans="1:1" x14ac:dyDescent="0.2">
      <c r="A1442" s="20"/>
    </row>
    <row r="1443" spans="1:1" x14ac:dyDescent="0.2">
      <c r="A1443" s="20"/>
    </row>
    <row r="1444" spans="1:1" x14ac:dyDescent="0.2">
      <c r="A1444" s="20"/>
    </row>
    <row r="1445" spans="1:1" x14ac:dyDescent="0.2">
      <c r="A1445" s="20"/>
    </row>
    <row r="1446" spans="1:1" x14ac:dyDescent="0.2">
      <c r="A1446" s="20"/>
    </row>
    <row r="1447" spans="1:1" x14ac:dyDescent="0.2">
      <c r="A1447" s="20"/>
    </row>
    <row r="1448" spans="1:1" x14ac:dyDescent="0.2">
      <c r="A1448" s="20"/>
    </row>
    <row r="1449" spans="1:1" x14ac:dyDescent="0.2">
      <c r="A1449" s="20"/>
    </row>
    <row r="1450" spans="1:1" x14ac:dyDescent="0.2">
      <c r="A1450" s="20"/>
    </row>
    <row r="1451" spans="1:1" x14ac:dyDescent="0.2">
      <c r="A1451" s="20"/>
    </row>
    <row r="1452" spans="1:1" x14ac:dyDescent="0.2">
      <c r="A1452" s="20"/>
    </row>
    <row r="1453" spans="1:1" x14ac:dyDescent="0.2">
      <c r="A1453" s="20"/>
    </row>
    <row r="1454" spans="1:1" x14ac:dyDescent="0.2">
      <c r="A1454" s="20"/>
    </row>
    <row r="1455" spans="1:1" x14ac:dyDescent="0.2">
      <c r="A1455" s="20"/>
    </row>
    <row r="1456" spans="1:1" x14ac:dyDescent="0.2">
      <c r="A1456" s="20"/>
    </row>
    <row r="1457" spans="1:1" x14ac:dyDescent="0.2">
      <c r="A1457" s="20"/>
    </row>
    <row r="1458" spans="1:1" x14ac:dyDescent="0.2">
      <c r="A1458" s="20"/>
    </row>
    <row r="1459" spans="1:1" x14ac:dyDescent="0.2">
      <c r="A1459" s="20"/>
    </row>
    <row r="1460" spans="1:1" x14ac:dyDescent="0.2">
      <c r="A1460" s="20"/>
    </row>
    <row r="1461" spans="1:1" x14ac:dyDescent="0.2">
      <c r="A1461" s="20"/>
    </row>
    <row r="1462" spans="1:1" x14ac:dyDescent="0.2">
      <c r="A1462" s="20"/>
    </row>
    <row r="1463" spans="1:1" x14ac:dyDescent="0.2">
      <c r="A1463" s="20"/>
    </row>
    <row r="1464" spans="1:1" x14ac:dyDescent="0.2">
      <c r="A1464" s="20"/>
    </row>
    <row r="1465" spans="1:1" x14ac:dyDescent="0.2">
      <c r="A1465" s="20"/>
    </row>
    <row r="1466" spans="1:1" x14ac:dyDescent="0.2">
      <c r="A1466" s="20"/>
    </row>
    <row r="1467" spans="1:1" x14ac:dyDescent="0.2">
      <c r="A1467" s="20"/>
    </row>
    <row r="1468" spans="1:1" x14ac:dyDescent="0.2">
      <c r="A1468" s="20"/>
    </row>
    <row r="1469" spans="1:1" x14ac:dyDescent="0.2">
      <c r="A1469" s="20"/>
    </row>
    <row r="1470" spans="1:1" x14ac:dyDescent="0.2">
      <c r="A1470" s="20"/>
    </row>
    <row r="1471" spans="1:1" x14ac:dyDescent="0.2">
      <c r="A1471" s="20"/>
    </row>
    <row r="1472" spans="1:1" x14ac:dyDescent="0.2">
      <c r="A1472" s="20"/>
    </row>
    <row r="1473" spans="1:1" x14ac:dyDescent="0.2">
      <c r="A1473" s="20"/>
    </row>
    <row r="1474" spans="1:1" x14ac:dyDescent="0.2">
      <c r="A1474" s="20"/>
    </row>
    <row r="1475" spans="1:1" x14ac:dyDescent="0.2">
      <c r="A1475" s="20"/>
    </row>
    <row r="1476" spans="1:1" x14ac:dyDescent="0.2">
      <c r="A1476" s="20"/>
    </row>
    <row r="1477" spans="1:1" x14ac:dyDescent="0.2">
      <c r="A1477" s="20"/>
    </row>
    <row r="1478" spans="1:1" x14ac:dyDescent="0.2">
      <c r="A1478" s="20"/>
    </row>
    <row r="1479" spans="1:1" x14ac:dyDescent="0.2">
      <c r="A1479" s="20"/>
    </row>
    <row r="1480" spans="1:1" x14ac:dyDescent="0.2">
      <c r="A1480" s="20"/>
    </row>
    <row r="1481" spans="1:1" x14ac:dyDescent="0.2">
      <c r="A1481" s="20"/>
    </row>
    <row r="1482" spans="1:1" x14ac:dyDescent="0.2">
      <c r="A1482" s="20"/>
    </row>
    <row r="1483" spans="1:1" x14ac:dyDescent="0.2">
      <c r="A1483" s="20"/>
    </row>
    <row r="1484" spans="1:1" x14ac:dyDescent="0.2">
      <c r="A1484" s="20"/>
    </row>
    <row r="1485" spans="1:1" x14ac:dyDescent="0.2">
      <c r="A1485" s="20"/>
    </row>
    <row r="1486" spans="1:1" x14ac:dyDescent="0.2">
      <c r="A1486" s="20"/>
    </row>
    <row r="1487" spans="1:1" x14ac:dyDescent="0.2">
      <c r="A1487" s="20"/>
    </row>
    <row r="1488" spans="1:1" x14ac:dyDescent="0.2">
      <c r="A1488" s="20"/>
    </row>
    <row r="1489" spans="1:1" x14ac:dyDescent="0.2">
      <c r="A1489" s="20"/>
    </row>
    <row r="1490" spans="1:1" x14ac:dyDescent="0.2">
      <c r="A1490" s="20"/>
    </row>
    <row r="1491" spans="1:1" x14ac:dyDescent="0.2">
      <c r="A1491" s="20"/>
    </row>
    <row r="1492" spans="1:1" x14ac:dyDescent="0.2">
      <c r="A1492" s="20"/>
    </row>
    <row r="1493" spans="1:1" x14ac:dyDescent="0.2">
      <c r="A1493" s="20"/>
    </row>
    <row r="1494" spans="1:1" x14ac:dyDescent="0.2">
      <c r="A1494" s="20"/>
    </row>
    <row r="1495" spans="1:1" x14ac:dyDescent="0.2">
      <c r="A1495" s="20"/>
    </row>
    <row r="1496" spans="1:1" x14ac:dyDescent="0.2">
      <c r="A1496" s="20"/>
    </row>
    <row r="1497" spans="1:1" x14ac:dyDescent="0.2">
      <c r="A1497" s="20"/>
    </row>
    <row r="1498" spans="1:1" x14ac:dyDescent="0.2">
      <c r="A1498" s="20"/>
    </row>
    <row r="1499" spans="1:1" x14ac:dyDescent="0.2">
      <c r="A1499" s="20"/>
    </row>
    <row r="1500" spans="1:1" x14ac:dyDescent="0.2">
      <c r="A1500" s="20"/>
    </row>
    <row r="1501" spans="1:1" x14ac:dyDescent="0.2">
      <c r="A1501" s="20"/>
    </row>
    <row r="1502" spans="1:1" x14ac:dyDescent="0.2">
      <c r="A1502" s="20"/>
    </row>
    <row r="1503" spans="1:1" x14ac:dyDescent="0.2">
      <c r="A1503" s="20"/>
    </row>
    <row r="1504" spans="1:1" x14ac:dyDescent="0.2">
      <c r="A1504" s="20"/>
    </row>
    <row r="1505" spans="1:1" x14ac:dyDescent="0.2">
      <c r="A1505" s="20"/>
    </row>
    <row r="1506" spans="1:1" x14ac:dyDescent="0.2">
      <c r="A1506" s="20"/>
    </row>
    <row r="1507" spans="1:1" x14ac:dyDescent="0.2">
      <c r="A1507" s="20"/>
    </row>
    <row r="1508" spans="1:1" x14ac:dyDescent="0.2">
      <c r="A1508" s="20"/>
    </row>
    <row r="1509" spans="1:1" x14ac:dyDescent="0.2">
      <c r="A1509" s="20"/>
    </row>
    <row r="1510" spans="1:1" x14ac:dyDescent="0.2">
      <c r="A1510" s="20"/>
    </row>
    <row r="1511" spans="1:1" x14ac:dyDescent="0.2">
      <c r="A1511" s="20"/>
    </row>
    <row r="1512" spans="1:1" x14ac:dyDescent="0.2">
      <c r="A1512" s="20"/>
    </row>
    <row r="1513" spans="1:1" x14ac:dyDescent="0.2">
      <c r="A1513" s="20"/>
    </row>
    <row r="1514" spans="1:1" x14ac:dyDescent="0.2">
      <c r="A1514" s="20"/>
    </row>
    <row r="1515" spans="1:1" x14ac:dyDescent="0.2">
      <c r="A1515" s="20"/>
    </row>
    <row r="1516" spans="1:1" x14ac:dyDescent="0.2">
      <c r="A1516" s="20"/>
    </row>
    <row r="1517" spans="1:1" x14ac:dyDescent="0.2">
      <c r="A1517" s="20"/>
    </row>
    <row r="1518" spans="1:1" x14ac:dyDescent="0.2">
      <c r="A1518" s="20"/>
    </row>
    <row r="1519" spans="1:1" x14ac:dyDescent="0.2">
      <c r="A1519" s="20"/>
    </row>
    <row r="1520" spans="1:1" x14ac:dyDescent="0.2">
      <c r="A1520" s="20"/>
    </row>
    <row r="1521" spans="1:1" x14ac:dyDescent="0.2">
      <c r="A1521" s="20"/>
    </row>
    <row r="1522" spans="1:1" x14ac:dyDescent="0.2">
      <c r="A1522" s="20"/>
    </row>
    <row r="1523" spans="1:1" x14ac:dyDescent="0.2">
      <c r="A1523" s="20"/>
    </row>
    <row r="1524" spans="1:1" x14ac:dyDescent="0.2">
      <c r="A1524" s="20"/>
    </row>
    <row r="1525" spans="1:1" x14ac:dyDescent="0.2">
      <c r="A1525" s="20"/>
    </row>
    <row r="1526" spans="1:1" x14ac:dyDescent="0.2">
      <c r="A1526" s="20"/>
    </row>
    <row r="1527" spans="1:1" x14ac:dyDescent="0.2">
      <c r="A1527" s="20"/>
    </row>
    <row r="1528" spans="1:1" x14ac:dyDescent="0.2">
      <c r="A1528" s="20"/>
    </row>
    <row r="1529" spans="1:1" x14ac:dyDescent="0.2">
      <c r="A1529" s="20"/>
    </row>
    <row r="1530" spans="1:1" x14ac:dyDescent="0.2">
      <c r="A1530" s="20"/>
    </row>
    <row r="1531" spans="1:1" x14ac:dyDescent="0.2">
      <c r="A1531" s="20"/>
    </row>
    <row r="1532" spans="1:1" x14ac:dyDescent="0.2">
      <c r="A1532" s="20"/>
    </row>
    <row r="1533" spans="1:1" x14ac:dyDescent="0.2">
      <c r="A1533" s="20"/>
    </row>
    <row r="1534" spans="1:1" x14ac:dyDescent="0.2">
      <c r="A1534" s="20"/>
    </row>
    <row r="1535" spans="1:1" x14ac:dyDescent="0.2">
      <c r="A1535" s="20"/>
    </row>
    <row r="1536" spans="1:1" x14ac:dyDescent="0.2">
      <c r="A1536" s="20"/>
    </row>
    <row r="1537" spans="1:1" x14ac:dyDescent="0.2">
      <c r="A1537" s="20"/>
    </row>
    <row r="1538" spans="1:1" x14ac:dyDescent="0.2">
      <c r="A1538" s="20"/>
    </row>
    <row r="1539" spans="1:1" x14ac:dyDescent="0.2">
      <c r="A1539" s="20"/>
    </row>
    <row r="1540" spans="1:1" x14ac:dyDescent="0.2">
      <c r="A1540" s="20"/>
    </row>
    <row r="1541" spans="1:1" x14ac:dyDescent="0.2">
      <c r="A1541" s="20"/>
    </row>
    <row r="1542" spans="1:1" x14ac:dyDescent="0.2">
      <c r="A1542" s="20"/>
    </row>
    <row r="1543" spans="1:1" x14ac:dyDescent="0.2">
      <c r="A1543" s="20"/>
    </row>
    <row r="1544" spans="1:1" x14ac:dyDescent="0.2">
      <c r="A1544" s="20"/>
    </row>
    <row r="1545" spans="1:1" x14ac:dyDescent="0.2">
      <c r="A1545" s="20"/>
    </row>
    <row r="1546" spans="1:1" x14ac:dyDescent="0.2">
      <c r="A1546" s="20"/>
    </row>
    <row r="1547" spans="1:1" x14ac:dyDescent="0.2">
      <c r="A1547" s="20"/>
    </row>
    <row r="1548" spans="1:1" x14ac:dyDescent="0.2">
      <c r="A1548" s="20"/>
    </row>
    <row r="1549" spans="1:1" x14ac:dyDescent="0.2">
      <c r="A1549" s="20"/>
    </row>
    <row r="1550" spans="1:1" x14ac:dyDescent="0.2">
      <c r="A1550" s="20"/>
    </row>
    <row r="1551" spans="1:1" x14ac:dyDescent="0.2">
      <c r="A1551" s="20"/>
    </row>
    <row r="1552" spans="1:1" x14ac:dyDescent="0.2">
      <c r="A1552" s="20"/>
    </row>
    <row r="1553" spans="1:1" x14ac:dyDescent="0.2">
      <c r="A1553" s="20"/>
    </row>
    <row r="1554" spans="1:1" x14ac:dyDescent="0.2">
      <c r="A1554" s="20"/>
    </row>
    <row r="1555" spans="1:1" x14ac:dyDescent="0.2">
      <c r="A1555" s="20"/>
    </row>
    <row r="1556" spans="1:1" x14ac:dyDescent="0.2">
      <c r="A1556" s="20"/>
    </row>
    <row r="1557" spans="1:1" x14ac:dyDescent="0.2">
      <c r="A1557" s="20"/>
    </row>
    <row r="1558" spans="1:1" x14ac:dyDescent="0.2">
      <c r="A1558" s="20"/>
    </row>
    <row r="1559" spans="1:1" x14ac:dyDescent="0.2">
      <c r="A1559" s="20"/>
    </row>
    <row r="1560" spans="1:1" x14ac:dyDescent="0.2">
      <c r="A1560" s="20"/>
    </row>
    <row r="1561" spans="1:1" x14ac:dyDescent="0.2">
      <c r="A1561" s="20"/>
    </row>
    <row r="1562" spans="1:1" x14ac:dyDescent="0.2">
      <c r="A1562" s="20"/>
    </row>
    <row r="1563" spans="1:1" x14ac:dyDescent="0.2">
      <c r="A1563" s="20"/>
    </row>
    <row r="1564" spans="1:1" x14ac:dyDescent="0.2">
      <c r="A1564" s="20"/>
    </row>
    <row r="1565" spans="1:1" x14ac:dyDescent="0.2">
      <c r="A1565" s="20"/>
    </row>
    <row r="1566" spans="1:1" x14ac:dyDescent="0.2">
      <c r="A1566" s="20"/>
    </row>
    <row r="1567" spans="1:1" x14ac:dyDescent="0.2">
      <c r="A1567" s="20"/>
    </row>
    <row r="1568" spans="1:1" x14ac:dyDescent="0.2">
      <c r="A1568" s="20"/>
    </row>
    <row r="1569" spans="1:1" x14ac:dyDescent="0.2">
      <c r="A1569" s="20"/>
    </row>
    <row r="1570" spans="1:1" x14ac:dyDescent="0.2">
      <c r="A1570" s="20"/>
    </row>
    <row r="1571" spans="1:1" x14ac:dyDescent="0.2">
      <c r="A1571" s="20"/>
    </row>
    <row r="1572" spans="1:1" x14ac:dyDescent="0.2">
      <c r="A1572" s="20"/>
    </row>
    <row r="1573" spans="1:1" x14ac:dyDescent="0.2">
      <c r="A1573" s="20"/>
    </row>
    <row r="1574" spans="1:1" x14ac:dyDescent="0.2">
      <c r="A1574" s="20"/>
    </row>
    <row r="1575" spans="1:1" x14ac:dyDescent="0.2">
      <c r="A1575" s="20"/>
    </row>
    <row r="1576" spans="1:1" x14ac:dyDescent="0.2">
      <c r="A1576" s="20"/>
    </row>
    <row r="1577" spans="1:1" x14ac:dyDescent="0.2">
      <c r="A1577" s="20"/>
    </row>
    <row r="1578" spans="1:1" x14ac:dyDescent="0.2">
      <c r="A1578" s="20"/>
    </row>
    <row r="1579" spans="1:1" x14ac:dyDescent="0.2">
      <c r="A1579" s="20"/>
    </row>
    <row r="1580" spans="1:1" x14ac:dyDescent="0.2">
      <c r="A1580" s="20"/>
    </row>
    <row r="1581" spans="1:1" x14ac:dyDescent="0.2">
      <c r="A1581" s="20"/>
    </row>
    <row r="1582" spans="1:1" x14ac:dyDescent="0.2">
      <c r="A1582" s="20"/>
    </row>
    <row r="1583" spans="1:1" x14ac:dyDescent="0.2">
      <c r="A1583" s="20"/>
    </row>
    <row r="1584" spans="1:1" x14ac:dyDescent="0.2">
      <c r="A1584" s="20"/>
    </row>
    <row r="1585" spans="1:1" x14ac:dyDescent="0.2">
      <c r="A1585" s="20"/>
    </row>
    <row r="1586" spans="1:1" x14ac:dyDescent="0.2">
      <c r="A1586" s="20"/>
    </row>
    <row r="1587" spans="1:1" x14ac:dyDescent="0.2">
      <c r="A1587" s="20"/>
    </row>
    <row r="1588" spans="1:1" x14ac:dyDescent="0.2">
      <c r="A1588" s="20"/>
    </row>
    <row r="1589" spans="1:1" x14ac:dyDescent="0.2">
      <c r="A1589" s="20"/>
    </row>
    <row r="1590" spans="1:1" x14ac:dyDescent="0.2">
      <c r="A1590" s="20"/>
    </row>
    <row r="1591" spans="1:1" x14ac:dyDescent="0.2">
      <c r="A1591" s="20"/>
    </row>
    <row r="1592" spans="1:1" x14ac:dyDescent="0.2">
      <c r="A1592" s="20"/>
    </row>
    <row r="1593" spans="1:1" x14ac:dyDescent="0.2">
      <c r="A1593" s="20"/>
    </row>
    <row r="1594" spans="1:1" x14ac:dyDescent="0.2">
      <c r="A1594" s="20"/>
    </row>
    <row r="1595" spans="1:1" x14ac:dyDescent="0.2">
      <c r="A1595" s="20"/>
    </row>
    <row r="1596" spans="1:1" x14ac:dyDescent="0.2">
      <c r="A1596" s="20"/>
    </row>
    <row r="1597" spans="1:1" x14ac:dyDescent="0.2">
      <c r="A1597" s="20"/>
    </row>
    <row r="1598" spans="1:1" x14ac:dyDescent="0.2">
      <c r="A1598" s="20"/>
    </row>
    <row r="1599" spans="1:1" x14ac:dyDescent="0.2">
      <c r="A1599" s="20"/>
    </row>
    <row r="1600" spans="1:1" x14ac:dyDescent="0.2">
      <c r="A1600" s="20"/>
    </row>
    <row r="1601" spans="1:1" x14ac:dyDescent="0.2">
      <c r="A1601" s="20"/>
    </row>
    <row r="1602" spans="1:1" x14ac:dyDescent="0.2">
      <c r="A1602" s="20"/>
    </row>
    <row r="1603" spans="1:1" x14ac:dyDescent="0.2">
      <c r="A1603" s="20"/>
    </row>
    <row r="1604" spans="1:1" x14ac:dyDescent="0.2">
      <c r="A1604" s="20"/>
    </row>
    <row r="1605" spans="1:1" x14ac:dyDescent="0.2">
      <c r="A1605" s="20"/>
    </row>
    <row r="1606" spans="1:1" x14ac:dyDescent="0.2">
      <c r="A1606" s="20"/>
    </row>
    <row r="1607" spans="1:1" x14ac:dyDescent="0.2">
      <c r="A1607" s="20"/>
    </row>
    <row r="1608" spans="1:1" x14ac:dyDescent="0.2">
      <c r="A1608" s="20"/>
    </row>
    <row r="1609" spans="1:1" x14ac:dyDescent="0.2">
      <c r="A1609" s="20"/>
    </row>
    <row r="1610" spans="1:1" x14ac:dyDescent="0.2">
      <c r="A1610" s="20"/>
    </row>
    <row r="1611" spans="1:1" x14ac:dyDescent="0.2">
      <c r="A1611" s="20"/>
    </row>
    <row r="1612" spans="1:1" x14ac:dyDescent="0.2">
      <c r="A1612" s="20"/>
    </row>
    <row r="1613" spans="1:1" x14ac:dyDescent="0.2">
      <c r="A1613" s="20"/>
    </row>
    <row r="1614" spans="1:1" x14ac:dyDescent="0.2">
      <c r="A1614" s="20"/>
    </row>
    <row r="1615" spans="1:1" x14ac:dyDescent="0.2">
      <c r="A1615" s="20"/>
    </row>
    <row r="1616" spans="1:1" x14ac:dyDescent="0.2">
      <c r="A1616" s="20"/>
    </row>
    <row r="1617" spans="1:1" x14ac:dyDescent="0.2">
      <c r="A1617" s="20"/>
    </row>
    <row r="1618" spans="1:1" x14ac:dyDescent="0.2">
      <c r="A1618" s="20"/>
    </row>
    <row r="1619" spans="1:1" x14ac:dyDescent="0.2">
      <c r="A1619" s="20"/>
    </row>
    <row r="1620" spans="1:1" x14ac:dyDescent="0.2">
      <c r="A1620" s="20"/>
    </row>
    <row r="1621" spans="1:1" x14ac:dyDescent="0.2">
      <c r="A1621" s="20"/>
    </row>
    <row r="1622" spans="1:1" x14ac:dyDescent="0.2">
      <c r="A1622" s="20"/>
    </row>
    <row r="1623" spans="1:1" x14ac:dyDescent="0.2">
      <c r="A1623" s="20"/>
    </row>
    <row r="1624" spans="1:1" x14ac:dyDescent="0.2">
      <c r="A1624" s="20"/>
    </row>
    <row r="1625" spans="1:1" x14ac:dyDescent="0.2">
      <c r="A1625" s="20"/>
    </row>
    <row r="1626" spans="1:1" x14ac:dyDescent="0.2">
      <c r="A1626" s="20"/>
    </row>
    <row r="1627" spans="1:1" x14ac:dyDescent="0.2">
      <c r="A1627" s="20"/>
    </row>
    <row r="1628" spans="1:1" x14ac:dyDescent="0.2">
      <c r="A1628" s="20"/>
    </row>
    <row r="1629" spans="1:1" x14ac:dyDescent="0.2">
      <c r="A1629" s="20"/>
    </row>
    <row r="1630" spans="1:1" x14ac:dyDescent="0.2">
      <c r="A1630" s="20"/>
    </row>
    <row r="1631" spans="1:1" x14ac:dyDescent="0.2">
      <c r="A1631" s="20"/>
    </row>
    <row r="1632" spans="1:1" x14ac:dyDescent="0.2">
      <c r="A1632" s="20"/>
    </row>
    <row r="1633" spans="1:1" x14ac:dyDescent="0.2">
      <c r="A1633" s="20"/>
    </row>
    <row r="1634" spans="1:1" x14ac:dyDescent="0.2">
      <c r="A1634" s="20"/>
    </row>
    <row r="1635" spans="1:1" x14ac:dyDescent="0.2">
      <c r="A1635" s="20"/>
    </row>
    <row r="1636" spans="1:1" x14ac:dyDescent="0.2">
      <c r="A1636" s="20"/>
    </row>
    <row r="1637" spans="1:1" x14ac:dyDescent="0.2">
      <c r="A1637" s="20"/>
    </row>
    <row r="1638" spans="1:1" x14ac:dyDescent="0.2">
      <c r="A1638" s="20"/>
    </row>
    <row r="1639" spans="1:1" x14ac:dyDescent="0.2">
      <c r="A1639" s="20"/>
    </row>
    <row r="1640" spans="1:1" x14ac:dyDescent="0.2">
      <c r="A1640" s="20"/>
    </row>
    <row r="1641" spans="1:1" x14ac:dyDescent="0.2">
      <c r="A1641" s="20"/>
    </row>
    <row r="1642" spans="1:1" x14ac:dyDescent="0.2">
      <c r="A1642" s="20"/>
    </row>
    <row r="1643" spans="1:1" x14ac:dyDescent="0.2">
      <c r="A1643" s="20"/>
    </row>
    <row r="1644" spans="1:1" x14ac:dyDescent="0.2">
      <c r="A1644" s="20"/>
    </row>
    <row r="1645" spans="1:1" x14ac:dyDescent="0.2">
      <c r="A1645" s="20"/>
    </row>
    <row r="1646" spans="1:1" x14ac:dyDescent="0.2">
      <c r="A1646" s="20"/>
    </row>
    <row r="1647" spans="1:1" x14ac:dyDescent="0.2">
      <c r="A1647" s="20"/>
    </row>
    <row r="1648" spans="1:1" x14ac:dyDescent="0.2">
      <c r="A1648" s="20"/>
    </row>
    <row r="1649" spans="1:1" x14ac:dyDescent="0.2">
      <c r="A1649" s="20"/>
    </row>
    <row r="1650" spans="1:1" x14ac:dyDescent="0.2">
      <c r="A1650" s="20"/>
    </row>
    <row r="1651" spans="1:1" x14ac:dyDescent="0.2">
      <c r="A1651" s="20"/>
    </row>
    <row r="1652" spans="1:1" x14ac:dyDescent="0.2">
      <c r="A1652" s="20"/>
    </row>
    <row r="1653" spans="1:1" x14ac:dyDescent="0.2">
      <c r="A1653" s="20"/>
    </row>
    <row r="1654" spans="1:1" x14ac:dyDescent="0.2">
      <c r="A1654" s="20"/>
    </row>
    <row r="1655" spans="1:1" x14ac:dyDescent="0.2">
      <c r="A1655" s="20"/>
    </row>
    <row r="1656" spans="1:1" x14ac:dyDescent="0.2">
      <c r="A1656" s="20"/>
    </row>
    <row r="1657" spans="1:1" x14ac:dyDescent="0.2">
      <c r="A1657" s="20"/>
    </row>
    <row r="1658" spans="1:1" x14ac:dyDescent="0.2">
      <c r="A1658" s="20"/>
    </row>
    <row r="1659" spans="1:1" x14ac:dyDescent="0.2">
      <c r="A1659" s="20"/>
    </row>
    <row r="1660" spans="1:1" x14ac:dyDescent="0.2">
      <c r="A1660" s="20"/>
    </row>
    <row r="1661" spans="1:1" x14ac:dyDescent="0.2">
      <c r="A1661" s="20"/>
    </row>
    <row r="1662" spans="1:1" x14ac:dyDescent="0.2">
      <c r="A1662" s="20"/>
    </row>
    <row r="1663" spans="1:1" x14ac:dyDescent="0.2">
      <c r="A1663" s="20"/>
    </row>
    <row r="1664" spans="1:1" x14ac:dyDescent="0.2">
      <c r="A1664" s="20"/>
    </row>
    <row r="1665" spans="1:1" x14ac:dyDescent="0.2">
      <c r="A1665" s="20"/>
    </row>
    <row r="1666" spans="1:1" x14ac:dyDescent="0.2">
      <c r="A1666" s="20"/>
    </row>
    <row r="1667" spans="1:1" x14ac:dyDescent="0.2">
      <c r="A1667" s="20"/>
    </row>
    <row r="1668" spans="1:1" x14ac:dyDescent="0.2">
      <c r="A1668" s="20"/>
    </row>
    <row r="1669" spans="1:1" x14ac:dyDescent="0.2">
      <c r="A1669" s="20"/>
    </row>
    <row r="1670" spans="1:1" x14ac:dyDescent="0.2">
      <c r="A1670" s="20"/>
    </row>
    <row r="1671" spans="1:1" x14ac:dyDescent="0.2">
      <c r="A1671" s="20"/>
    </row>
    <row r="1672" spans="1:1" x14ac:dyDescent="0.2">
      <c r="A1672" s="20"/>
    </row>
    <row r="1673" spans="1:1" x14ac:dyDescent="0.2">
      <c r="A1673" s="20"/>
    </row>
    <row r="1674" spans="1:1" x14ac:dyDescent="0.2">
      <c r="A1674" s="20"/>
    </row>
    <row r="1675" spans="1:1" x14ac:dyDescent="0.2">
      <c r="A1675" s="20"/>
    </row>
    <row r="1676" spans="1:1" x14ac:dyDescent="0.2">
      <c r="A1676" s="20"/>
    </row>
    <row r="1677" spans="1:1" x14ac:dyDescent="0.2">
      <c r="A1677" s="20"/>
    </row>
    <row r="1678" spans="1:1" x14ac:dyDescent="0.2">
      <c r="A1678" s="20"/>
    </row>
    <row r="1679" spans="1:1" x14ac:dyDescent="0.2">
      <c r="A1679" s="20"/>
    </row>
    <row r="1680" spans="1:1" x14ac:dyDescent="0.2">
      <c r="A1680" s="20"/>
    </row>
    <row r="1681" spans="1:1" x14ac:dyDescent="0.2">
      <c r="A1681" s="20"/>
    </row>
    <row r="1682" spans="1:1" x14ac:dyDescent="0.2">
      <c r="A1682" s="20"/>
    </row>
    <row r="1683" spans="1:1" x14ac:dyDescent="0.2">
      <c r="A1683" s="20"/>
    </row>
    <row r="1684" spans="1:1" x14ac:dyDescent="0.2">
      <c r="A1684" s="20"/>
    </row>
    <row r="1685" spans="1:1" x14ac:dyDescent="0.2">
      <c r="A1685" s="20"/>
    </row>
    <row r="1686" spans="1:1" x14ac:dyDescent="0.2">
      <c r="A1686" s="20"/>
    </row>
    <row r="1687" spans="1:1" x14ac:dyDescent="0.2">
      <c r="A1687" s="20"/>
    </row>
    <row r="1688" spans="1:1" x14ac:dyDescent="0.2">
      <c r="A1688" s="20"/>
    </row>
    <row r="1689" spans="1:1" x14ac:dyDescent="0.2">
      <c r="A1689" s="20"/>
    </row>
    <row r="1690" spans="1:1" x14ac:dyDescent="0.2">
      <c r="A1690" s="20"/>
    </row>
    <row r="1691" spans="1:1" x14ac:dyDescent="0.2">
      <c r="A1691" s="20"/>
    </row>
    <row r="1692" spans="1:1" x14ac:dyDescent="0.2">
      <c r="A1692" s="20"/>
    </row>
    <row r="1693" spans="1:1" x14ac:dyDescent="0.2">
      <c r="A1693" s="20"/>
    </row>
    <row r="1694" spans="1:1" x14ac:dyDescent="0.2">
      <c r="A1694" s="20"/>
    </row>
    <row r="1695" spans="1:1" x14ac:dyDescent="0.2">
      <c r="A1695" s="20"/>
    </row>
    <row r="1696" spans="1:1" x14ac:dyDescent="0.2">
      <c r="A1696" s="20"/>
    </row>
    <row r="1697" spans="1:1" x14ac:dyDescent="0.2">
      <c r="A1697" s="20"/>
    </row>
    <row r="1698" spans="1:1" x14ac:dyDescent="0.2">
      <c r="A1698" s="20"/>
    </row>
    <row r="1699" spans="1:1" x14ac:dyDescent="0.2">
      <c r="A1699" s="20"/>
    </row>
    <row r="1700" spans="1:1" x14ac:dyDescent="0.2">
      <c r="A1700" s="20"/>
    </row>
    <row r="1701" spans="1:1" x14ac:dyDescent="0.2">
      <c r="A1701" s="20"/>
    </row>
    <row r="1702" spans="1:1" x14ac:dyDescent="0.2">
      <c r="A1702" s="20"/>
    </row>
    <row r="1703" spans="1:1" x14ac:dyDescent="0.2">
      <c r="A1703" s="20"/>
    </row>
    <row r="1704" spans="1:1" x14ac:dyDescent="0.2">
      <c r="A1704" s="20"/>
    </row>
    <row r="1705" spans="1:1" x14ac:dyDescent="0.2">
      <c r="A1705" s="20"/>
    </row>
    <row r="1706" spans="1:1" x14ac:dyDescent="0.2">
      <c r="A1706" s="20"/>
    </row>
    <row r="1707" spans="1:1" x14ac:dyDescent="0.2">
      <c r="A1707" s="20"/>
    </row>
    <row r="1708" spans="1:1" x14ac:dyDescent="0.2">
      <c r="A1708" s="20"/>
    </row>
    <row r="1709" spans="1:1" x14ac:dyDescent="0.2">
      <c r="A1709" s="20"/>
    </row>
    <row r="1710" spans="1:1" x14ac:dyDescent="0.2">
      <c r="A1710" s="20"/>
    </row>
    <row r="1711" spans="1:1" x14ac:dyDescent="0.2">
      <c r="A1711" s="20"/>
    </row>
    <row r="1712" spans="1:1" x14ac:dyDescent="0.2">
      <c r="A1712" s="20"/>
    </row>
    <row r="1713" spans="1:1" x14ac:dyDescent="0.2">
      <c r="A1713" s="20"/>
    </row>
    <row r="1714" spans="1:1" x14ac:dyDescent="0.2">
      <c r="A1714" s="20"/>
    </row>
    <row r="1715" spans="1:1" x14ac:dyDescent="0.2">
      <c r="A1715" s="20"/>
    </row>
    <row r="1716" spans="1:1" x14ac:dyDescent="0.2">
      <c r="A1716" s="20"/>
    </row>
    <row r="1717" spans="1:1" x14ac:dyDescent="0.2">
      <c r="A1717" s="20"/>
    </row>
    <row r="1718" spans="1:1" x14ac:dyDescent="0.2">
      <c r="A1718" s="20"/>
    </row>
    <row r="1719" spans="1:1" x14ac:dyDescent="0.2">
      <c r="A1719" s="20"/>
    </row>
    <row r="1720" spans="1:1" x14ac:dyDescent="0.2">
      <c r="A1720" s="20"/>
    </row>
    <row r="1721" spans="1:1" x14ac:dyDescent="0.2">
      <c r="A1721" s="20"/>
    </row>
    <row r="1722" spans="1:1" x14ac:dyDescent="0.2">
      <c r="A1722" s="20"/>
    </row>
    <row r="1723" spans="1:1" x14ac:dyDescent="0.2">
      <c r="A1723" s="20"/>
    </row>
    <row r="1724" spans="1:1" x14ac:dyDescent="0.2">
      <c r="A1724" s="20"/>
    </row>
    <row r="1725" spans="1:1" x14ac:dyDescent="0.2">
      <c r="A1725" s="20"/>
    </row>
    <row r="1726" spans="1:1" x14ac:dyDescent="0.2">
      <c r="A1726" s="20"/>
    </row>
    <row r="1727" spans="1:1" x14ac:dyDescent="0.2">
      <c r="A1727" s="20"/>
    </row>
    <row r="1728" spans="1:1" x14ac:dyDescent="0.2">
      <c r="A1728" s="20"/>
    </row>
    <row r="1729" spans="1:1" x14ac:dyDescent="0.2">
      <c r="A1729" s="20"/>
    </row>
    <row r="1730" spans="1:1" x14ac:dyDescent="0.2">
      <c r="A1730" s="20"/>
    </row>
    <row r="1731" spans="1:1" x14ac:dyDescent="0.2">
      <c r="A1731" s="20"/>
    </row>
    <row r="1732" spans="1:1" x14ac:dyDescent="0.2">
      <c r="A1732" s="20"/>
    </row>
    <row r="1733" spans="1:1" x14ac:dyDescent="0.2">
      <c r="A1733" s="20"/>
    </row>
    <row r="1734" spans="1:1" x14ac:dyDescent="0.2">
      <c r="A1734" s="20"/>
    </row>
    <row r="1735" spans="1:1" x14ac:dyDescent="0.2">
      <c r="A1735" s="20"/>
    </row>
    <row r="1736" spans="1:1" x14ac:dyDescent="0.2">
      <c r="A1736" s="20"/>
    </row>
    <row r="1737" spans="1:1" x14ac:dyDescent="0.2">
      <c r="A1737" s="20"/>
    </row>
    <row r="1738" spans="1:1" x14ac:dyDescent="0.2">
      <c r="A1738" s="20"/>
    </row>
    <row r="1739" spans="1:1" x14ac:dyDescent="0.2">
      <c r="A1739" s="20"/>
    </row>
    <row r="1740" spans="1:1" x14ac:dyDescent="0.2">
      <c r="A1740" s="20"/>
    </row>
    <row r="1741" spans="1:1" x14ac:dyDescent="0.2">
      <c r="A1741" s="20"/>
    </row>
    <row r="1742" spans="1:1" x14ac:dyDescent="0.2">
      <c r="A1742" s="20"/>
    </row>
    <row r="1743" spans="1:1" x14ac:dyDescent="0.2">
      <c r="A1743" s="20"/>
    </row>
    <row r="1744" spans="1:1" x14ac:dyDescent="0.2">
      <c r="A1744" s="20"/>
    </row>
    <row r="1745" spans="1:1" x14ac:dyDescent="0.2">
      <c r="A1745" s="20"/>
    </row>
    <row r="1746" spans="1:1" x14ac:dyDescent="0.2">
      <c r="A1746" s="20"/>
    </row>
    <row r="1747" spans="1:1" x14ac:dyDescent="0.2">
      <c r="A1747" s="20"/>
    </row>
    <row r="1748" spans="1:1" x14ac:dyDescent="0.2">
      <c r="A1748" s="20"/>
    </row>
    <row r="1749" spans="1:1" x14ac:dyDescent="0.2">
      <c r="A1749" s="20"/>
    </row>
    <row r="1750" spans="1:1" x14ac:dyDescent="0.2">
      <c r="A1750" s="20"/>
    </row>
    <row r="1751" spans="1:1" x14ac:dyDescent="0.2">
      <c r="A1751" s="20"/>
    </row>
    <row r="1752" spans="1:1" x14ac:dyDescent="0.2">
      <c r="A1752" s="20"/>
    </row>
    <row r="1753" spans="1:1" x14ac:dyDescent="0.2">
      <c r="A1753" s="20"/>
    </row>
    <row r="1754" spans="1:1" x14ac:dyDescent="0.2">
      <c r="A1754" s="20"/>
    </row>
    <row r="1755" spans="1:1" x14ac:dyDescent="0.2">
      <c r="A1755" s="20"/>
    </row>
    <row r="1756" spans="1:1" x14ac:dyDescent="0.2">
      <c r="A1756" s="20"/>
    </row>
    <row r="1757" spans="1:1" x14ac:dyDescent="0.2">
      <c r="A1757" s="20"/>
    </row>
    <row r="1758" spans="1:1" x14ac:dyDescent="0.2">
      <c r="A1758" s="20"/>
    </row>
    <row r="1759" spans="1:1" x14ac:dyDescent="0.2">
      <c r="A1759" s="20"/>
    </row>
    <row r="1760" spans="1:1" x14ac:dyDescent="0.2">
      <c r="A1760" s="20"/>
    </row>
    <row r="1761" spans="1:1" x14ac:dyDescent="0.2">
      <c r="A1761" s="20"/>
    </row>
    <row r="1762" spans="1:1" x14ac:dyDescent="0.2">
      <c r="A1762" s="20"/>
    </row>
    <row r="1763" spans="1:1" x14ac:dyDescent="0.2">
      <c r="A1763" s="20"/>
    </row>
    <row r="1764" spans="1:1" x14ac:dyDescent="0.2">
      <c r="A1764" s="20"/>
    </row>
    <row r="1765" spans="1:1" x14ac:dyDescent="0.2">
      <c r="A1765" s="20"/>
    </row>
    <row r="1766" spans="1:1" x14ac:dyDescent="0.2">
      <c r="A1766" s="20"/>
    </row>
    <row r="1767" spans="1:1" x14ac:dyDescent="0.2">
      <c r="A1767" s="20"/>
    </row>
    <row r="1768" spans="1:1" x14ac:dyDescent="0.2">
      <c r="A1768" s="20"/>
    </row>
    <row r="1769" spans="1:1" x14ac:dyDescent="0.2">
      <c r="A1769" s="20"/>
    </row>
    <row r="1770" spans="1:1" x14ac:dyDescent="0.2">
      <c r="A1770" s="20"/>
    </row>
    <row r="1771" spans="1:1" x14ac:dyDescent="0.2">
      <c r="A1771" s="20"/>
    </row>
    <row r="1772" spans="1:1" x14ac:dyDescent="0.2">
      <c r="A1772" s="20"/>
    </row>
    <row r="1773" spans="1:1" x14ac:dyDescent="0.2">
      <c r="A1773" s="20"/>
    </row>
    <row r="1774" spans="1:1" x14ac:dyDescent="0.2">
      <c r="A1774" s="20"/>
    </row>
    <row r="1775" spans="1:1" x14ac:dyDescent="0.2">
      <c r="A1775" s="20"/>
    </row>
    <row r="1776" spans="1:1" x14ac:dyDescent="0.2">
      <c r="A1776" s="20"/>
    </row>
    <row r="1777" spans="1:1" x14ac:dyDescent="0.2">
      <c r="A1777" s="20"/>
    </row>
    <row r="1778" spans="1:1" x14ac:dyDescent="0.2">
      <c r="A1778" s="20"/>
    </row>
    <row r="1779" spans="1:1" x14ac:dyDescent="0.2">
      <c r="A1779" s="20"/>
    </row>
    <row r="1780" spans="1:1" x14ac:dyDescent="0.2">
      <c r="A1780" s="20"/>
    </row>
    <row r="1781" spans="1:1" x14ac:dyDescent="0.2">
      <c r="A1781" s="20"/>
    </row>
    <row r="1782" spans="1:1" x14ac:dyDescent="0.2">
      <c r="A1782" s="20"/>
    </row>
    <row r="1783" spans="1:1" x14ac:dyDescent="0.2">
      <c r="A1783" s="20"/>
    </row>
    <row r="1784" spans="1:1" x14ac:dyDescent="0.2">
      <c r="A1784" s="20"/>
    </row>
    <row r="1785" spans="1:1" x14ac:dyDescent="0.2">
      <c r="A1785" s="20"/>
    </row>
    <row r="1786" spans="1:1" x14ac:dyDescent="0.2">
      <c r="A1786" s="20"/>
    </row>
    <row r="1787" spans="1:1" x14ac:dyDescent="0.2">
      <c r="A1787" s="20"/>
    </row>
    <row r="1788" spans="1:1" x14ac:dyDescent="0.2">
      <c r="A1788" s="20"/>
    </row>
    <row r="1789" spans="1:1" x14ac:dyDescent="0.2">
      <c r="A1789" s="20"/>
    </row>
    <row r="1790" spans="1:1" x14ac:dyDescent="0.2">
      <c r="A1790" s="20"/>
    </row>
    <row r="1791" spans="1:1" x14ac:dyDescent="0.2">
      <c r="A1791" s="20"/>
    </row>
    <row r="1792" spans="1:1" x14ac:dyDescent="0.2">
      <c r="A1792" s="20"/>
    </row>
    <row r="1793" spans="1:1" x14ac:dyDescent="0.2">
      <c r="A1793" s="20"/>
    </row>
    <row r="1794" spans="1:1" x14ac:dyDescent="0.2">
      <c r="A1794" s="20"/>
    </row>
    <row r="1795" spans="1:1" x14ac:dyDescent="0.2">
      <c r="A1795" s="20"/>
    </row>
    <row r="1796" spans="1:1" x14ac:dyDescent="0.2">
      <c r="A1796" s="20"/>
    </row>
    <row r="1797" spans="1:1" x14ac:dyDescent="0.2">
      <c r="A1797" s="20"/>
    </row>
    <row r="1798" spans="1:1" x14ac:dyDescent="0.2">
      <c r="A1798" s="20"/>
    </row>
    <row r="1799" spans="1:1" x14ac:dyDescent="0.2">
      <c r="A1799" s="20"/>
    </row>
    <row r="1800" spans="1:1" x14ac:dyDescent="0.2">
      <c r="A1800" s="20"/>
    </row>
    <row r="1801" spans="1:1" x14ac:dyDescent="0.2">
      <c r="A1801" s="20"/>
    </row>
    <row r="1802" spans="1:1" x14ac:dyDescent="0.2">
      <c r="A1802" s="20"/>
    </row>
    <row r="1803" spans="1:1" x14ac:dyDescent="0.2">
      <c r="A1803" s="20"/>
    </row>
    <row r="1804" spans="1:1" x14ac:dyDescent="0.2">
      <c r="A1804" s="20"/>
    </row>
    <row r="1805" spans="1:1" x14ac:dyDescent="0.2">
      <c r="A1805" s="20"/>
    </row>
    <row r="1806" spans="1:1" x14ac:dyDescent="0.2">
      <c r="A1806" s="20"/>
    </row>
    <row r="1807" spans="1:1" x14ac:dyDescent="0.2">
      <c r="A1807" s="20"/>
    </row>
    <row r="1808" spans="1:1" x14ac:dyDescent="0.2">
      <c r="A1808" s="20"/>
    </row>
    <row r="1809" spans="1:1" x14ac:dyDescent="0.2">
      <c r="A1809" s="20"/>
    </row>
    <row r="1810" spans="1:1" x14ac:dyDescent="0.2">
      <c r="A1810" s="20"/>
    </row>
    <row r="1811" spans="1:1" x14ac:dyDescent="0.2">
      <c r="A1811" s="20"/>
    </row>
    <row r="1812" spans="1:1" x14ac:dyDescent="0.2">
      <c r="A1812" s="20"/>
    </row>
    <row r="1813" spans="1:1" x14ac:dyDescent="0.2">
      <c r="A1813" s="20"/>
    </row>
    <row r="1814" spans="1:1" x14ac:dyDescent="0.2">
      <c r="A1814" s="20"/>
    </row>
    <row r="1815" spans="1:1" x14ac:dyDescent="0.2">
      <c r="A1815" s="20"/>
    </row>
    <row r="1816" spans="1:1" x14ac:dyDescent="0.2">
      <c r="A1816" s="20"/>
    </row>
    <row r="1817" spans="1:1" x14ac:dyDescent="0.2">
      <c r="A1817" s="20"/>
    </row>
    <row r="1818" spans="1:1" x14ac:dyDescent="0.2">
      <c r="A1818" s="20"/>
    </row>
    <row r="1819" spans="1:1" x14ac:dyDescent="0.2">
      <c r="A1819" s="20"/>
    </row>
    <row r="1820" spans="1:1" x14ac:dyDescent="0.2">
      <c r="A1820" s="20"/>
    </row>
    <row r="1821" spans="1:1" x14ac:dyDescent="0.2">
      <c r="A1821" s="20"/>
    </row>
    <row r="1822" spans="1:1" x14ac:dyDescent="0.2">
      <c r="A1822" s="20"/>
    </row>
    <row r="1823" spans="1:1" x14ac:dyDescent="0.2">
      <c r="A1823" s="20"/>
    </row>
    <row r="1824" spans="1:1" x14ac:dyDescent="0.2">
      <c r="A1824" s="20"/>
    </row>
    <row r="1825" spans="1:1" x14ac:dyDescent="0.2">
      <c r="A1825" s="20"/>
    </row>
    <row r="1826" spans="1:1" x14ac:dyDescent="0.2">
      <c r="A1826" s="20"/>
    </row>
    <row r="1827" spans="1:1" x14ac:dyDescent="0.2">
      <c r="A1827" s="20"/>
    </row>
    <row r="1828" spans="1:1" x14ac:dyDescent="0.2">
      <c r="A1828" s="20"/>
    </row>
    <row r="1829" spans="1:1" x14ac:dyDescent="0.2">
      <c r="A1829" s="20"/>
    </row>
    <row r="1830" spans="1:1" x14ac:dyDescent="0.2">
      <c r="A1830" s="20"/>
    </row>
    <row r="1831" spans="1:1" x14ac:dyDescent="0.2">
      <c r="A1831" s="20"/>
    </row>
    <row r="1832" spans="1:1" x14ac:dyDescent="0.2">
      <c r="A1832" s="20"/>
    </row>
    <row r="1833" spans="1:1" x14ac:dyDescent="0.2">
      <c r="A1833" s="20"/>
    </row>
    <row r="1834" spans="1:1" x14ac:dyDescent="0.2">
      <c r="A1834" s="20"/>
    </row>
    <row r="1835" spans="1:1" x14ac:dyDescent="0.2">
      <c r="A1835" s="20"/>
    </row>
    <row r="1836" spans="1:1" x14ac:dyDescent="0.2">
      <c r="A1836" s="20"/>
    </row>
    <row r="1837" spans="1:1" x14ac:dyDescent="0.2">
      <c r="A1837" s="20"/>
    </row>
    <row r="1838" spans="1:1" x14ac:dyDescent="0.2">
      <c r="A1838" s="20"/>
    </row>
    <row r="1839" spans="1:1" x14ac:dyDescent="0.2">
      <c r="A1839" s="20"/>
    </row>
    <row r="1840" spans="1:1" x14ac:dyDescent="0.2">
      <c r="A1840" s="20"/>
    </row>
    <row r="1841" spans="1:1" x14ac:dyDescent="0.2">
      <c r="A1841" s="20"/>
    </row>
    <row r="1842" spans="1:1" x14ac:dyDescent="0.2">
      <c r="A1842" s="20"/>
    </row>
    <row r="1843" spans="1:1" x14ac:dyDescent="0.2">
      <c r="A1843" s="20"/>
    </row>
    <row r="1844" spans="1:1" x14ac:dyDescent="0.2">
      <c r="A1844" s="20"/>
    </row>
    <row r="1845" spans="1:1" x14ac:dyDescent="0.2">
      <c r="A1845" s="20"/>
    </row>
    <row r="1846" spans="1:1" x14ac:dyDescent="0.2">
      <c r="A1846" s="20"/>
    </row>
    <row r="1847" spans="1:1" x14ac:dyDescent="0.2">
      <c r="A1847" s="20"/>
    </row>
    <row r="1848" spans="1:1" x14ac:dyDescent="0.2">
      <c r="A1848" s="20"/>
    </row>
    <row r="1849" spans="1:1" x14ac:dyDescent="0.2">
      <c r="A1849" s="20"/>
    </row>
    <row r="1850" spans="1:1" x14ac:dyDescent="0.2">
      <c r="A1850" s="20"/>
    </row>
    <row r="1851" spans="1:1" x14ac:dyDescent="0.2">
      <c r="A1851" s="20"/>
    </row>
    <row r="1852" spans="1:1" x14ac:dyDescent="0.2">
      <c r="A1852" s="20"/>
    </row>
    <row r="1853" spans="1:1" x14ac:dyDescent="0.2">
      <c r="A1853" s="20"/>
    </row>
    <row r="1854" spans="1:1" x14ac:dyDescent="0.2">
      <c r="A1854" s="20"/>
    </row>
    <row r="1855" spans="1:1" x14ac:dyDescent="0.2">
      <c r="A1855" s="20"/>
    </row>
    <row r="1856" spans="1:1" x14ac:dyDescent="0.2">
      <c r="A1856" s="20"/>
    </row>
    <row r="1857" spans="1:1" x14ac:dyDescent="0.2">
      <c r="A1857" s="20"/>
    </row>
    <row r="1858" spans="1:1" x14ac:dyDescent="0.2">
      <c r="A1858" s="20"/>
    </row>
    <row r="1859" spans="1:1" x14ac:dyDescent="0.2">
      <c r="A1859" s="20"/>
    </row>
    <row r="1860" spans="1:1" x14ac:dyDescent="0.2">
      <c r="A1860" s="20"/>
    </row>
    <row r="1861" spans="1:1" x14ac:dyDescent="0.2">
      <c r="A1861" s="20"/>
    </row>
    <row r="1862" spans="1:1" x14ac:dyDescent="0.2">
      <c r="A1862" s="20"/>
    </row>
    <row r="1863" spans="1:1" x14ac:dyDescent="0.2">
      <c r="A1863" s="20"/>
    </row>
    <row r="1864" spans="1:1" x14ac:dyDescent="0.2">
      <c r="A1864" s="20"/>
    </row>
    <row r="1865" spans="1:1" x14ac:dyDescent="0.2">
      <c r="A1865" s="20"/>
    </row>
    <row r="1866" spans="1:1" x14ac:dyDescent="0.2">
      <c r="A1866" s="20"/>
    </row>
    <row r="1867" spans="1:1" x14ac:dyDescent="0.2">
      <c r="A1867" s="20"/>
    </row>
    <row r="1868" spans="1:1" x14ac:dyDescent="0.2">
      <c r="A1868" s="20"/>
    </row>
    <row r="1869" spans="1:1" x14ac:dyDescent="0.2">
      <c r="A1869" s="20"/>
    </row>
    <row r="1870" spans="1:1" x14ac:dyDescent="0.2">
      <c r="A1870" s="20"/>
    </row>
    <row r="1871" spans="1:1" x14ac:dyDescent="0.2">
      <c r="A1871" s="20"/>
    </row>
    <row r="1872" spans="1:1" x14ac:dyDescent="0.2">
      <c r="A1872" s="20"/>
    </row>
    <row r="1873" spans="1:1" x14ac:dyDescent="0.2">
      <c r="A1873" s="20"/>
    </row>
    <row r="1874" spans="1:1" x14ac:dyDescent="0.2">
      <c r="A1874" s="20"/>
    </row>
    <row r="1875" spans="1:1" x14ac:dyDescent="0.2">
      <c r="A1875" s="20"/>
    </row>
    <row r="1876" spans="1:1" x14ac:dyDescent="0.2">
      <c r="A1876" s="20"/>
    </row>
    <row r="1877" spans="1:1" x14ac:dyDescent="0.2">
      <c r="A1877" s="20"/>
    </row>
    <row r="1878" spans="1:1" x14ac:dyDescent="0.2">
      <c r="A1878" s="20"/>
    </row>
    <row r="1879" spans="1:1" x14ac:dyDescent="0.2">
      <c r="A1879" s="20"/>
    </row>
    <row r="1880" spans="1:1" x14ac:dyDescent="0.2">
      <c r="A1880" s="20"/>
    </row>
    <row r="1881" spans="1:1" x14ac:dyDescent="0.2">
      <c r="A1881" s="20"/>
    </row>
    <row r="1882" spans="1:1" x14ac:dyDescent="0.2">
      <c r="A1882" s="20"/>
    </row>
    <row r="1883" spans="1:1" x14ac:dyDescent="0.2">
      <c r="A1883" s="20"/>
    </row>
    <row r="1884" spans="1:1" x14ac:dyDescent="0.2">
      <c r="A1884" s="20"/>
    </row>
    <row r="1885" spans="1:1" x14ac:dyDescent="0.2">
      <c r="A1885" s="20"/>
    </row>
    <row r="1886" spans="1:1" x14ac:dyDescent="0.2">
      <c r="A1886" s="20"/>
    </row>
    <row r="1887" spans="1:1" x14ac:dyDescent="0.2">
      <c r="A1887" s="20"/>
    </row>
    <row r="1888" spans="1:1" x14ac:dyDescent="0.2">
      <c r="A1888" s="20"/>
    </row>
    <row r="1889" spans="1:1" x14ac:dyDescent="0.2">
      <c r="A1889" s="20"/>
    </row>
    <row r="1890" spans="1:1" x14ac:dyDescent="0.2">
      <c r="A1890" s="20"/>
    </row>
    <row r="1891" spans="1:1" x14ac:dyDescent="0.2">
      <c r="A1891" s="20"/>
    </row>
    <row r="1892" spans="1:1" x14ac:dyDescent="0.2">
      <c r="A1892" s="20"/>
    </row>
    <row r="1893" spans="1:1" x14ac:dyDescent="0.2">
      <c r="A1893" s="20"/>
    </row>
    <row r="1894" spans="1:1" x14ac:dyDescent="0.2">
      <c r="A1894" s="20"/>
    </row>
    <row r="1895" spans="1:1" x14ac:dyDescent="0.2">
      <c r="A1895" s="20"/>
    </row>
    <row r="1896" spans="1:1" x14ac:dyDescent="0.2">
      <c r="A1896" s="20"/>
    </row>
    <row r="1897" spans="1:1" x14ac:dyDescent="0.2">
      <c r="A1897" s="20"/>
    </row>
    <row r="1898" spans="1:1" x14ac:dyDescent="0.2">
      <c r="A1898" s="20"/>
    </row>
    <row r="1899" spans="1:1" x14ac:dyDescent="0.2">
      <c r="A1899" s="20"/>
    </row>
    <row r="1900" spans="1:1" x14ac:dyDescent="0.2">
      <c r="A1900" s="20"/>
    </row>
    <row r="1901" spans="1:1" x14ac:dyDescent="0.2">
      <c r="A1901" s="20"/>
    </row>
    <row r="1902" spans="1:1" x14ac:dyDescent="0.2">
      <c r="A1902" s="20"/>
    </row>
    <row r="1903" spans="1:1" x14ac:dyDescent="0.2">
      <c r="A1903" s="20"/>
    </row>
    <row r="1904" spans="1:1" x14ac:dyDescent="0.2">
      <c r="A1904" s="20"/>
    </row>
    <row r="1905" spans="1:1" x14ac:dyDescent="0.2">
      <c r="A1905" s="20"/>
    </row>
    <row r="1906" spans="1:1" x14ac:dyDescent="0.2">
      <c r="A1906" s="20"/>
    </row>
    <row r="1907" spans="1:1" x14ac:dyDescent="0.2">
      <c r="A1907" s="20"/>
    </row>
    <row r="1908" spans="1:1" x14ac:dyDescent="0.2">
      <c r="A1908" s="20"/>
    </row>
    <row r="1909" spans="1:1" x14ac:dyDescent="0.2">
      <c r="A1909" s="20"/>
    </row>
    <row r="1910" spans="1:1" x14ac:dyDescent="0.2">
      <c r="A1910" s="20"/>
    </row>
    <row r="1911" spans="1:1" x14ac:dyDescent="0.2">
      <c r="A1911" s="20"/>
    </row>
    <row r="1912" spans="1:1" x14ac:dyDescent="0.2">
      <c r="A1912" s="20"/>
    </row>
    <row r="1913" spans="1:1" x14ac:dyDescent="0.2">
      <c r="A1913" s="20"/>
    </row>
    <row r="1914" spans="1:1" x14ac:dyDescent="0.2">
      <c r="A1914" s="20"/>
    </row>
    <row r="1915" spans="1:1" x14ac:dyDescent="0.2">
      <c r="A1915" s="20"/>
    </row>
    <row r="1916" spans="1:1" x14ac:dyDescent="0.2">
      <c r="A1916" s="20"/>
    </row>
    <row r="1917" spans="1:1" x14ac:dyDescent="0.2">
      <c r="A1917" s="20"/>
    </row>
    <row r="1918" spans="1:1" x14ac:dyDescent="0.2">
      <c r="A1918" s="20"/>
    </row>
    <row r="1919" spans="1:1" x14ac:dyDescent="0.2">
      <c r="A1919" s="20"/>
    </row>
    <row r="1920" spans="1:1" x14ac:dyDescent="0.2">
      <c r="A1920" s="20"/>
    </row>
    <row r="1921" spans="1:1" x14ac:dyDescent="0.2">
      <c r="A1921" s="20"/>
    </row>
    <row r="1922" spans="1:1" x14ac:dyDescent="0.2">
      <c r="A1922" s="20"/>
    </row>
    <row r="1923" spans="1:1" x14ac:dyDescent="0.2">
      <c r="A1923" s="20"/>
    </row>
    <row r="1924" spans="1:1" x14ac:dyDescent="0.2">
      <c r="A1924" s="20"/>
    </row>
    <row r="1925" spans="1:1" x14ac:dyDescent="0.2">
      <c r="A1925" s="20"/>
    </row>
    <row r="1926" spans="1:1" x14ac:dyDescent="0.2">
      <c r="A1926" s="20"/>
    </row>
    <row r="1927" spans="1:1" x14ac:dyDescent="0.2">
      <c r="A1927" s="20"/>
    </row>
    <row r="1928" spans="1:1" x14ac:dyDescent="0.2">
      <c r="A1928" s="20"/>
    </row>
    <row r="1929" spans="1:1" x14ac:dyDescent="0.2">
      <c r="A1929" s="20"/>
    </row>
    <row r="1930" spans="1:1" x14ac:dyDescent="0.2">
      <c r="A1930" s="20"/>
    </row>
    <row r="1931" spans="1:1" x14ac:dyDescent="0.2">
      <c r="A1931" s="20"/>
    </row>
    <row r="1932" spans="1:1" x14ac:dyDescent="0.2">
      <c r="A1932" s="20"/>
    </row>
    <row r="1933" spans="1:1" x14ac:dyDescent="0.2">
      <c r="A1933" s="20"/>
    </row>
    <row r="1934" spans="1:1" x14ac:dyDescent="0.2">
      <c r="A1934" s="20"/>
    </row>
    <row r="1935" spans="1:1" x14ac:dyDescent="0.2">
      <c r="A1935" s="20"/>
    </row>
    <row r="1936" spans="1:1" x14ac:dyDescent="0.2">
      <c r="A1936" s="20"/>
    </row>
    <row r="1937" spans="1:1" x14ac:dyDescent="0.2">
      <c r="A1937" s="20"/>
    </row>
    <row r="1938" spans="1:1" x14ac:dyDescent="0.2">
      <c r="A1938" s="20"/>
    </row>
    <row r="1939" spans="1:1" x14ac:dyDescent="0.2">
      <c r="A1939" s="20"/>
    </row>
    <row r="1940" spans="1:1" x14ac:dyDescent="0.2">
      <c r="A1940" s="20"/>
    </row>
    <row r="1941" spans="1:1" x14ac:dyDescent="0.2">
      <c r="A1941" s="20"/>
    </row>
    <row r="1942" spans="1:1" x14ac:dyDescent="0.2">
      <c r="A1942" s="20"/>
    </row>
    <row r="1943" spans="1:1" x14ac:dyDescent="0.2">
      <c r="A1943" s="20"/>
    </row>
    <row r="1944" spans="1:1" x14ac:dyDescent="0.2">
      <c r="A1944" s="20"/>
    </row>
    <row r="1945" spans="1:1" x14ac:dyDescent="0.2">
      <c r="A1945" s="20"/>
    </row>
    <row r="1946" spans="1:1" x14ac:dyDescent="0.2">
      <c r="A1946" s="20"/>
    </row>
    <row r="1947" spans="1:1" x14ac:dyDescent="0.2">
      <c r="A1947" s="20"/>
    </row>
    <row r="1948" spans="1:1" x14ac:dyDescent="0.2">
      <c r="A1948" s="20"/>
    </row>
    <row r="1949" spans="1:1" x14ac:dyDescent="0.2">
      <c r="A1949" s="20"/>
    </row>
    <row r="1950" spans="1:1" x14ac:dyDescent="0.2">
      <c r="A1950" s="20"/>
    </row>
    <row r="1951" spans="1:1" x14ac:dyDescent="0.2">
      <c r="A1951" s="20"/>
    </row>
    <row r="1952" spans="1:1" x14ac:dyDescent="0.2">
      <c r="A1952" s="20"/>
    </row>
    <row r="1953" spans="1:1" x14ac:dyDescent="0.2">
      <c r="A1953" s="20"/>
    </row>
    <row r="1954" spans="1:1" x14ac:dyDescent="0.2">
      <c r="A1954" s="20"/>
    </row>
    <row r="1955" spans="1:1" x14ac:dyDescent="0.2">
      <c r="A1955" s="20"/>
    </row>
    <row r="1956" spans="1:1" x14ac:dyDescent="0.2">
      <c r="A1956" s="20"/>
    </row>
    <row r="1957" spans="1:1" x14ac:dyDescent="0.2">
      <c r="A1957" s="20"/>
    </row>
    <row r="1958" spans="1:1" x14ac:dyDescent="0.2">
      <c r="A1958" s="20"/>
    </row>
    <row r="1959" spans="1:1" x14ac:dyDescent="0.2">
      <c r="A1959" s="20"/>
    </row>
    <row r="1960" spans="1:1" x14ac:dyDescent="0.2">
      <c r="A1960" s="20"/>
    </row>
    <row r="1961" spans="1:1" x14ac:dyDescent="0.2">
      <c r="A1961" s="20"/>
    </row>
    <row r="1962" spans="1:1" x14ac:dyDescent="0.2">
      <c r="A1962" s="20"/>
    </row>
    <row r="1963" spans="1:1" x14ac:dyDescent="0.2">
      <c r="A1963" s="20"/>
    </row>
    <row r="1964" spans="1:1" x14ac:dyDescent="0.2">
      <c r="A1964" s="20"/>
    </row>
    <row r="1965" spans="1:1" x14ac:dyDescent="0.2">
      <c r="A1965" s="20"/>
    </row>
    <row r="1966" spans="1:1" x14ac:dyDescent="0.2">
      <c r="A1966" s="20"/>
    </row>
    <row r="1967" spans="1:1" x14ac:dyDescent="0.2">
      <c r="A1967" s="20"/>
    </row>
    <row r="1968" spans="1:1" x14ac:dyDescent="0.2">
      <c r="A1968" s="20"/>
    </row>
    <row r="1969" spans="1:1" x14ac:dyDescent="0.2">
      <c r="A1969" s="20"/>
    </row>
    <row r="1970" spans="1:1" x14ac:dyDescent="0.2">
      <c r="A1970" s="20"/>
    </row>
    <row r="1971" spans="1:1" x14ac:dyDescent="0.2">
      <c r="A1971" s="20"/>
    </row>
    <row r="1972" spans="1:1" x14ac:dyDescent="0.2">
      <c r="A1972" s="20"/>
    </row>
    <row r="1973" spans="1:1" x14ac:dyDescent="0.2">
      <c r="A1973" s="20"/>
    </row>
    <row r="1974" spans="1:1" x14ac:dyDescent="0.2">
      <c r="A1974" s="20"/>
    </row>
    <row r="1975" spans="1:1" x14ac:dyDescent="0.2">
      <c r="A1975" s="20"/>
    </row>
    <row r="1976" spans="1:1" x14ac:dyDescent="0.2">
      <c r="A1976" s="20"/>
    </row>
    <row r="1977" spans="1:1" x14ac:dyDescent="0.2">
      <c r="A1977" s="20"/>
    </row>
    <row r="1978" spans="1:1" x14ac:dyDescent="0.2">
      <c r="A1978" s="20"/>
    </row>
    <row r="1979" spans="1:1" x14ac:dyDescent="0.2">
      <c r="A1979" s="20"/>
    </row>
    <row r="1980" spans="1:1" x14ac:dyDescent="0.2">
      <c r="A1980" s="20"/>
    </row>
    <row r="1981" spans="1:1" x14ac:dyDescent="0.2">
      <c r="A1981" s="20"/>
    </row>
    <row r="1982" spans="1:1" x14ac:dyDescent="0.2">
      <c r="A1982" s="20"/>
    </row>
    <row r="1983" spans="1:1" x14ac:dyDescent="0.2">
      <c r="A1983" s="20"/>
    </row>
    <row r="1984" spans="1:1" x14ac:dyDescent="0.2">
      <c r="A1984" s="20"/>
    </row>
    <row r="1985" spans="1:1" x14ac:dyDescent="0.2">
      <c r="A1985" s="20"/>
    </row>
    <row r="1986" spans="1:1" x14ac:dyDescent="0.2">
      <c r="A1986" s="20"/>
    </row>
    <row r="1987" spans="1:1" x14ac:dyDescent="0.2">
      <c r="A1987" s="20"/>
    </row>
    <row r="1988" spans="1:1" x14ac:dyDescent="0.2">
      <c r="A1988" s="20"/>
    </row>
    <row r="1989" spans="1:1" x14ac:dyDescent="0.2">
      <c r="A1989" s="20"/>
    </row>
    <row r="1990" spans="1:1" x14ac:dyDescent="0.2">
      <c r="A1990" s="20"/>
    </row>
    <row r="1991" spans="1:1" x14ac:dyDescent="0.2">
      <c r="A1991" s="20"/>
    </row>
    <row r="1992" spans="1:1" x14ac:dyDescent="0.2">
      <c r="A1992" s="20"/>
    </row>
    <row r="1993" spans="1:1" x14ac:dyDescent="0.2">
      <c r="A1993" s="20"/>
    </row>
    <row r="1994" spans="1:1" x14ac:dyDescent="0.2">
      <c r="A1994" s="20"/>
    </row>
    <row r="1995" spans="1:1" x14ac:dyDescent="0.2">
      <c r="A1995" s="20"/>
    </row>
    <row r="1996" spans="1:1" x14ac:dyDescent="0.2">
      <c r="A1996" s="20"/>
    </row>
    <row r="1997" spans="1:1" x14ac:dyDescent="0.2">
      <c r="A1997" s="20"/>
    </row>
    <row r="1998" spans="1:1" x14ac:dyDescent="0.2">
      <c r="A1998" s="20"/>
    </row>
    <row r="1999" spans="1:1" x14ac:dyDescent="0.2">
      <c r="A1999" s="20"/>
    </row>
    <row r="2000" spans="1:1" x14ac:dyDescent="0.2">
      <c r="A2000" s="20"/>
    </row>
    <row r="2001" spans="1:1" x14ac:dyDescent="0.2">
      <c r="A2001" s="20"/>
    </row>
    <row r="2002" spans="1:1" x14ac:dyDescent="0.2">
      <c r="A2002" s="20"/>
    </row>
    <row r="2003" spans="1:1" x14ac:dyDescent="0.2">
      <c r="A2003" s="20"/>
    </row>
    <row r="2004" spans="1:1" x14ac:dyDescent="0.2">
      <c r="A2004" s="20"/>
    </row>
    <row r="2005" spans="1:1" x14ac:dyDescent="0.2">
      <c r="A2005" s="20"/>
    </row>
    <row r="2006" spans="1:1" x14ac:dyDescent="0.2">
      <c r="A2006" s="20"/>
    </row>
    <row r="2007" spans="1:1" x14ac:dyDescent="0.2">
      <c r="A2007" s="20"/>
    </row>
    <row r="2008" spans="1:1" x14ac:dyDescent="0.2">
      <c r="A2008" s="20"/>
    </row>
    <row r="2009" spans="1:1" x14ac:dyDescent="0.2">
      <c r="A2009" s="20"/>
    </row>
    <row r="2010" spans="1:1" x14ac:dyDescent="0.2">
      <c r="A2010" s="20"/>
    </row>
    <row r="2011" spans="1:1" x14ac:dyDescent="0.2">
      <c r="A2011" s="20"/>
    </row>
    <row r="2012" spans="1:1" x14ac:dyDescent="0.2">
      <c r="A2012" s="20"/>
    </row>
    <row r="2013" spans="1:1" x14ac:dyDescent="0.2">
      <c r="A2013" s="20"/>
    </row>
    <row r="2014" spans="1:1" x14ac:dyDescent="0.2">
      <c r="A2014" s="20"/>
    </row>
    <row r="2015" spans="1:1" x14ac:dyDescent="0.2">
      <c r="A2015" s="20"/>
    </row>
    <row r="2016" spans="1:1" x14ac:dyDescent="0.2">
      <c r="A2016" s="20"/>
    </row>
    <row r="2017" spans="1:1" x14ac:dyDescent="0.2">
      <c r="A2017" s="20"/>
    </row>
    <row r="2018" spans="1:1" x14ac:dyDescent="0.2">
      <c r="A2018" s="20"/>
    </row>
    <row r="2019" spans="1:1" x14ac:dyDescent="0.2">
      <c r="A2019" s="20"/>
    </row>
    <row r="2020" spans="1:1" x14ac:dyDescent="0.2">
      <c r="A2020" s="20"/>
    </row>
    <row r="2021" spans="1:1" x14ac:dyDescent="0.2">
      <c r="A2021" s="20"/>
    </row>
    <row r="2022" spans="1:1" x14ac:dyDescent="0.2">
      <c r="A2022" s="20"/>
    </row>
    <row r="2023" spans="1:1" x14ac:dyDescent="0.2">
      <c r="A2023" s="20"/>
    </row>
    <row r="2024" spans="1:1" x14ac:dyDescent="0.2">
      <c r="A2024" s="20"/>
    </row>
    <row r="2025" spans="1:1" x14ac:dyDescent="0.2">
      <c r="A2025" s="20"/>
    </row>
    <row r="2026" spans="1:1" x14ac:dyDescent="0.2">
      <c r="A2026" s="20"/>
    </row>
    <row r="2027" spans="1:1" x14ac:dyDescent="0.2">
      <c r="A2027" s="20"/>
    </row>
    <row r="2028" spans="1:1" x14ac:dyDescent="0.2">
      <c r="A2028" s="20"/>
    </row>
    <row r="2029" spans="1:1" x14ac:dyDescent="0.2">
      <c r="A2029" s="20"/>
    </row>
    <row r="2030" spans="1:1" x14ac:dyDescent="0.2">
      <c r="A2030" s="20"/>
    </row>
    <row r="2031" spans="1:1" x14ac:dyDescent="0.2">
      <c r="A2031" s="20"/>
    </row>
    <row r="2032" spans="1:1" x14ac:dyDescent="0.2">
      <c r="A2032" s="20"/>
    </row>
    <row r="2033" spans="1:1" x14ac:dyDescent="0.2">
      <c r="A2033" s="20"/>
    </row>
    <row r="2034" spans="1:1" x14ac:dyDescent="0.2">
      <c r="A2034" s="20"/>
    </row>
    <row r="2035" spans="1:1" x14ac:dyDescent="0.2">
      <c r="A2035" s="20"/>
    </row>
    <row r="2036" spans="1:1" x14ac:dyDescent="0.2">
      <c r="A2036" s="20"/>
    </row>
    <row r="2037" spans="1:1" x14ac:dyDescent="0.2">
      <c r="A2037" s="20"/>
    </row>
    <row r="2038" spans="1:1" x14ac:dyDescent="0.2">
      <c r="A2038" s="20"/>
    </row>
    <row r="2039" spans="1:1" x14ac:dyDescent="0.2">
      <c r="A2039" s="20"/>
    </row>
    <row r="2040" spans="1:1" x14ac:dyDescent="0.2">
      <c r="A2040" s="20"/>
    </row>
    <row r="2041" spans="1:1" x14ac:dyDescent="0.2">
      <c r="A2041" s="20"/>
    </row>
    <row r="2042" spans="1:1" x14ac:dyDescent="0.2">
      <c r="A2042" s="20"/>
    </row>
    <row r="2043" spans="1:1" x14ac:dyDescent="0.2">
      <c r="A2043" s="20"/>
    </row>
    <row r="2044" spans="1:1" x14ac:dyDescent="0.2">
      <c r="A2044" s="20"/>
    </row>
    <row r="2045" spans="1:1" x14ac:dyDescent="0.2">
      <c r="A2045" s="20"/>
    </row>
    <row r="2046" spans="1:1" x14ac:dyDescent="0.2">
      <c r="A2046" s="20"/>
    </row>
    <row r="2047" spans="1:1" x14ac:dyDescent="0.2">
      <c r="A2047" s="20"/>
    </row>
    <row r="2048" spans="1:1" x14ac:dyDescent="0.2">
      <c r="A2048" s="20"/>
    </row>
    <row r="2049" spans="1:1" x14ac:dyDescent="0.2">
      <c r="A2049" s="20"/>
    </row>
    <row r="2050" spans="1:1" x14ac:dyDescent="0.2">
      <c r="A2050" s="20"/>
    </row>
    <row r="2051" spans="1:1" x14ac:dyDescent="0.2">
      <c r="A2051" s="20"/>
    </row>
    <row r="2052" spans="1:1" x14ac:dyDescent="0.2">
      <c r="A2052" s="20"/>
    </row>
    <row r="2053" spans="1:1" x14ac:dyDescent="0.2">
      <c r="A2053" s="20"/>
    </row>
    <row r="2054" spans="1:1" x14ac:dyDescent="0.2">
      <c r="A2054" s="20"/>
    </row>
    <row r="2055" spans="1:1" x14ac:dyDescent="0.2">
      <c r="A2055" s="20"/>
    </row>
    <row r="2056" spans="1:1" x14ac:dyDescent="0.2">
      <c r="A2056" s="20"/>
    </row>
    <row r="2057" spans="1:1" x14ac:dyDescent="0.2">
      <c r="A2057" s="20"/>
    </row>
    <row r="2058" spans="1:1" x14ac:dyDescent="0.2">
      <c r="A2058" s="20"/>
    </row>
    <row r="2059" spans="1:1" x14ac:dyDescent="0.2">
      <c r="A2059" s="20"/>
    </row>
    <row r="2060" spans="1:1" x14ac:dyDescent="0.2">
      <c r="A2060" s="20"/>
    </row>
    <row r="2061" spans="1:1" x14ac:dyDescent="0.2">
      <c r="A2061" s="20"/>
    </row>
    <row r="2062" spans="1:1" x14ac:dyDescent="0.2">
      <c r="A2062" s="20"/>
    </row>
    <row r="2063" spans="1:1" x14ac:dyDescent="0.2">
      <c r="A2063" s="20"/>
    </row>
    <row r="2064" spans="1:1" x14ac:dyDescent="0.2">
      <c r="A2064" s="20"/>
    </row>
    <row r="2065" spans="1:1" x14ac:dyDescent="0.2">
      <c r="A2065" s="20"/>
    </row>
    <row r="2066" spans="1:1" x14ac:dyDescent="0.2">
      <c r="A2066" s="20"/>
    </row>
    <row r="2067" spans="1:1" x14ac:dyDescent="0.2">
      <c r="A2067" s="20"/>
    </row>
    <row r="2068" spans="1:1" x14ac:dyDescent="0.2">
      <c r="A2068" s="20"/>
    </row>
    <row r="2069" spans="1:1" x14ac:dyDescent="0.2">
      <c r="A2069" s="20"/>
    </row>
    <row r="2070" spans="1:1" x14ac:dyDescent="0.2">
      <c r="A2070" s="20"/>
    </row>
    <row r="2071" spans="1:1" x14ac:dyDescent="0.2">
      <c r="A2071" s="20"/>
    </row>
    <row r="2072" spans="1:1" x14ac:dyDescent="0.2">
      <c r="A2072" s="20"/>
    </row>
    <row r="2073" spans="1:1" x14ac:dyDescent="0.2">
      <c r="A2073" s="20"/>
    </row>
    <row r="2074" spans="1:1" x14ac:dyDescent="0.2">
      <c r="A2074" s="20"/>
    </row>
    <row r="2075" spans="1:1" x14ac:dyDescent="0.2">
      <c r="A2075" s="20"/>
    </row>
    <row r="2076" spans="1:1" x14ac:dyDescent="0.2">
      <c r="A2076" s="20"/>
    </row>
    <row r="2077" spans="1:1" x14ac:dyDescent="0.2">
      <c r="A2077" s="20"/>
    </row>
    <row r="2078" spans="1:1" x14ac:dyDescent="0.2">
      <c r="A2078" s="20"/>
    </row>
    <row r="2079" spans="1:1" x14ac:dyDescent="0.2">
      <c r="A2079" s="20"/>
    </row>
    <row r="2080" spans="1:1" x14ac:dyDescent="0.2">
      <c r="A2080" s="20"/>
    </row>
    <row r="2081" spans="1:1" x14ac:dyDescent="0.2">
      <c r="A2081" s="20"/>
    </row>
    <row r="2082" spans="1:1" x14ac:dyDescent="0.2">
      <c r="A2082" s="20"/>
    </row>
    <row r="2083" spans="1:1" x14ac:dyDescent="0.2">
      <c r="A2083" s="20"/>
    </row>
    <row r="2084" spans="1:1" x14ac:dyDescent="0.2">
      <c r="A2084" s="20"/>
    </row>
    <row r="2085" spans="1:1" x14ac:dyDescent="0.2">
      <c r="A2085" s="20"/>
    </row>
    <row r="2086" spans="1:1" x14ac:dyDescent="0.2">
      <c r="A2086" s="20"/>
    </row>
    <row r="2087" spans="1:1" x14ac:dyDescent="0.2">
      <c r="A2087" s="20"/>
    </row>
    <row r="2088" spans="1:1" x14ac:dyDescent="0.2">
      <c r="A2088" s="20"/>
    </row>
    <row r="2089" spans="1:1" x14ac:dyDescent="0.2">
      <c r="A2089" s="20"/>
    </row>
    <row r="2090" spans="1:1" x14ac:dyDescent="0.2">
      <c r="A2090" s="20"/>
    </row>
    <row r="2091" spans="1:1" x14ac:dyDescent="0.2">
      <c r="A2091" s="20"/>
    </row>
    <row r="2092" spans="1:1" x14ac:dyDescent="0.2">
      <c r="A2092" s="20"/>
    </row>
    <row r="2093" spans="1:1" x14ac:dyDescent="0.2">
      <c r="A2093" s="20"/>
    </row>
    <row r="2094" spans="1:1" x14ac:dyDescent="0.2">
      <c r="A2094" s="20"/>
    </row>
    <row r="2095" spans="1:1" x14ac:dyDescent="0.2">
      <c r="A2095" s="20"/>
    </row>
    <row r="2096" spans="1:1" x14ac:dyDescent="0.2">
      <c r="A2096" s="20"/>
    </row>
    <row r="2097" spans="1:1" x14ac:dyDescent="0.2">
      <c r="A2097" s="20"/>
    </row>
    <row r="2098" spans="1:1" x14ac:dyDescent="0.2">
      <c r="A2098" s="20"/>
    </row>
    <row r="2099" spans="1:1" x14ac:dyDescent="0.2">
      <c r="A2099" s="20"/>
    </row>
    <row r="2100" spans="1:1" x14ac:dyDescent="0.2">
      <c r="A2100" s="20"/>
    </row>
    <row r="2101" spans="1:1" x14ac:dyDescent="0.2">
      <c r="A2101" s="20"/>
    </row>
    <row r="2102" spans="1:1" x14ac:dyDescent="0.2">
      <c r="A2102" s="20"/>
    </row>
    <row r="2103" spans="1:1" x14ac:dyDescent="0.2">
      <c r="A2103" s="20"/>
    </row>
    <row r="2104" spans="1:1" x14ac:dyDescent="0.2">
      <c r="A2104" s="20"/>
    </row>
    <row r="2105" spans="1:1" x14ac:dyDescent="0.2">
      <c r="A2105" s="20"/>
    </row>
    <row r="2106" spans="1:1" x14ac:dyDescent="0.2">
      <c r="A2106" s="20"/>
    </row>
    <row r="2107" spans="1:1" x14ac:dyDescent="0.2">
      <c r="A2107" s="20"/>
    </row>
    <row r="2108" spans="1:1" x14ac:dyDescent="0.2">
      <c r="A2108" s="20"/>
    </row>
    <row r="2109" spans="1:1" x14ac:dyDescent="0.2">
      <c r="A2109" s="20"/>
    </row>
    <row r="2110" spans="1:1" x14ac:dyDescent="0.2">
      <c r="A2110" s="20"/>
    </row>
    <row r="2111" spans="1:1" x14ac:dyDescent="0.2">
      <c r="A2111" s="20"/>
    </row>
    <row r="2112" spans="1:1" x14ac:dyDescent="0.2">
      <c r="A2112" s="20"/>
    </row>
    <row r="2113" spans="1:1" x14ac:dyDescent="0.2">
      <c r="A2113" s="20"/>
    </row>
    <row r="2114" spans="1:1" x14ac:dyDescent="0.2">
      <c r="A2114" s="20"/>
    </row>
    <row r="2115" spans="1:1" x14ac:dyDescent="0.2">
      <c r="A2115" s="20"/>
    </row>
    <row r="2116" spans="1:1" x14ac:dyDescent="0.2">
      <c r="A2116" s="20"/>
    </row>
    <row r="2117" spans="1:1" x14ac:dyDescent="0.2">
      <c r="A2117" s="20"/>
    </row>
    <row r="2118" spans="1:1" x14ac:dyDescent="0.2">
      <c r="A2118" s="20"/>
    </row>
    <row r="2119" spans="1:1" x14ac:dyDescent="0.2">
      <c r="A2119" s="20"/>
    </row>
    <row r="2120" spans="1:1" x14ac:dyDescent="0.2">
      <c r="A2120" s="20"/>
    </row>
    <row r="2121" spans="1:1" x14ac:dyDescent="0.2">
      <c r="A2121" s="20"/>
    </row>
    <row r="2122" spans="1:1" x14ac:dyDescent="0.2">
      <c r="A2122" s="20"/>
    </row>
    <row r="2123" spans="1:1" x14ac:dyDescent="0.2">
      <c r="A2123" s="20"/>
    </row>
    <row r="2124" spans="1:1" x14ac:dyDescent="0.2">
      <c r="A2124" s="20"/>
    </row>
    <row r="2125" spans="1:1" x14ac:dyDescent="0.2">
      <c r="A2125" s="20"/>
    </row>
    <row r="2126" spans="1:1" x14ac:dyDescent="0.2">
      <c r="A2126" s="20"/>
    </row>
    <row r="2127" spans="1:1" x14ac:dyDescent="0.2">
      <c r="A2127" s="20"/>
    </row>
    <row r="2128" spans="1:1" x14ac:dyDescent="0.2">
      <c r="A2128" s="20"/>
    </row>
    <row r="2129" spans="1:1" x14ac:dyDescent="0.2">
      <c r="A2129" s="20"/>
    </row>
    <row r="2130" spans="1:1" x14ac:dyDescent="0.2">
      <c r="A2130" s="20"/>
    </row>
    <row r="2131" spans="1:1" x14ac:dyDescent="0.2">
      <c r="A2131" s="20"/>
    </row>
    <row r="2132" spans="1:1" x14ac:dyDescent="0.2">
      <c r="A2132" s="20"/>
    </row>
    <row r="2133" spans="1:1" x14ac:dyDescent="0.2">
      <c r="A2133" s="20"/>
    </row>
    <row r="2134" spans="1:1" x14ac:dyDescent="0.2">
      <c r="A2134" s="20"/>
    </row>
    <row r="2135" spans="1:1" x14ac:dyDescent="0.2">
      <c r="A2135" s="20"/>
    </row>
    <row r="2136" spans="1:1" x14ac:dyDescent="0.2">
      <c r="A2136" s="20"/>
    </row>
    <row r="2137" spans="1:1" x14ac:dyDescent="0.2">
      <c r="A2137" s="20"/>
    </row>
    <row r="2138" spans="1:1" x14ac:dyDescent="0.2">
      <c r="A2138" s="20"/>
    </row>
    <row r="2139" spans="1:1" x14ac:dyDescent="0.2">
      <c r="A2139" s="20"/>
    </row>
    <row r="2140" spans="1:1" x14ac:dyDescent="0.2">
      <c r="A2140" s="20"/>
    </row>
    <row r="2141" spans="1:1" x14ac:dyDescent="0.2">
      <c r="A2141" s="20"/>
    </row>
    <row r="2142" spans="1:1" x14ac:dyDescent="0.2">
      <c r="A2142" s="20"/>
    </row>
    <row r="2143" spans="1:1" x14ac:dyDescent="0.2">
      <c r="A2143" s="20"/>
    </row>
    <row r="2144" spans="1:1" x14ac:dyDescent="0.2">
      <c r="A2144" s="20"/>
    </row>
    <row r="2145" spans="1:1" x14ac:dyDescent="0.2">
      <c r="A2145" s="20"/>
    </row>
    <row r="2146" spans="1:1" x14ac:dyDescent="0.2">
      <c r="A2146" s="20"/>
    </row>
    <row r="2147" spans="1:1" x14ac:dyDescent="0.2">
      <c r="A2147" s="20"/>
    </row>
    <row r="2148" spans="1:1" x14ac:dyDescent="0.2">
      <c r="A2148" s="20"/>
    </row>
    <row r="2149" spans="1:1" x14ac:dyDescent="0.2">
      <c r="A2149" s="20"/>
    </row>
    <row r="2150" spans="1:1" x14ac:dyDescent="0.2">
      <c r="A2150" s="20"/>
    </row>
    <row r="2151" spans="1:1" x14ac:dyDescent="0.2">
      <c r="A2151" s="20"/>
    </row>
    <row r="2152" spans="1:1" x14ac:dyDescent="0.2">
      <c r="A2152" s="20"/>
    </row>
    <row r="2153" spans="1:1" x14ac:dyDescent="0.2">
      <c r="A2153" s="20"/>
    </row>
    <row r="2154" spans="1:1" x14ac:dyDescent="0.2">
      <c r="A2154" s="20"/>
    </row>
    <row r="2155" spans="1:1" x14ac:dyDescent="0.2">
      <c r="A2155" s="20"/>
    </row>
    <row r="2156" spans="1:1" x14ac:dyDescent="0.2">
      <c r="A2156" s="20"/>
    </row>
    <row r="2157" spans="1:1" x14ac:dyDescent="0.2">
      <c r="A2157" s="20"/>
    </row>
    <row r="2158" spans="1:1" x14ac:dyDescent="0.2">
      <c r="A2158" s="20"/>
    </row>
    <row r="2159" spans="1:1" x14ac:dyDescent="0.2">
      <c r="A2159" s="20"/>
    </row>
    <row r="2160" spans="1:1" x14ac:dyDescent="0.2">
      <c r="A2160" s="20"/>
    </row>
    <row r="2161" spans="1:1" x14ac:dyDescent="0.2">
      <c r="A2161" s="20"/>
    </row>
    <row r="2162" spans="1:1" x14ac:dyDescent="0.2">
      <c r="A2162" s="20"/>
    </row>
    <row r="2163" spans="1:1" x14ac:dyDescent="0.2">
      <c r="A2163" s="20"/>
    </row>
    <row r="2164" spans="1:1" x14ac:dyDescent="0.2">
      <c r="A2164" s="20"/>
    </row>
    <row r="2165" spans="1:1" x14ac:dyDescent="0.2">
      <c r="A2165" s="20"/>
    </row>
    <row r="2166" spans="1:1" x14ac:dyDescent="0.2">
      <c r="A2166" s="20"/>
    </row>
    <row r="2167" spans="1:1" x14ac:dyDescent="0.2">
      <c r="A2167" s="20"/>
    </row>
    <row r="2168" spans="1:1" x14ac:dyDescent="0.2">
      <c r="A2168" s="20"/>
    </row>
    <row r="2169" spans="1:1" x14ac:dyDescent="0.2">
      <c r="A2169" s="20"/>
    </row>
    <row r="2170" spans="1:1" x14ac:dyDescent="0.2">
      <c r="A2170" s="20"/>
    </row>
    <row r="2171" spans="1:1" x14ac:dyDescent="0.2">
      <c r="A2171" s="20"/>
    </row>
    <row r="2172" spans="1:1" x14ac:dyDescent="0.2">
      <c r="A2172" s="20"/>
    </row>
    <row r="2173" spans="1:1" x14ac:dyDescent="0.2">
      <c r="A2173" s="20"/>
    </row>
    <row r="2174" spans="1:1" x14ac:dyDescent="0.2">
      <c r="A2174" s="20"/>
    </row>
    <row r="2175" spans="1:1" x14ac:dyDescent="0.2">
      <c r="A2175" s="20"/>
    </row>
    <row r="2176" spans="1:1" x14ac:dyDescent="0.2">
      <c r="A2176" s="20"/>
    </row>
    <row r="2177" spans="1:1" x14ac:dyDescent="0.2">
      <c r="A2177" s="20"/>
    </row>
    <row r="2178" spans="1:1" x14ac:dyDescent="0.2">
      <c r="A2178" s="20"/>
    </row>
    <row r="2179" spans="1:1" x14ac:dyDescent="0.2">
      <c r="A2179" s="20"/>
    </row>
    <row r="2180" spans="1:1" x14ac:dyDescent="0.2">
      <c r="A2180" s="20"/>
    </row>
    <row r="2181" spans="1:1" x14ac:dyDescent="0.2">
      <c r="A2181" s="20"/>
    </row>
    <row r="2182" spans="1:1" x14ac:dyDescent="0.2">
      <c r="A2182" s="20"/>
    </row>
    <row r="2183" spans="1:1" x14ac:dyDescent="0.2">
      <c r="A2183" s="20"/>
    </row>
    <row r="2184" spans="1:1" x14ac:dyDescent="0.2">
      <c r="A2184" s="20"/>
    </row>
    <row r="2185" spans="1:1" x14ac:dyDescent="0.2">
      <c r="A2185" s="20"/>
    </row>
    <row r="2186" spans="1:1" x14ac:dyDescent="0.2">
      <c r="A2186" s="20"/>
    </row>
    <row r="2187" spans="1:1" x14ac:dyDescent="0.2">
      <c r="A2187" s="20"/>
    </row>
    <row r="2188" spans="1:1" x14ac:dyDescent="0.2">
      <c r="A2188" s="20"/>
    </row>
    <row r="2189" spans="1:1" x14ac:dyDescent="0.2">
      <c r="A2189" s="20"/>
    </row>
    <row r="2190" spans="1:1" x14ac:dyDescent="0.2">
      <c r="A2190" s="20"/>
    </row>
    <row r="2191" spans="1:1" x14ac:dyDescent="0.2">
      <c r="A2191" s="20"/>
    </row>
    <row r="2192" spans="1:1" x14ac:dyDescent="0.2">
      <c r="A2192" s="20"/>
    </row>
    <row r="2193" spans="1:1" x14ac:dyDescent="0.2">
      <c r="A2193" s="20"/>
    </row>
    <row r="2194" spans="1:1" x14ac:dyDescent="0.2">
      <c r="A2194" s="20"/>
    </row>
    <row r="2195" spans="1:1" x14ac:dyDescent="0.2">
      <c r="A2195" s="20"/>
    </row>
    <row r="2196" spans="1:1" x14ac:dyDescent="0.2">
      <c r="A2196" s="20"/>
    </row>
    <row r="2197" spans="1:1" x14ac:dyDescent="0.2">
      <c r="A2197" s="20"/>
    </row>
    <row r="2198" spans="1:1" x14ac:dyDescent="0.2">
      <c r="A2198" s="20"/>
    </row>
    <row r="2199" spans="1:1" x14ac:dyDescent="0.2">
      <c r="A2199" s="20"/>
    </row>
    <row r="2200" spans="1:1" x14ac:dyDescent="0.2">
      <c r="A2200" s="20"/>
    </row>
    <row r="2201" spans="1:1" x14ac:dyDescent="0.2">
      <c r="A2201" s="20"/>
    </row>
    <row r="2202" spans="1:1" x14ac:dyDescent="0.2">
      <c r="A2202" s="20"/>
    </row>
    <row r="2203" spans="1:1" x14ac:dyDescent="0.2">
      <c r="A2203" s="20"/>
    </row>
    <row r="2204" spans="1:1" x14ac:dyDescent="0.2">
      <c r="A2204" s="20"/>
    </row>
    <row r="2205" spans="1:1" x14ac:dyDescent="0.2">
      <c r="A2205" s="20"/>
    </row>
    <row r="2206" spans="1:1" x14ac:dyDescent="0.2">
      <c r="A2206" s="20"/>
    </row>
    <row r="2207" spans="1:1" x14ac:dyDescent="0.2">
      <c r="A2207" s="20"/>
    </row>
    <row r="2208" spans="1:1" x14ac:dyDescent="0.2">
      <c r="A2208" s="20"/>
    </row>
    <row r="2209" spans="1:1" x14ac:dyDescent="0.2">
      <c r="A2209" s="20"/>
    </row>
    <row r="2210" spans="1:1" x14ac:dyDescent="0.2">
      <c r="A2210" s="20"/>
    </row>
    <row r="2211" spans="1:1" x14ac:dyDescent="0.2">
      <c r="A2211" s="20"/>
    </row>
    <row r="2212" spans="1:1" x14ac:dyDescent="0.2">
      <c r="A2212" s="20"/>
    </row>
    <row r="2213" spans="1:1" x14ac:dyDescent="0.2">
      <c r="A2213" s="20"/>
    </row>
    <row r="2214" spans="1:1" x14ac:dyDescent="0.2">
      <c r="A2214" s="20"/>
    </row>
    <row r="2215" spans="1:1" x14ac:dyDescent="0.2">
      <c r="A2215" s="20"/>
    </row>
    <row r="2216" spans="1:1" x14ac:dyDescent="0.2">
      <c r="A2216" s="20"/>
    </row>
    <row r="2217" spans="1:1" x14ac:dyDescent="0.2">
      <c r="A2217" s="20"/>
    </row>
    <row r="2218" spans="1:1" x14ac:dyDescent="0.2">
      <c r="A2218" s="20"/>
    </row>
    <row r="2219" spans="1:1" x14ac:dyDescent="0.2">
      <c r="A2219" s="20"/>
    </row>
    <row r="2220" spans="1:1" x14ac:dyDescent="0.2">
      <c r="A2220" s="20"/>
    </row>
    <row r="2221" spans="1:1" x14ac:dyDescent="0.2">
      <c r="A2221" s="20"/>
    </row>
    <row r="2222" spans="1:1" x14ac:dyDescent="0.2">
      <c r="A2222" s="20"/>
    </row>
    <row r="2223" spans="1:1" x14ac:dyDescent="0.2">
      <c r="A2223" s="20"/>
    </row>
    <row r="2224" spans="1:1" x14ac:dyDescent="0.2">
      <c r="A2224" s="20"/>
    </row>
    <row r="2225" spans="1:1" x14ac:dyDescent="0.2">
      <c r="A2225" s="20"/>
    </row>
    <row r="2226" spans="1:1" x14ac:dyDescent="0.2">
      <c r="A2226" s="20"/>
    </row>
    <row r="2227" spans="1:1" x14ac:dyDescent="0.2">
      <c r="A2227" s="20"/>
    </row>
    <row r="2228" spans="1:1" x14ac:dyDescent="0.2">
      <c r="A2228" s="20"/>
    </row>
    <row r="2229" spans="1:1" x14ac:dyDescent="0.2">
      <c r="A2229" s="20"/>
    </row>
    <row r="2230" spans="1:1" x14ac:dyDescent="0.2">
      <c r="A2230" s="20"/>
    </row>
    <row r="2231" spans="1:1" x14ac:dyDescent="0.2">
      <c r="A2231" s="20"/>
    </row>
    <row r="2232" spans="1:1" x14ac:dyDescent="0.2">
      <c r="A2232" s="20"/>
    </row>
    <row r="2233" spans="1:1" x14ac:dyDescent="0.2">
      <c r="A2233" s="20"/>
    </row>
    <row r="2234" spans="1:1" x14ac:dyDescent="0.2">
      <c r="A2234" s="20"/>
    </row>
    <row r="2235" spans="1:1" x14ac:dyDescent="0.2">
      <c r="A2235" s="20"/>
    </row>
    <row r="2236" spans="1:1" x14ac:dyDescent="0.2">
      <c r="A2236" s="20"/>
    </row>
    <row r="2237" spans="1:1" x14ac:dyDescent="0.2">
      <c r="A2237" s="20"/>
    </row>
    <row r="2238" spans="1:1" x14ac:dyDescent="0.2">
      <c r="A2238" s="20"/>
    </row>
    <row r="2239" spans="1:1" x14ac:dyDescent="0.2">
      <c r="A2239" s="20"/>
    </row>
    <row r="2240" spans="1:1" x14ac:dyDescent="0.2">
      <c r="A2240" s="20"/>
    </row>
    <row r="2241" spans="1:1" x14ac:dyDescent="0.2">
      <c r="A2241" s="20"/>
    </row>
    <row r="2242" spans="1:1" x14ac:dyDescent="0.2">
      <c r="A2242" s="20"/>
    </row>
    <row r="2243" spans="1:1" x14ac:dyDescent="0.2">
      <c r="A2243" s="20"/>
    </row>
    <row r="2244" spans="1:1" x14ac:dyDescent="0.2">
      <c r="A2244" s="20"/>
    </row>
    <row r="2245" spans="1:1" x14ac:dyDescent="0.2">
      <c r="A2245" s="20"/>
    </row>
    <row r="2246" spans="1:1" x14ac:dyDescent="0.2">
      <c r="A2246" s="20"/>
    </row>
    <row r="2247" spans="1:1" x14ac:dyDescent="0.2">
      <c r="A2247" s="20"/>
    </row>
    <row r="2248" spans="1:1" x14ac:dyDescent="0.2">
      <c r="A2248" s="20"/>
    </row>
    <row r="2249" spans="1:1" x14ac:dyDescent="0.2">
      <c r="A2249" s="20"/>
    </row>
    <row r="2250" spans="1:1" x14ac:dyDescent="0.2">
      <c r="A2250" s="20"/>
    </row>
    <row r="2251" spans="1:1" x14ac:dyDescent="0.2">
      <c r="A2251" s="20"/>
    </row>
    <row r="2252" spans="1:1" x14ac:dyDescent="0.2">
      <c r="A2252" s="20"/>
    </row>
    <row r="2253" spans="1:1" x14ac:dyDescent="0.2">
      <c r="A2253" s="20"/>
    </row>
    <row r="2254" spans="1:1" x14ac:dyDescent="0.2">
      <c r="A2254" s="20"/>
    </row>
    <row r="2255" spans="1:1" x14ac:dyDescent="0.2">
      <c r="A2255" s="20"/>
    </row>
    <row r="2256" spans="1:1" x14ac:dyDescent="0.2">
      <c r="A2256" s="20"/>
    </row>
    <row r="2257" spans="1:1" x14ac:dyDescent="0.2">
      <c r="A2257" s="20"/>
    </row>
    <row r="2258" spans="1:1" x14ac:dyDescent="0.2">
      <c r="A2258" s="20"/>
    </row>
    <row r="2259" spans="1:1" x14ac:dyDescent="0.2">
      <c r="A2259" s="20"/>
    </row>
    <row r="2260" spans="1:1" x14ac:dyDescent="0.2">
      <c r="A2260" s="20"/>
    </row>
    <row r="2261" spans="1:1" x14ac:dyDescent="0.2">
      <c r="A2261" s="20"/>
    </row>
    <row r="2262" spans="1:1" x14ac:dyDescent="0.2">
      <c r="A2262" s="20"/>
    </row>
    <row r="2263" spans="1:1" x14ac:dyDescent="0.2">
      <c r="A2263" s="20"/>
    </row>
    <row r="2264" spans="1:1" x14ac:dyDescent="0.2">
      <c r="A2264" s="20"/>
    </row>
    <row r="2265" spans="1:1" x14ac:dyDescent="0.2">
      <c r="A2265" s="20"/>
    </row>
    <row r="2266" spans="1:1" x14ac:dyDescent="0.2">
      <c r="A2266" s="20"/>
    </row>
    <row r="2267" spans="1:1" x14ac:dyDescent="0.2">
      <c r="A2267" s="20"/>
    </row>
    <row r="2268" spans="1:1" x14ac:dyDescent="0.2">
      <c r="A2268" s="20"/>
    </row>
    <row r="2269" spans="1:1" x14ac:dyDescent="0.2">
      <c r="A2269" s="20"/>
    </row>
    <row r="2270" spans="1:1" x14ac:dyDescent="0.2">
      <c r="A2270" s="20"/>
    </row>
    <row r="2271" spans="1:1" x14ac:dyDescent="0.2">
      <c r="A2271" s="20"/>
    </row>
    <row r="2272" spans="1:1" x14ac:dyDescent="0.2">
      <c r="A2272" s="20"/>
    </row>
    <row r="2273" spans="1:1" x14ac:dyDescent="0.2">
      <c r="A2273" s="20"/>
    </row>
    <row r="2274" spans="1:1" x14ac:dyDescent="0.2">
      <c r="A2274" s="20"/>
    </row>
    <row r="2275" spans="1:1" x14ac:dyDescent="0.2">
      <c r="A2275" s="20"/>
    </row>
    <row r="2276" spans="1:1" x14ac:dyDescent="0.2">
      <c r="A2276" s="20"/>
    </row>
    <row r="2277" spans="1:1" x14ac:dyDescent="0.2">
      <c r="A2277" s="20"/>
    </row>
    <row r="2278" spans="1:1" x14ac:dyDescent="0.2">
      <c r="A2278" s="20"/>
    </row>
    <row r="2279" spans="1:1" x14ac:dyDescent="0.2">
      <c r="A2279" s="20"/>
    </row>
    <row r="2280" spans="1:1" x14ac:dyDescent="0.2">
      <c r="A2280" s="20"/>
    </row>
    <row r="2281" spans="1:1" x14ac:dyDescent="0.2">
      <c r="A2281" s="20"/>
    </row>
    <row r="2282" spans="1:1" x14ac:dyDescent="0.2">
      <c r="A2282" s="20"/>
    </row>
    <row r="2283" spans="1:1" x14ac:dyDescent="0.2">
      <c r="A2283" s="20"/>
    </row>
    <row r="2284" spans="1:1" x14ac:dyDescent="0.2">
      <c r="A2284" s="20"/>
    </row>
    <row r="2285" spans="1:1" x14ac:dyDescent="0.2">
      <c r="A2285" s="20"/>
    </row>
    <row r="2286" spans="1:1" x14ac:dyDescent="0.2">
      <c r="A2286" s="20"/>
    </row>
    <row r="2287" spans="1:1" x14ac:dyDescent="0.2">
      <c r="A2287" s="20"/>
    </row>
    <row r="2288" spans="1:1" x14ac:dyDescent="0.2">
      <c r="A2288" s="20"/>
    </row>
    <row r="2289" spans="1:1" x14ac:dyDescent="0.2">
      <c r="A2289" s="20"/>
    </row>
    <row r="2290" spans="1:1" x14ac:dyDescent="0.2">
      <c r="A2290" s="20"/>
    </row>
    <row r="2291" spans="1:1" x14ac:dyDescent="0.2">
      <c r="A2291" s="20"/>
    </row>
    <row r="2292" spans="1:1" x14ac:dyDescent="0.2">
      <c r="A2292" s="20"/>
    </row>
    <row r="2293" spans="1:1" x14ac:dyDescent="0.2">
      <c r="A2293" s="20"/>
    </row>
    <row r="2294" spans="1:1" x14ac:dyDescent="0.2">
      <c r="A2294" s="20"/>
    </row>
    <row r="2295" spans="1:1" x14ac:dyDescent="0.2">
      <c r="A2295" s="20"/>
    </row>
    <row r="2296" spans="1:1" x14ac:dyDescent="0.2">
      <c r="A2296" s="20"/>
    </row>
    <row r="2297" spans="1:1" x14ac:dyDescent="0.2">
      <c r="A2297" s="20"/>
    </row>
    <row r="2298" spans="1:1" x14ac:dyDescent="0.2">
      <c r="A2298" s="20"/>
    </row>
    <row r="2299" spans="1:1" x14ac:dyDescent="0.2">
      <c r="A2299" s="20"/>
    </row>
    <row r="2300" spans="1:1" x14ac:dyDescent="0.2">
      <c r="A2300" s="20"/>
    </row>
    <row r="2301" spans="1:1" x14ac:dyDescent="0.2">
      <c r="A2301" s="20"/>
    </row>
    <row r="2302" spans="1:1" x14ac:dyDescent="0.2">
      <c r="A2302" s="20"/>
    </row>
    <row r="2303" spans="1:1" x14ac:dyDescent="0.2">
      <c r="A2303" s="20"/>
    </row>
    <row r="2304" spans="1:1" x14ac:dyDescent="0.2">
      <c r="A2304" s="20"/>
    </row>
    <row r="2305" spans="1:1" x14ac:dyDescent="0.2">
      <c r="A2305" s="20"/>
    </row>
    <row r="2306" spans="1:1" x14ac:dyDescent="0.2">
      <c r="A2306" s="20"/>
    </row>
    <row r="2307" spans="1:1" x14ac:dyDescent="0.2">
      <c r="A2307" s="20"/>
    </row>
    <row r="2308" spans="1:1" x14ac:dyDescent="0.2">
      <c r="A2308" s="20"/>
    </row>
    <row r="2309" spans="1:1" x14ac:dyDescent="0.2">
      <c r="A2309" s="20"/>
    </row>
    <row r="2310" spans="1:1" x14ac:dyDescent="0.2">
      <c r="A2310" s="20"/>
    </row>
    <row r="2311" spans="1:1" x14ac:dyDescent="0.2">
      <c r="A2311" s="20"/>
    </row>
    <row r="2312" spans="1:1" x14ac:dyDescent="0.2">
      <c r="A2312" s="20"/>
    </row>
    <row r="2313" spans="1:1" x14ac:dyDescent="0.2">
      <c r="A2313" s="20"/>
    </row>
    <row r="2314" spans="1:1" x14ac:dyDescent="0.2">
      <c r="A2314" s="20"/>
    </row>
    <row r="2315" spans="1:1" x14ac:dyDescent="0.2">
      <c r="A2315" s="20"/>
    </row>
    <row r="2316" spans="1:1" x14ac:dyDescent="0.2">
      <c r="A2316" s="20"/>
    </row>
    <row r="2317" spans="1:1" x14ac:dyDescent="0.2">
      <c r="A2317" s="20"/>
    </row>
    <row r="2318" spans="1:1" x14ac:dyDescent="0.2">
      <c r="A2318" s="20"/>
    </row>
    <row r="2319" spans="1:1" x14ac:dyDescent="0.2">
      <c r="A2319" s="20"/>
    </row>
    <row r="2320" spans="1:1" x14ac:dyDescent="0.2">
      <c r="A2320" s="20"/>
    </row>
    <row r="2321" spans="1:1" x14ac:dyDescent="0.2">
      <c r="A2321" s="20"/>
    </row>
    <row r="2322" spans="1:1" x14ac:dyDescent="0.2">
      <c r="A2322" s="20"/>
    </row>
    <row r="2323" spans="1:1" x14ac:dyDescent="0.2">
      <c r="A2323" s="20"/>
    </row>
    <row r="2324" spans="1:1" x14ac:dyDescent="0.2">
      <c r="A2324" s="20"/>
    </row>
    <row r="2325" spans="1:1" x14ac:dyDescent="0.2">
      <c r="A2325" s="20"/>
    </row>
    <row r="2326" spans="1:1" x14ac:dyDescent="0.2">
      <c r="A2326" s="20"/>
    </row>
    <row r="2327" spans="1:1" x14ac:dyDescent="0.2">
      <c r="A2327" s="20"/>
    </row>
    <row r="2328" spans="1:1" x14ac:dyDescent="0.2">
      <c r="A2328" s="20"/>
    </row>
    <row r="2329" spans="1:1" x14ac:dyDescent="0.2">
      <c r="A2329" s="20"/>
    </row>
    <row r="2330" spans="1:1" x14ac:dyDescent="0.2">
      <c r="A2330" s="20"/>
    </row>
    <row r="2331" spans="1:1" x14ac:dyDescent="0.2">
      <c r="A2331" s="20"/>
    </row>
    <row r="2332" spans="1:1" x14ac:dyDescent="0.2">
      <c r="A2332" s="20"/>
    </row>
    <row r="2333" spans="1:1" x14ac:dyDescent="0.2">
      <c r="A2333" s="20"/>
    </row>
    <row r="2334" spans="1:1" x14ac:dyDescent="0.2">
      <c r="A2334" s="20"/>
    </row>
    <row r="2335" spans="1:1" x14ac:dyDescent="0.2">
      <c r="A2335" s="20"/>
    </row>
    <row r="2336" spans="1:1" x14ac:dyDescent="0.2">
      <c r="A2336" s="20"/>
    </row>
    <row r="2337" spans="1:1" x14ac:dyDescent="0.2">
      <c r="A2337" s="20"/>
    </row>
    <row r="2338" spans="1:1" x14ac:dyDescent="0.2">
      <c r="A2338" s="20"/>
    </row>
    <row r="2339" spans="1:1" x14ac:dyDescent="0.2">
      <c r="A2339" s="20"/>
    </row>
    <row r="2340" spans="1:1" x14ac:dyDescent="0.2">
      <c r="A2340" s="20"/>
    </row>
    <row r="2341" spans="1:1" x14ac:dyDescent="0.2">
      <c r="A2341" s="20"/>
    </row>
    <row r="2342" spans="1:1" x14ac:dyDescent="0.2">
      <c r="A2342" s="20"/>
    </row>
    <row r="2343" spans="1:1" x14ac:dyDescent="0.2">
      <c r="A2343" s="20"/>
    </row>
    <row r="2344" spans="1:1" x14ac:dyDescent="0.2">
      <c r="A2344" s="20"/>
    </row>
    <row r="2345" spans="1:1" x14ac:dyDescent="0.2">
      <c r="A2345" s="20"/>
    </row>
    <row r="2346" spans="1:1" x14ac:dyDescent="0.2">
      <c r="A2346" s="20"/>
    </row>
    <row r="2347" spans="1:1" x14ac:dyDescent="0.2">
      <c r="A2347" s="20"/>
    </row>
    <row r="2348" spans="1:1" x14ac:dyDescent="0.2">
      <c r="A2348" s="20"/>
    </row>
    <row r="2349" spans="1:1" x14ac:dyDescent="0.2">
      <c r="A2349" s="20"/>
    </row>
    <row r="2350" spans="1:1" x14ac:dyDescent="0.2">
      <c r="A2350" s="20"/>
    </row>
    <row r="2351" spans="1:1" x14ac:dyDescent="0.2">
      <c r="A2351" s="20"/>
    </row>
    <row r="2352" spans="1:1" x14ac:dyDescent="0.2">
      <c r="A2352" s="20"/>
    </row>
    <row r="2353" spans="1:1" x14ac:dyDescent="0.2">
      <c r="A2353" s="20"/>
    </row>
    <row r="2354" spans="1:1" x14ac:dyDescent="0.2">
      <c r="A2354" s="20"/>
    </row>
    <row r="2355" spans="1:1" x14ac:dyDescent="0.2">
      <c r="A2355" s="20"/>
    </row>
    <row r="2356" spans="1:1" x14ac:dyDescent="0.2">
      <c r="A2356" s="20"/>
    </row>
    <row r="2357" spans="1:1" x14ac:dyDescent="0.2">
      <c r="A2357" s="20"/>
    </row>
    <row r="2358" spans="1:1" x14ac:dyDescent="0.2">
      <c r="A2358" s="20"/>
    </row>
    <row r="2359" spans="1:1" x14ac:dyDescent="0.2">
      <c r="A2359" s="20"/>
    </row>
    <row r="2360" spans="1:1" x14ac:dyDescent="0.2">
      <c r="A2360" s="20"/>
    </row>
    <row r="2361" spans="1:1" x14ac:dyDescent="0.2">
      <c r="A2361" s="20"/>
    </row>
    <row r="2362" spans="1:1" x14ac:dyDescent="0.2">
      <c r="A2362" s="20"/>
    </row>
    <row r="2363" spans="1:1" x14ac:dyDescent="0.2">
      <c r="A2363" s="20"/>
    </row>
    <row r="2364" spans="1:1" x14ac:dyDescent="0.2">
      <c r="A2364" s="20"/>
    </row>
    <row r="2365" spans="1:1" x14ac:dyDescent="0.2">
      <c r="A2365" s="20"/>
    </row>
    <row r="2366" spans="1:1" x14ac:dyDescent="0.2">
      <c r="A2366" s="20"/>
    </row>
    <row r="2367" spans="1:1" x14ac:dyDescent="0.2">
      <c r="A2367" s="20"/>
    </row>
    <row r="2368" spans="1:1" x14ac:dyDescent="0.2">
      <c r="A2368" s="20"/>
    </row>
    <row r="2369" spans="1:1" x14ac:dyDescent="0.2">
      <c r="A2369" s="20"/>
    </row>
    <row r="2370" spans="1:1" x14ac:dyDescent="0.2">
      <c r="A2370" s="20"/>
    </row>
    <row r="2371" spans="1:1" x14ac:dyDescent="0.2">
      <c r="A2371" s="20"/>
    </row>
    <row r="2372" spans="1:1" x14ac:dyDescent="0.2">
      <c r="A2372" s="20"/>
    </row>
    <row r="2373" spans="1:1" x14ac:dyDescent="0.2">
      <c r="A2373" s="20"/>
    </row>
    <row r="2374" spans="1:1" x14ac:dyDescent="0.2">
      <c r="A2374" s="20"/>
    </row>
    <row r="2375" spans="1:1" x14ac:dyDescent="0.2">
      <c r="A2375" s="20"/>
    </row>
    <row r="2376" spans="1:1" x14ac:dyDescent="0.2">
      <c r="A2376" s="20"/>
    </row>
    <row r="2377" spans="1:1" x14ac:dyDescent="0.2">
      <c r="A2377" s="20"/>
    </row>
    <row r="2378" spans="1:1" x14ac:dyDescent="0.2">
      <c r="A2378" s="20"/>
    </row>
    <row r="2379" spans="1:1" x14ac:dyDescent="0.2">
      <c r="A2379" s="20"/>
    </row>
    <row r="2380" spans="1:1" x14ac:dyDescent="0.2">
      <c r="A2380" s="20"/>
    </row>
    <row r="2381" spans="1:1" x14ac:dyDescent="0.2">
      <c r="A2381" s="20"/>
    </row>
    <row r="2382" spans="1:1" x14ac:dyDescent="0.2">
      <c r="A2382" s="20"/>
    </row>
    <row r="2383" spans="1:1" x14ac:dyDescent="0.2">
      <c r="A2383" s="20"/>
    </row>
    <row r="2384" spans="1:1" x14ac:dyDescent="0.2">
      <c r="A2384" s="20"/>
    </row>
    <row r="2385" spans="1:1" x14ac:dyDescent="0.2">
      <c r="A2385" s="20"/>
    </row>
    <row r="2386" spans="1:1" x14ac:dyDescent="0.2">
      <c r="A2386" s="20"/>
    </row>
    <row r="2387" spans="1:1" x14ac:dyDescent="0.2">
      <c r="A2387" s="20"/>
    </row>
    <row r="2388" spans="1:1" x14ac:dyDescent="0.2">
      <c r="A2388" s="20"/>
    </row>
    <row r="2389" spans="1:1" x14ac:dyDescent="0.2">
      <c r="A2389" s="20"/>
    </row>
    <row r="2390" spans="1:1" x14ac:dyDescent="0.2">
      <c r="A2390" s="20"/>
    </row>
    <row r="2391" spans="1:1" x14ac:dyDescent="0.2">
      <c r="A2391" s="20"/>
    </row>
    <row r="2392" spans="1:1" x14ac:dyDescent="0.2">
      <c r="A2392" s="20"/>
    </row>
    <row r="2393" spans="1:1" x14ac:dyDescent="0.2">
      <c r="A2393" s="20"/>
    </row>
    <row r="2394" spans="1:1" x14ac:dyDescent="0.2">
      <c r="A2394" s="20"/>
    </row>
    <row r="2395" spans="1:1" x14ac:dyDescent="0.2">
      <c r="A2395" s="20"/>
    </row>
    <row r="2396" spans="1:1" x14ac:dyDescent="0.2">
      <c r="A2396" s="20"/>
    </row>
    <row r="2397" spans="1:1" x14ac:dyDescent="0.2">
      <c r="A2397" s="20"/>
    </row>
    <row r="2398" spans="1:1" x14ac:dyDescent="0.2">
      <c r="A2398" s="20"/>
    </row>
    <row r="2399" spans="1:1" x14ac:dyDescent="0.2">
      <c r="A2399" s="20"/>
    </row>
    <row r="2400" spans="1:1" x14ac:dyDescent="0.2">
      <c r="A2400" s="20"/>
    </row>
    <row r="2401" spans="1:1" x14ac:dyDescent="0.2">
      <c r="A2401" s="20"/>
    </row>
    <row r="2402" spans="1:1" x14ac:dyDescent="0.2">
      <c r="A2402" s="20"/>
    </row>
    <row r="2403" spans="1:1" x14ac:dyDescent="0.2">
      <c r="A2403" s="20"/>
    </row>
    <row r="2404" spans="1:1" x14ac:dyDescent="0.2">
      <c r="A2404" s="20"/>
    </row>
    <row r="2405" spans="1:1" x14ac:dyDescent="0.2">
      <c r="A2405" s="20"/>
    </row>
    <row r="2406" spans="1:1" x14ac:dyDescent="0.2">
      <c r="A2406" s="20"/>
    </row>
    <row r="2407" spans="1:1" x14ac:dyDescent="0.2">
      <c r="A2407" s="20"/>
    </row>
    <row r="2408" spans="1:1" x14ac:dyDescent="0.2">
      <c r="A2408" s="20"/>
    </row>
    <row r="2409" spans="1:1" x14ac:dyDescent="0.2">
      <c r="A2409" s="20"/>
    </row>
    <row r="2410" spans="1:1" x14ac:dyDescent="0.2">
      <c r="A2410" s="20"/>
    </row>
    <row r="2411" spans="1:1" x14ac:dyDescent="0.2">
      <c r="A2411" s="20"/>
    </row>
    <row r="2412" spans="1:1" x14ac:dyDescent="0.2">
      <c r="A2412" s="20"/>
    </row>
    <row r="2413" spans="1:1" x14ac:dyDescent="0.2">
      <c r="A2413" s="20"/>
    </row>
    <row r="2414" spans="1:1" x14ac:dyDescent="0.2">
      <c r="A2414" s="20"/>
    </row>
    <row r="2415" spans="1:1" x14ac:dyDescent="0.2">
      <c r="A2415" s="20"/>
    </row>
    <row r="2416" spans="1:1" x14ac:dyDescent="0.2">
      <c r="A2416" s="20"/>
    </row>
    <row r="2417" spans="1:1" x14ac:dyDescent="0.2">
      <c r="A2417" s="20"/>
    </row>
    <row r="2418" spans="1:1" x14ac:dyDescent="0.2">
      <c r="A2418" s="20"/>
    </row>
    <row r="2419" spans="1:1" x14ac:dyDescent="0.2">
      <c r="A2419" s="20"/>
    </row>
    <row r="2420" spans="1:1" x14ac:dyDescent="0.2">
      <c r="A2420" s="20"/>
    </row>
    <row r="2421" spans="1:1" x14ac:dyDescent="0.2">
      <c r="A2421" s="20"/>
    </row>
    <row r="2422" spans="1:1" x14ac:dyDescent="0.2">
      <c r="A2422" s="20"/>
    </row>
    <row r="2423" spans="1:1" x14ac:dyDescent="0.2">
      <c r="A2423" s="20"/>
    </row>
    <row r="2424" spans="1:1" x14ac:dyDescent="0.2">
      <c r="A2424" s="20"/>
    </row>
    <row r="2425" spans="1:1" x14ac:dyDescent="0.2">
      <c r="A2425" s="20"/>
    </row>
    <row r="2426" spans="1:1" x14ac:dyDescent="0.2">
      <c r="A2426" s="20"/>
    </row>
    <row r="2427" spans="1:1" x14ac:dyDescent="0.2">
      <c r="A2427" s="20"/>
    </row>
    <row r="2428" spans="1:1" x14ac:dyDescent="0.2">
      <c r="A2428" s="20"/>
    </row>
    <row r="2429" spans="1:1" x14ac:dyDescent="0.2">
      <c r="A2429" s="20"/>
    </row>
    <row r="2430" spans="1:1" x14ac:dyDescent="0.2">
      <c r="A2430" s="20"/>
    </row>
    <row r="2431" spans="1:1" x14ac:dyDescent="0.2">
      <c r="A2431" s="20"/>
    </row>
    <row r="2432" spans="1:1" x14ac:dyDescent="0.2">
      <c r="A2432" s="20"/>
    </row>
    <row r="2433" spans="1:1" x14ac:dyDescent="0.2">
      <c r="A2433" s="20"/>
    </row>
    <row r="2434" spans="1:1" x14ac:dyDescent="0.2">
      <c r="A2434" s="20"/>
    </row>
    <row r="2435" spans="1:1" x14ac:dyDescent="0.2">
      <c r="A2435" s="20"/>
    </row>
    <row r="2436" spans="1:1" x14ac:dyDescent="0.2">
      <c r="A2436" s="20"/>
    </row>
    <row r="2437" spans="1:1" x14ac:dyDescent="0.2">
      <c r="A2437" s="20"/>
    </row>
    <row r="2438" spans="1:1" x14ac:dyDescent="0.2">
      <c r="A2438" s="20"/>
    </row>
    <row r="2439" spans="1:1" x14ac:dyDescent="0.2">
      <c r="A2439" s="20"/>
    </row>
    <row r="2440" spans="1:1" x14ac:dyDescent="0.2">
      <c r="A2440" s="20"/>
    </row>
    <row r="2441" spans="1:1" x14ac:dyDescent="0.2">
      <c r="A2441" s="20"/>
    </row>
    <row r="2442" spans="1:1" x14ac:dyDescent="0.2">
      <c r="A2442" s="20"/>
    </row>
    <row r="2443" spans="1:1" x14ac:dyDescent="0.2">
      <c r="A2443" s="20"/>
    </row>
    <row r="2444" spans="1:1" x14ac:dyDescent="0.2">
      <c r="A2444" s="20"/>
    </row>
    <row r="2445" spans="1:1" x14ac:dyDescent="0.2">
      <c r="A2445" s="20"/>
    </row>
    <row r="2446" spans="1:1" x14ac:dyDescent="0.2">
      <c r="A2446" s="20"/>
    </row>
    <row r="2447" spans="1:1" x14ac:dyDescent="0.2">
      <c r="A2447" s="20"/>
    </row>
    <row r="2448" spans="1:1" x14ac:dyDescent="0.2">
      <c r="A2448" s="20"/>
    </row>
    <row r="2449" spans="1:1" x14ac:dyDescent="0.2">
      <c r="A2449" s="20"/>
    </row>
    <row r="2450" spans="1:1" x14ac:dyDescent="0.2">
      <c r="A2450" s="20"/>
    </row>
    <row r="2451" spans="1:1" x14ac:dyDescent="0.2">
      <c r="A2451" s="20"/>
    </row>
    <row r="2452" spans="1:1" x14ac:dyDescent="0.2">
      <c r="A2452" s="20"/>
    </row>
    <row r="2453" spans="1:1" x14ac:dyDescent="0.2">
      <c r="A2453" s="20"/>
    </row>
    <row r="2454" spans="1:1" x14ac:dyDescent="0.2">
      <c r="A2454" s="20"/>
    </row>
    <row r="2455" spans="1:1" x14ac:dyDescent="0.2">
      <c r="A2455" s="20"/>
    </row>
    <row r="2456" spans="1:1" x14ac:dyDescent="0.2">
      <c r="A2456" s="20"/>
    </row>
    <row r="2457" spans="1:1" x14ac:dyDescent="0.2">
      <c r="A2457" s="20"/>
    </row>
    <row r="2458" spans="1:1" x14ac:dyDescent="0.2">
      <c r="A2458" s="20"/>
    </row>
    <row r="2459" spans="1:1" x14ac:dyDescent="0.2">
      <c r="A2459" s="20"/>
    </row>
    <row r="2460" spans="1:1" x14ac:dyDescent="0.2">
      <c r="A2460" s="20"/>
    </row>
    <row r="2461" spans="1:1" x14ac:dyDescent="0.2">
      <c r="A2461" s="20"/>
    </row>
    <row r="2462" spans="1:1" x14ac:dyDescent="0.2">
      <c r="A2462" s="20"/>
    </row>
    <row r="2463" spans="1:1" x14ac:dyDescent="0.2">
      <c r="A2463" s="20"/>
    </row>
    <row r="2464" spans="1:1" x14ac:dyDescent="0.2">
      <c r="A2464" s="20"/>
    </row>
    <row r="2465" spans="1:1" x14ac:dyDescent="0.2">
      <c r="A2465" s="20"/>
    </row>
    <row r="2466" spans="1:1" x14ac:dyDescent="0.2">
      <c r="A2466" s="20"/>
    </row>
    <row r="2467" spans="1:1" x14ac:dyDescent="0.2">
      <c r="A2467" s="20"/>
    </row>
    <row r="2468" spans="1:1" x14ac:dyDescent="0.2">
      <c r="A2468" s="20"/>
    </row>
    <row r="2469" spans="1:1" x14ac:dyDescent="0.2">
      <c r="A2469" s="20"/>
    </row>
    <row r="2470" spans="1:1" x14ac:dyDescent="0.2">
      <c r="A2470" s="20"/>
    </row>
    <row r="2471" spans="1:1" x14ac:dyDescent="0.2">
      <c r="A2471" s="20"/>
    </row>
    <row r="2472" spans="1:1" x14ac:dyDescent="0.2">
      <c r="A2472" s="20"/>
    </row>
    <row r="2473" spans="1:1" x14ac:dyDescent="0.2">
      <c r="A2473" s="20"/>
    </row>
    <row r="2474" spans="1:1" x14ac:dyDescent="0.2">
      <c r="A2474" s="20"/>
    </row>
    <row r="2475" spans="1:1" x14ac:dyDescent="0.2">
      <c r="A2475" s="20"/>
    </row>
    <row r="2476" spans="1:1" x14ac:dyDescent="0.2">
      <c r="A2476" s="20"/>
    </row>
    <row r="2477" spans="1:1" x14ac:dyDescent="0.2">
      <c r="A2477" s="20"/>
    </row>
    <row r="2478" spans="1:1" x14ac:dyDescent="0.2">
      <c r="A2478" s="20"/>
    </row>
    <row r="2479" spans="1:1" x14ac:dyDescent="0.2">
      <c r="A2479" s="20"/>
    </row>
    <row r="2480" spans="1:1" x14ac:dyDescent="0.2">
      <c r="A2480" s="20"/>
    </row>
    <row r="2481" spans="1:1" x14ac:dyDescent="0.2">
      <c r="A2481" s="20"/>
    </row>
    <row r="2482" spans="1:1" x14ac:dyDescent="0.2">
      <c r="A2482" s="20"/>
    </row>
    <row r="2483" spans="1:1" x14ac:dyDescent="0.2">
      <c r="A2483" s="20"/>
    </row>
    <row r="2484" spans="1:1" x14ac:dyDescent="0.2">
      <c r="A2484" s="20"/>
    </row>
    <row r="2485" spans="1:1" x14ac:dyDescent="0.2">
      <c r="A2485" s="20"/>
    </row>
    <row r="2486" spans="1:1" x14ac:dyDescent="0.2">
      <c r="A2486" s="20"/>
    </row>
    <row r="2487" spans="1:1" x14ac:dyDescent="0.2">
      <c r="A2487" s="20"/>
    </row>
    <row r="2488" spans="1:1" x14ac:dyDescent="0.2">
      <c r="A2488" s="20"/>
    </row>
    <row r="2489" spans="1:1" x14ac:dyDescent="0.2">
      <c r="A2489" s="20"/>
    </row>
    <row r="2490" spans="1:1" x14ac:dyDescent="0.2">
      <c r="A2490" s="20"/>
    </row>
    <row r="2491" spans="1:1" x14ac:dyDescent="0.2">
      <c r="A2491" s="20"/>
    </row>
    <row r="2492" spans="1:1" x14ac:dyDescent="0.2">
      <c r="A2492" s="20"/>
    </row>
    <row r="2493" spans="1:1" x14ac:dyDescent="0.2">
      <c r="A2493" s="20"/>
    </row>
    <row r="2494" spans="1:1" x14ac:dyDescent="0.2">
      <c r="A2494" s="20"/>
    </row>
    <row r="2495" spans="1:1" x14ac:dyDescent="0.2">
      <c r="A2495" s="20"/>
    </row>
    <row r="2496" spans="1:1" x14ac:dyDescent="0.2">
      <c r="A2496" s="20"/>
    </row>
    <row r="2497" spans="1:1" x14ac:dyDescent="0.2">
      <c r="A2497" s="20"/>
    </row>
    <row r="2498" spans="1:1" x14ac:dyDescent="0.2">
      <c r="A2498" s="20"/>
    </row>
    <row r="2499" spans="1:1" x14ac:dyDescent="0.2">
      <c r="A2499" s="20"/>
    </row>
    <row r="2500" spans="1:1" x14ac:dyDescent="0.2">
      <c r="A2500" s="20"/>
    </row>
    <row r="2501" spans="1:1" x14ac:dyDescent="0.2">
      <c r="A2501" s="20"/>
    </row>
    <row r="2502" spans="1:1" x14ac:dyDescent="0.2">
      <c r="A2502" s="20"/>
    </row>
    <row r="2503" spans="1:1" x14ac:dyDescent="0.2">
      <c r="A2503" s="20"/>
    </row>
    <row r="2504" spans="1:1" x14ac:dyDescent="0.2">
      <c r="A2504" s="20"/>
    </row>
    <row r="2505" spans="1:1" x14ac:dyDescent="0.2">
      <c r="A2505" s="20"/>
    </row>
    <row r="2506" spans="1:1" x14ac:dyDescent="0.2">
      <c r="A2506" s="20"/>
    </row>
    <row r="2507" spans="1:1" x14ac:dyDescent="0.2">
      <c r="A2507" s="20"/>
    </row>
    <row r="2508" spans="1:1" x14ac:dyDescent="0.2">
      <c r="A2508" s="20"/>
    </row>
    <row r="2509" spans="1:1" x14ac:dyDescent="0.2">
      <c r="A2509" s="20"/>
    </row>
    <row r="2510" spans="1:1" x14ac:dyDescent="0.2">
      <c r="A2510" s="20"/>
    </row>
    <row r="2511" spans="1:1" x14ac:dyDescent="0.2">
      <c r="A2511" s="20"/>
    </row>
    <row r="2512" spans="1:1" x14ac:dyDescent="0.2">
      <c r="A2512" s="20"/>
    </row>
    <row r="2513" spans="1:1" x14ac:dyDescent="0.2">
      <c r="A2513" s="20"/>
    </row>
    <row r="2514" spans="1:1" x14ac:dyDescent="0.2">
      <c r="A2514" s="20"/>
    </row>
    <row r="2515" spans="1:1" x14ac:dyDescent="0.2">
      <c r="A2515" s="20"/>
    </row>
    <row r="2516" spans="1:1" x14ac:dyDescent="0.2">
      <c r="A2516" s="20"/>
    </row>
    <row r="2517" spans="1:1" x14ac:dyDescent="0.2">
      <c r="A2517" s="20"/>
    </row>
    <row r="2518" spans="1:1" x14ac:dyDescent="0.2">
      <c r="A2518" s="20"/>
    </row>
    <row r="2519" spans="1:1" x14ac:dyDescent="0.2">
      <c r="A2519" s="20"/>
    </row>
    <row r="2520" spans="1:1" x14ac:dyDescent="0.2">
      <c r="A2520" s="20"/>
    </row>
    <row r="2521" spans="1:1" x14ac:dyDescent="0.2">
      <c r="A2521" s="20"/>
    </row>
    <row r="2522" spans="1:1" x14ac:dyDescent="0.2">
      <c r="A2522" s="20"/>
    </row>
    <row r="2523" spans="1:1" x14ac:dyDescent="0.2">
      <c r="A2523" s="20"/>
    </row>
    <row r="2524" spans="1:1" x14ac:dyDescent="0.2">
      <c r="A2524" s="20"/>
    </row>
    <row r="2525" spans="1:1" x14ac:dyDescent="0.2">
      <c r="A2525" s="20"/>
    </row>
    <row r="2526" spans="1:1" x14ac:dyDescent="0.2">
      <c r="A2526" s="20"/>
    </row>
    <row r="2527" spans="1:1" x14ac:dyDescent="0.2">
      <c r="A2527" s="20"/>
    </row>
    <row r="2528" spans="1:1" x14ac:dyDescent="0.2">
      <c r="A2528" s="20"/>
    </row>
    <row r="2529" spans="1:1" x14ac:dyDescent="0.2">
      <c r="A2529" s="20"/>
    </row>
    <row r="2530" spans="1:1" x14ac:dyDescent="0.2">
      <c r="A2530" s="20"/>
    </row>
    <row r="2531" spans="1:1" x14ac:dyDescent="0.2">
      <c r="A2531" s="20"/>
    </row>
    <row r="2532" spans="1:1" x14ac:dyDescent="0.2">
      <c r="A2532" s="20"/>
    </row>
    <row r="2533" spans="1:1" x14ac:dyDescent="0.2">
      <c r="A2533" s="20"/>
    </row>
    <row r="2534" spans="1:1" x14ac:dyDescent="0.2">
      <c r="A2534" s="20"/>
    </row>
    <row r="2535" spans="1:1" x14ac:dyDescent="0.2">
      <c r="A2535" s="20"/>
    </row>
    <row r="2536" spans="1:1" x14ac:dyDescent="0.2">
      <c r="A2536" s="20"/>
    </row>
    <row r="2537" spans="1:1" x14ac:dyDescent="0.2">
      <c r="A2537" s="20"/>
    </row>
    <row r="2538" spans="1:1" x14ac:dyDescent="0.2">
      <c r="A2538" s="20"/>
    </row>
    <row r="2539" spans="1:1" x14ac:dyDescent="0.2">
      <c r="A2539" s="20"/>
    </row>
    <row r="2540" spans="1:1" x14ac:dyDescent="0.2">
      <c r="A2540" s="20"/>
    </row>
    <row r="2541" spans="1:1" x14ac:dyDescent="0.2">
      <c r="A2541" s="20"/>
    </row>
    <row r="2542" spans="1:1" x14ac:dyDescent="0.2">
      <c r="A2542" s="20"/>
    </row>
    <row r="2543" spans="1:1" x14ac:dyDescent="0.2">
      <c r="A2543" s="20"/>
    </row>
    <row r="2544" spans="1:1" x14ac:dyDescent="0.2">
      <c r="A2544" s="20"/>
    </row>
    <row r="2545" spans="1:1" x14ac:dyDescent="0.2">
      <c r="A2545" s="20"/>
    </row>
    <row r="2546" spans="1:1" x14ac:dyDescent="0.2">
      <c r="A2546" s="20"/>
    </row>
    <row r="2547" spans="1:1" x14ac:dyDescent="0.2">
      <c r="A2547" s="20"/>
    </row>
    <row r="2548" spans="1:1" x14ac:dyDescent="0.2">
      <c r="A2548" s="20"/>
    </row>
    <row r="2549" spans="1:1" x14ac:dyDescent="0.2">
      <c r="A2549" s="20"/>
    </row>
    <row r="2550" spans="1:1" x14ac:dyDescent="0.2">
      <c r="A2550" s="20"/>
    </row>
    <row r="2551" spans="1:1" x14ac:dyDescent="0.2">
      <c r="A2551" s="20"/>
    </row>
    <row r="2552" spans="1:1" x14ac:dyDescent="0.2">
      <c r="A2552" s="20"/>
    </row>
    <row r="2553" spans="1:1" x14ac:dyDescent="0.2">
      <c r="A2553" s="20"/>
    </row>
    <row r="2554" spans="1:1" x14ac:dyDescent="0.2">
      <c r="A2554" s="20"/>
    </row>
    <row r="2555" spans="1:1" x14ac:dyDescent="0.2">
      <c r="A2555" s="20"/>
    </row>
    <row r="2556" spans="1:1" x14ac:dyDescent="0.2">
      <c r="A2556" s="20"/>
    </row>
    <row r="2557" spans="1:1" x14ac:dyDescent="0.2">
      <c r="A2557" s="20"/>
    </row>
    <row r="2558" spans="1:1" x14ac:dyDescent="0.2">
      <c r="A2558" s="20"/>
    </row>
    <row r="2559" spans="1:1" x14ac:dyDescent="0.2">
      <c r="A2559" s="20"/>
    </row>
    <row r="2560" spans="1:1" x14ac:dyDescent="0.2">
      <c r="A2560" s="20"/>
    </row>
    <row r="2561" spans="1:1" x14ac:dyDescent="0.2">
      <c r="A2561" s="20"/>
    </row>
    <row r="2562" spans="1:1" x14ac:dyDescent="0.2">
      <c r="A2562" s="20"/>
    </row>
    <row r="2563" spans="1:1" x14ac:dyDescent="0.2">
      <c r="A2563" s="20"/>
    </row>
    <row r="2564" spans="1:1" x14ac:dyDescent="0.2">
      <c r="A2564" s="20"/>
    </row>
    <row r="2565" spans="1:1" x14ac:dyDescent="0.2">
      <c r="A2565" s="20"/>
    </row>
    <row r="2566" spans="1:1" x14ac:dyDescent="0.2">
      <c r="A2566" s="20"/>
    </row>
    <row r="2567" spans="1:1" x14ac:dyDescent="0.2">
      <c r="A2567" s="20"/>
    </row>
    <row r="2568" spans="1:1" x14ac:dyDescent="0.2">
      <c r="A2568" s="20"/>
    </row>
    <row r="2569" spans="1:1" x14ac:dyDescent="0.2">
      <c r="A2569" s="20"/>
    </row>
    <row r="2570" spans="1:1" x14ac:dyDescent="0.2">
      <c r="A2570" s="20"/>
    </row>
    <row r="2571" spans="1:1" x14ac:dyDescent="0.2">
      <c r="A2571" s="20"/>
    </row>
    <row r="2572" spans="1:1" x14ac:dyDescent="0.2">
      <c r="A2572" s="20"/>
    </row>
    <row r="2573" spans="1:1" x14ac:dyDescent="0.2">
      <c r="A2573" s="20"/>
    </row>
    <row r="2574" spans="1:1" x14ac:dyDescent="0.2">
      <c r="A2574" s="20"/>
    </row>
    <row r="2575" spans="1:1" x14ac:dyDescent="0.2">
      <c r="A2575" s="20"/>
    </row>
    <row r="2576" spans="1:1" x14ac:dyDescent="0.2">
      <c r="A2576" s="20"/>
    </row>
    <row r="2577" spans="1:1" x14ac:dyDescent="0.2">
      <c r="A2577" s="20"/>
    </row>
    <row r="2578" spans="1:1" x14ac:dyDescent="0.2">
      <c r="A2578" s="20"/>
    </row>
    <row r="2579" spans="1:1" x14ac:dyDescent="0.2">
      <c r="A2579" s="20"/>
    </row>
    <row r="2580" spans="1:1" x14ac:dyDescent="0.2">
      <c r="A2580" s="20"/>
    </row>
    <row r="2581" spans="1:1" x14ac:dyDescent="0.2">
      <c r="A2581" s="20"/>
    </row>
    <row r="2582" spans="1:1" x14ac:dyDescent="0.2">
      <c r="A2582" s="20"/>
    </row>
    <row r="2583" spans="1:1" x14ac:dyDescent="0.2">
      <c r="A2583" s="20"/>
    </row>
    <row r="2584" spans="1:1" x14ac:dyDescent="0.2">
      <c r="A2584" s="20"/>
    </row>
    <row r="2585" spans="1:1" x14ac:dyDescent="0.2">
      <c r="A2585" s="20"/>
    </row>
    <row r="2586" spans="1:1" x14ac:dyDescent="0.2">
      <c r="A2586" s="20"/>
    </row>
    <row r="2587" spans="1:1" x14ac:dyDescent="0.2">
      <c r="A2587" s="20"/>
    </row>
    <row r="2588" spans="1:1" x14ac:dyDescent="0.2">
      <c r="A2588" s="20"/>
    </row>
    <row r="2589" spans="1:1" x14ac:dyDescent="0.2">
      <c r="A2589" s="20"/>
    </row>
    <row r="2590" spans="1:1" x14ac:dyDescent="0.2">
      <c r="A2590" s="20"/>
    </row>
    <row r="2591" spans="1:1" x14ac:dyDescent="0.2">
      <c r="A2591" s="20"/>
    </row>
    <row r="2592" spans="1:1" x14ac:dyDescent="0.2">
      <c r="A2592" s="20"/>
    </row>
    <row r="2593" spans="1:1" x14ac:dyDescent="0.2">
      <c r="A2593" s="20"/>
    </row>
    <row r="2594" spans="1:1" x14ac:dyDescent="0.2">
      <c r="A2594" s="20"/>
    </row>
    <row r="2595" spans="1:1" x14ac:dyDescent="0.2">
      <c r="A2595" s="20"/>
    </row>
    <row r="2596" spans="1:1" x14ac:dyDescent="0.2">
      <c r="A2596" s="20"/>
    </row>
    <row r="2597" spans="1:1" x14ac:dyDescent="0.2">
      <c r="A2597" s="20"/>
    </row>
    <row r="2598" spans="1:1" x14ac:dyDescent="0.2">
      <c r="A2598" s="20"/>
    </row>
    <row r="2599" spans="1:1" x14ac:dyDescent="0.2">
      <c r="A2599" s="20"/>
    </row>
    <row r="2600" spans="1:1" x14ac:dyDescent="0.2">
      <c r="A2600" s="20"/>
    </row>
    <row r="2601" spans="1:1" x14ac:dyDescent="0.2">
      <c r="A2601" s="20"/>
    </row>
    <row r="2602" spans="1:1" x14ac:dyDescent="0.2">
      <c r="A2602" s="20"/>
    </row>
    <row r="2603" spans="1:1" x14ac:dyDescent="0.2">
      <c r="A2603" s="20"/>
    </row>
    <row r="2604" spans="1:1" x14ac:dyDescent="0.2">
      <c r="A2604" s="20"/>
    </row>
    <row r="2605" spans="1:1" x14ac:dyDescent="0.2">
      <c r="A2605" s="20"/>
    </row>
    <row r="2606" spans="1:1" x14ac:dyDescent="0.2">
      <c r="A2606" s="20"/>
    </row>
    <row r="2607" spans="1:1" x14ac:dyDescent="0.2">
      <c r="A2607" s="20"/>
    </row>
    <row r="2608" spans="1:1" x14ac:dyDescent="0.2">
      <c r="A2608" s="20"/>
    </row>
    <row r="2609" spans="1:1" x14ac:dyDescent="0.2">
      <c r="A2609" s="20"/>
    </row>
    <row r="2610" spans="1:1" x14ac:dyDescent="0.2">
      <c r="A2610" s="20"/>
    </row>
    <row r="2611" spans="1:1" x14ac:dyDescent="0.2">
      <c r="A2611" s="20"/>
    </row>
    <row r="2612" spans="1:1" x14ac:dyDescent="0.2">
      <c r="A2612" s="20"/>
    </row>
    <row r="2613" spans="1:1" x14ac:dyDescent="0.2">
      <c r="A2613" s="20"/>
    </row>
    <row r="2614" spans="1:1" x14ac:dyDescent="0.2">
      <c r="A2614" s="20"/>
    </row>
    <row r="2615" spans="1:1" x14ac:dyDescent="0.2">
      <c r="A2615" s="20"/>
    </row>
    <row r="2616" spans="1:1" x14ac:dyDescent="0.2">
      <c r="A2616" s="20"/>
    </row>
    <row r="2617" spans="1:1" x14ac:dyDescent="0.2">
      <c r="A2617" s="20"/>
    </row>
    <row r="2618" spans="1:1" x14ac:dyDescent="0.2">
      <c r="A2618" s="20"/>
    </row>
    <row r="2619" spans="1:1" x14ac:dyDescent="0.2">
      <c r="A2619" s="20"/>
    </row>
    <row r="2620" spans="1:1" x14ac:dyDescent="0.2">
      <c r="A2620" s="20"/>
    </row>
    <row r="2621" spans="1:1" x14ac:dyDescent="0.2">
      <c r="A2621" s="20"/>
    </row>
    <row r="2622" spans="1:1" x14ac:dyDescent="0.2">
      <c r="A2622" s="20"/>
    </row>
    <row r="2623" spans="1:1" x14ac:dyDescent="0.2">
      <c r="A2623" s="20"/>
    </row>
    <row r="2624" spans="1:1" x14ac:dyDescent="0.2">
      <c r="A2624" s="20"/>
    </row>
    <row r="2625" spans="1:1" x14ac:dyDescent="0.2">
      <c r="A2625" s="20"/>
    </row>
    <row r="2626" spans="1:1" x14ac:dyDescent="0.2">
      <c r="A2626" s="20"/>
    </row>
    <row r="2627" spans="1:1" x14ac:dyDescent="0.2">
      <c r="A2627" s="20"/>
    </row>
    <row r="2628" spans="1:1" x14ac:dyDescent="0.2">
      <c r="A2628" s="20"/>
    </row>
    <row r="2629" spans="1:1" x14ac:dyDescent="0.2">
      <c r="A2629" s="20"/>
    </row>
    <row r="2630" spans="1:1" x14ac:dyDescent="0.2">
      <c r="A2630" s="20"/>
    </row>
    <row r="2631" spans="1:1" x14ac:dyDescent="0.2">
      <c r="A2631" s="20"/>
    </row>
    <row r="2632" spans="1:1" x14ac:dyDescent="0.2">
      <c r="A2632" s="20"/>
    </row>
    <row r="2633" spans="1:1" x14ac:dyDescent="0.2">
      <c r="A2633" s="20"/>
    </row>
    <row r="2634" spans="1:1" x14ac:dyDescent="0.2">
      <c r="A2634" s="20"/>
    </row>
    <row r="2635" spans="1:1" x14ac:dyDescent="0.2">
      <c r="A2635" s="20"/>
    </row>
    <row r="2636" spans="1:1" x14ac:dyDescent="0.2">
      <c r="A2636" s="20"/>
    </row>
    <row r="2637" spans="1:1" x14ac:dyDescent="0.2">
      <c r="A2637" s="20"/>
    </row>
    <row r="2638" spans="1:1" x14ac:dyDescent="0.2">
      <c r="A2638" s="20"/>
    </row>
    <row r="2639" spans="1:1" x14ac:dyDescent="0.2">
      <c r="A2639" s="20"/>
    </row>
    <row r="2640" spans="1:1" x14ac:dyDescent="0.2">
      <c r="A2640" s="20"/>
    </row>
    <row r="2641" spans="1:1" x14ac:dyDescent="0.2">
      <c r="A2641" s="20"/>
    </row>
    <row r="2642" spans="1:1" x14ac:dyDescent="0.2">
      <c r="A2642" s="20"/>
    </row>
    <row r="2643" spans="1:1" x14ac:dyDescent="0.2">
      <c r="A2643" s="20"/>
    </row>
    <row r="2644" spans="1:1" x14ac:dyDescent="0.2">
      <c r="A2644" s="20"/>
    </row>
    <row r="2645" spans="1:1" x14ac:dyDescent="0.2">
      <c r="A2645" s="20"/>
    </row>
    <row r="2646" spans="1:1" x14ac:dyDescent="0.2">
      <c r="A2646" s="20"/>
    </row>
    <row r="2647" spans="1:1" x14ac:dyDescent="0.2">
      <c r="A2647" s="20"/>
    </row>
    <row r="2648" spans="1:1" x14ac:dyDescent="0.2">
      <c r="A2648" s="20"/>
    </row>
    <row r="2649" spans="1:1" x14ac:dyDescent="0.2">
      <c r="A2649" s="20"/>
    </row>
    <row r="2650" spans="1:1" x14ac:dyDescent="0.2">
      <c r="A2650" s="20"/>
    </row>
    <row r="2651" spans="1:1" x14ac:dyDescent="0.2">
      <c r="A2651" s="20"/>
    </row>
    <row r="2652" spans="1:1" x14ac:dyDescent="0.2">
      <c r="A2652" s="20"/>
    </row>
    <row r="2653" spans="1:1" x14ac:dyDescent="0.2">
      <c r="A2653" s="20"/>
    </row>
    <row r="2654" spans="1:1" x14ac:dyDescent="0.2">
      <c r="A2654" s="20"/>
    </row>
    <row r="2655" spans="1:1" x14ac:dyDescent="0.2">
      <c r="A2655" s="20"/>
    </row>
    <row r="2656" spans="1:1" x14ac:dyDescent="0.2">
      <c r="A2656" s="20"/>
    </row>
    <row r="2657" spans="1:1" x14ac:dyDescent="0.2">
      <c r="A2657" s="20"/>
    </row>
    <row r="2658" spans="1:1" x14ac:dyDescent="0.2">
      <c r="A2658" s="20"/>
    </row>
    <row r="2659" spans="1:1" x14ac:dyDescent="0.2">
      <c r="A2659" s="20"/>
    </row>
    <row r="2660" spans="1:1" x14ac:dyDescent="0.2">
      <c r="A2660" s="20"/>
    </row>
    <row r="2661" spans="1:1" x14ac:dyDescent="0.2">
      <c r="A2661" s="20"/>
    </row>
    <row r="2662" spans="1:1" x14ac:dyDescent="0.2">
      <c r="A2662" s="20"/>
    </row>
    <row r="2663" spans="1:1" x14ac:dyDescent="0.2">
      <c r="A2663" s="20"/>
    </row>
    <row r="2664" spans="1:1" x14ac:dyDescent="0.2">
      <c r="A2664" s="20"/>
    </row>
    <row r="2665" spans="1:1" x14ac:dyDescent="0.2">
      <c r="A2665" s="20"/>
    </row>
    <row r="2666" spans="1:1" x14ac:dyDescent="0.2">
      <c r="A2666" s="20"/>
    </row>
    <row r="2667" spans="1:1" x14ac:dyDescent="0.2">
      <c r="A2667" s="20"/>
    </row>
    <row r="2668" spans="1:1" x14ac:dyDescent="0.2">
      <c r="A2668" s="20"/>
    </row>
    <row r="2669" spans="1:1" x14ac:dyDescent="0.2">
      <c r="A2669" s="20"/>
    </row>
    <row r="2670" spans="1:1" x14ac:dyDescent="0.2">
      <c r="A2670" s="20"/>
    </row>
    <row r="2671" spans="1:1" x14ac:dyDescent="0.2">
      <c r="A2671" s="20"/>
    </row>
    <row r="2672" spans="1:1" x14ac:dyDescent="0.2">
      <c r="A2672" s="20"/>
    </row>
    <row r="2673" spans="1:1" x14ac:dyDescent="0.2">
      <c r="A2673" s="20"/>
    </row>
    <row r="2674" spans="1:1" x14ac:dyDescent="0.2">
      <c r="A2674" s="20"/>
    </row>
    <row r="2675" spans="1:1" x14ac:dyDescent="0.2">
      <c r="A2675" s="20"/>
    </row>
    <row r="2676" spans="1:1" x14ac:dyDescent="0.2">
      <c r="A2676" s="20"/>
    </row>
    <row r="2677" spans="1:1" x14ac:dyDescent="0.2">
      <c r="A2677" s="20"/>
    </row>
    <row r="2678" spans="1:1" x14ac:dyDescent="0.2">
      <c r="A2678" s="20"/>
    </row>
    <row r="2679" spans="1:1" x14ac:dyDescent="0.2">
      <c r="A2679" s="20"/>
    </row>
    <row r="2680" spans="1:1" x14ac:dyDescent="0.2">
      <c r="A2680" s="20"/>
    </row>
    <row r="2681" spans="1:1" x14ac:dyDescent="0.2">
      <c r="A2681" s="20"/>
    </row>
    <row r="2682" spans="1:1" x14ac:dyDescent="0.2">
      <c r="A2682" s="20"/>
    </row>
    <row r="2683" spans="1:1" x14ac:dyDescent="0.2">
      <c r="A2683" s="20"/>
    </row>
    <row r="2684" spans="1:1" x14ac:dyDescent="0.2">
      <c r="A2684" s="20"/>
    </row>
    <row r="2685" spans="1:1" x14ac:dyDescent="0.2">
      <c r="A2685" s="20"/>
    </row>
    <row r="2686" spans="1:1" x14ac:dyDescent="0.2">
      <c r="A2686" s="20"/>
    </row>
    <row r="2687" spans="1:1" x14ac:dyDescent="0.2">
      <c r="A2687" s="20"/>
    </row>
    <row r="2688" spans="1:1" x14ac:dyDescent="0.2">
      <c r="A2688" s="20"/>
    </row>
    <row r="2689" spans="1:1" x14ac:dyDescent="0.2">
      <c r="A2689" s="20"/>
    </row>
    <row r="2690" spans="1:1" x14ac:dyDescent="0.2">
      <c r="A2690" s="20"/>
    </row>
    <row r="2691" spans="1:1" x14ac:dyDescent="0.2">
      <c r="A2691" s="20"/>
    </row>
    <row r="2692" spans="1:1" x14ac:dyDescent="0.2">
      <c r="A2692" s="20"/>
    </row>
    <row r="2693" spans="1:1" x14ac:dyDescent="0.2">
      <c r="A2693" s="20"/>
    </row>
    <row r="2694" spans="1:1" x14ac:dyDescent="0.2">
      <c r="A2694" s="20"/>
    </row>
    <row r="2695" spans="1:1" x14ac:dyDescent="0.2">
      <c r="A2695" s="20"/>
    </row>
    <row r="2696" spans="1:1" x14ac:dyDescent="0.2">
      <c r="A2696" s="20"/>
    </row>
    <row r="2697" spans="1:1" x14ac:dyDescent="0.2">
      <c r="A2697" s="20"/>
    </row>
    <row r="2698" spans="1:1" x14ac:dyDescent="0.2">
      <c r="A2698" s="20"/>
    </row>
    <row r="2699" spans="1:1" x14ac:dyDescent="0.2">
      <c r="A2699" s="20"/>
    </row>
    <row r="2700" spans="1:1" x14ac:dyDescent="0.2">
      <c r="A2700" s="20"/>
    </row>
    <row r="2701" spans="1:1" x14ac:dyDescent="0.2">
      <c r="A2701" s="20"/>
    </row>
    <row r="2702" spans="1:1" x14ac:dyDescent="0.2">
      <c r="A2702" s="20"/>
    </row>
    <row r="2703" spans="1:1" x14ac:dyDescent="0.2">
      <c r="A2703" s="20"/>
    </row>
    <row r="2704" spans="1:1" x14ac:dyDescent="0.2">
      <c r="A2704" s="20"/>
    </row>
    <row r="2705" spans="1:1" x14ac:dyDescent="0.2">
      <c r="A2705" s="20"/>
    </row>
    <row r="2706" spans="1:1" x14ac:dyDescent="0.2">
      <c r="A2706" s="20"/>
    </row>
    <row r="2707" spans="1:1" x14ac:dyDescent="0.2">
      <c r="A2707" s="20"/>
    </row>
    <row r="2708" spans="1:1" x14ac:dyDescent="0.2">
      <c r="A2708" s="20"/>
    </row>
    <row r="2709" spans="1:1" x14ac:dyDescent="0.2">
      <c r="A2709" s="20"/>
    </row>
    <row r="2710" spans="1:1" x14ac:dyDescent="0.2">
      <c r="A2710" s="20"/>
    </row>
    <row r="2711" spans="1:1" x14ac:dyDescent="0.2">
      <c r="A2711" s="20"/>
    </row>
    <row r="2712" spans="1:1" x14ac:dyDescent="0.2">
      <c r="A2712" s="20"/>
    </row>
    <row r="2713" spans="1:1" x14ac:dyDescent="0.2">
      <c r="A2713" s="20"/>
    </row>
    <row r="2714" spans="1:1" x14ac:dyDescent="0.2">
      <c r="A2714" s="20"/>
    </row>
    <row r="2715" spans="1:1" x14ac:dyDescent="0.2">
      <c r="A2715" s="20"/>
    </row>
    <row r="2716" spans="1:1" x14ac:dyDescent="0.2">
      <c r="A2716" s="20"/>
    </row>
    <row r="2717" spans="1:1" x14ac:dyDescent="0.2">
      <c r="A2717" s="20"/>
    </row>
    <row r="2718" spans="1:1" x14ac:dyDescent="0.2">
      <c r="A2718" s="20"/>
    </row>
    <row r="2719" spans="1:1" x14ac:dyDescent="0.2">
      <c r="A2719" s="20"/>
    </row>
    <row r="2720" spans="1:1" x14ac:dyDescent="0.2">
      <c r="A2720" s="20"/>
    </row>
    <row r="2721" spans="1:1" x14ac:dyDescent="0.2">
      <c r="A2721" s="20"/>
    </row>
    <row r="2722" spans="1:1" x14ac:dyDescent="0.2">
      <c r="A2722" s="20"/>
    </row>
    <row r="2723" spans="1:1" x14ac:dyDescent="0.2">
      <c r="A2723" s="20"/>
    </row>
    <row r="2724" spans="1:1" x14ac:dyDescent="0.2">
      <c r="A2724" s="20"/>
    </row>
    <row r="2725" spans="1:1" x14ac:dyDescent="0.2">
      <c r="A2725" s="20"/>
    </row>
    <row r="2726" spans="1:1" x14ac:dyDescent="0.2">
      <c r="A2726" s="20"/>
    </row>
    <row r="2727" spans="1:1" x14ac:dyDescent="0.2">
      <c r="A2727" s="20"/>
    </row>
    <row r="2728" spans="1:1" x14ac:dyDescent="0.2">
      <c r="A2728" s="20"/>
    </row>
    <row r="2729" spans="1:1" x14ac:dyDescent="0.2">
      <c r="A2729" s="20"/>
    </row>
    <row r="2730" spans="1:1" x14ac:dyDescent="0.2">
      <c r="A2730" s="20"/>
    </row>
    <row r="2731" spans="1:1" x14ac:dyDescent="0.2">
      <c r="A2731" s="20"/>
    </row>
    <row r="2732" spans="1:1" x14ac:dyDescent="0.2">
      <c r="A2732" s="20"/>
    </row>
    <row r="2733" spans="1:1" x14ac:dyDescent="0.2">
      <c r="A2733" s="20"/>
    </row>
    <row r="2734" spans="1:1" x14ac:dyDescent="0.2">
      <c r="A2734" s="20"/>
    </row>
    <row r="2735" spans="1:1" x14ac:dyDescent="0.2">
      <c r="A2735" s="20"/>
    </row>
    <row r="2736" spans="1:1" x14ac:dyDescent="0.2">
      <c r="A2736" s="20"/>
    </row>
    <row r="2737" spans="1:1" x14ac:dyDescent="0.2">
      <c r="A2737" s="20"/>
    </row>
    <row r="2738" spans="1:1" x14ac:dyDescent="0.2">
      <c r="A2738" s="20"/>
    </row>
    <row r="2739" spans="1:1" x14ac:dyDescent="0.2">
      <c r="A2739" s="20"/>
    </row>
    <row r="2740" spans="1:1" x14ac:dyDescent="0.2">
      <c r="A2740" s="20"/>
    </row>
    <row r="2741" spans="1:1" x14ac:dyDescent="0.2">
      <c r="A2741" s="20"/>
    </row>
    <row r="2742" spans="1:1" x14ac:dyDescent="0.2">
      <c r="A2742" s="20"/>
    </row>
    <row r="2743" spans="1:1" x14ac:dyDescent="0.2">
      <c r="A2743" s="20"/>
    </row>
    <row r="2744" spans="1:1" x14ac:dyDescent="0.2">
      <c r="A2744" s="20"/>
    </row>
    <row r="2745" spans="1:1" x14ac:dyDescent="0.2">
      <c r="A2745" s="20"/>
    </row>
    <row r="2746" spans="1:1" x14ac:dyDescent="0.2">
      <c r="A2746" s="20"/>
    </row>
    <row r="2747" spans="1:1" x14ac:dyDescent="0.2">
      <c r="A2747" s="20"/>
    </row>
    <row r="2748" spans="1:1" x14ac:dyDescent="0.2">
      <c r="A2748" s="20"/>
    </row>
    <row r="2749" spans="1:1" x14ac:dyDescent="0.2">
      <c r="A2749" s="20"/>
    </row>
    <row r="2750" spans="1:1" x14ac:dyDescent="0.2">
      <c r="A2750" s="20"/>
    </row>
    <row r="2751" spans="1:1" x14ac:dyDescent="0.2">
      <c r="A2751" s="20"/>
    </row>
    <row r="2752" spans="1:1" x14ac:dyDescent="0.2">
      <c r="A2752" s="20"/>
    </row>
    <row r="2753" spans="1:1" x14ac:dyDescent="0.2">
      <c r="A2753" s="20"/>
    </row>
    <row r="2754" spans="1:1" x14ac:dyDescent="0.2">
      <c r="A2754" s="20"/>
    </row>
    <row r="2755" spans="1:1" x14ac:dyDescent="0.2">
      <c r="A2755" s="20"/>
    </row>
    <row r="2756" spans="1:1" x14ac:dyDescent="0.2">
      <c r="A2756" s="20"/>
    </row>
    <row r="2757" spans="1:1" x14ac:dyDescent="0.2">
      <c r="A2757" s="20"/>
    </row>
    <row r="2758" spans="1:1" x14ac:dyDescent="0.2">
      <c r="A2758" s="20"/>
    </row>
    <row r="2759" spans="1:1" x14ac:dyDescent="0.2">
      <c r="A2759" s="20"/>
    </row>
    <row r="2760" spans="1:1" x14ac:dyDescent="0.2">
      <c r="A2760" s="20"/>
    </row>
    <row r="2761" spans="1:1" x14ac:dyDescent="0.2">
      <c r="A2761" s="20"/>
    </row>
    <row r="2762" spans="1:1" x14ac:dyDescent="0.2">
      <c r="A2762" s="20"/>
    </row>
    <row r="2763" spans="1:1" x14ac:dyDescent="0.2">
      <c r="A2763" s="20"/>
    </row>
    <row r="2764" spans="1:1" x14ac:dyDescent="0.2">
      <c r="A2764" s="20"/>
    </row>
    <row r="2765" spans="1:1" x14ac:dyDescent="0.2">
      <c r="A2765" s="20"/>
    </row>
    <row r="2766" spans="1:1" x14ac:dyDescent="0.2">
      <c r="A2766" s="20"/>
    </row>
    <row r="2767" spans="1:1" x14ac:dyDescent="0.2">
      <c r="A2767" s="20"/>
    </row>
    <row r="2768" spans="1:1" x14ac:dyDescent="0.2">
      <c r="A2768" s="20"/>
    </row>
    <row r="2769" spans="1:1" x14ac:dyDescent="0.2">
      <c r="A2769" s="20"/>
    </row>
    <row r="2770" spans="1:1" x14ac:dyDescent="0.2">
      <c r="A2770" s="20"/>
    </row>
    <row r="2771" spans="1:1" x14ac:dyDescent="0.2">
      <c r="A2771" s="20"/>
    </row>
    <row r="2772" spans="1:1" x14ac:dyDescent="0.2">
      <c r="A2772" s="20"/>
    </row>
    <row r="2773" spans="1:1" x14ac:dyDescent="0.2">
      <c r="A2773" s="20"/>
    </row>
    <row r="2774" spans="1:1" x14ac:dyDescent="0.2">
      <c r="A2774" s="20"/>
    </row>
    <row r="2775" spans="1:1" x14ac:dyDescent="0.2">
      <c r="A2775" s="20"/>
    </row>
    <row r="2776" spans="1:1" x14ac:dyDescent="0.2">
      <c r="A2776" s="20"/>
    </row>
    <row r="2777" spans="1:1" x14ac:dyDescent="0.2">
      <c r="A2777" s="20"/>
    </row>
    <row r="2778" spans="1:1" x14ac:dyDescent="0.2">
      <c r="A2778" s="20"/>
    </row>
    <row r="2779" spans="1:1" x14ac:dyDescent="0.2">
      <c r="A2779" s="20"/>
    </row>
    <row r="2780" spans="1:1" x14ac:dyDescent="0.2">
      <c r="A2780" s="20"/>
    </row>
    <row r="2781" spans="1:1" x14ac:dyDescent="0.2">
      <c r="A2781" s="20"/>
    </row>
    <row r="2782" spans="1:1" x14ac:dyDescent="0.2">
      <c r="A2782" s="20"/>
    </row>
    <row r="2783" spans="1:1" x14ac:dyDescent="0.2">
      <c r="A2783" s="20"/>
    </row>
    <row r="2784" spans="1:1" x14ac:dyDescent="0.2">
      <c r="A2784" s="20"/>
    </row>
    <row r="2785" spans="1:1" x14ac:dyDescent="0.2">
      <c r="A2785" s="20"/>
    </row>
    <row r="2786" spans="1:1" x14ac:dyDescent="0.2">
      <c r="A2786" s="20"/>
    </row>
    <row r="2787" spans="1:1" x14ac:dyDescent="0.2">
      <c r="A2787" s="20"/>
    </row>
    <row r="2788" spans="1:1" x14ac:dyDescent="0.2">
      <c r="A2788" s="20"/>
    </row>
    <row r="2789" spans="1:1" x14ac:dyDescent="0.2">
      <c r="A2789" s="20"/>
    </row>
    <row r="2790" spans="1:1" x14ac:dyDescent="0.2">
      <c r="A2790" s="20"/>
    </row>
    <row r="2791" spans="1:1" x14ac:dyDescent="0.2">
      <c r="A2791" s="20"/>
    </row>
    <row r="2792" spans="1:1" x14ac:dyDescent="0.2">
      <c r="A2792" s="20"/>
    </row>
    <row r="2793" spans="1:1" x14ac:dyDescent="0.2">
      <c r="A2793" s="20"/>
    </row>
    <row r="2794" spans="1:1" x14ac:dyDescent="0.2">
      <c r="A2794" s="20"/>
    </row>
    <row r="2795" spans="1:1" x14ac:dyDescent="0.2">
      <c r="A2795" s="20"/>
    </row>
    <row r="2796" spans="1:1" x14ac:dyDescent="0.2">
      <c r="A2796" s="20"/>
    </row>
    <row r="2797" spans="1:1" x14ac:dyDescent="0.2">
      <c r="A2797" s="20"/>
    </row>
    <row r="2798" spans="1:1" x14ac:dyDescent="0.2">
      <c r="A2798" s="20"/>
    </row>
    <row r="2799" spans="1:1" x14ac:dyDescent="0.2">
      <c r="A2799" s="20"/>
    </row>
    <row r="2800" spans="1:1" x14ac:dyDescent="0.2">
      <c r="A2800" s="20"/>
    </row>
    <row r="2801" spans="1:1" x14ac:dyDescent="0.2">
      <c r="A2801" s="20"/>
    </row>
    <row r="2802" spans="1:1" x14ac:dyDescent="0.2">
      <c r="A2802" s="20"/>
    </row>
    <row r="2803" spans="1:1" x14ac:dyDescent="0.2">
      <c r="A2803" s="20"/>
    </row>
    <row r="2804" spans="1:1" x14ac:dyDescent="0.2">
      <c r="A2804" s="20"/>
    </row>
    <row r="2805" spans="1:1" x14ac:dyDescent="0.2">
      <c r="A2805" s="20"/>
    </row>
    <row r="2806" spans="1:1" x14ac:dyDescent="0.2">
      <c r="A2806" s="20"/>
    </row>
    <row r="2807" spans="1:1" x14ac:dyDescent="0.2">
      <c r="A2807" s="20"/>
    </row>
    <row r="2808" spans="1:1" x14ac:dyDescent="0.2">
      <c r="A2808" s="20"/>
    </row>
    <row r="2809" spans="1:1" x14ac:dyDescent="0.2">
      <c r="A2809" s="20"/>
    </row>
    <row r="2810" spans="1:1" x14ac:dyDescent="0.2">
      <c r="A2810" s="20"/>
    </row>
    <row r="2811" spans="1:1" x14ac:dyDescent="0.2">
      <c r="A2811" s="20"/>
    </row>
    <row r="2812" spans="1:1" x14ac:dyDescent="0.2">
      <c r="A2812" s="20"/>
    </row>
    <row r="2813" spans="1:1" x14ac:dyDescent="0.2">
      <c r="A2813" s="20"/>
    </row>
    <row r="2814" spans="1:1" x14ac:dyDescent="0.2">
      <c r="A2814" s="20"/>
    </row>
    <row r="2815" spans="1:1" x14ac:dyDescent="0.2">
      <c r="A2815" s="20"/>
    </row>
    <row r="2816" spans="1:1" x14ac:dyDescent="0.2">
      <c r="A2816" s="20"/>
    </row>
    <row r="2817" spans="1:1" x14ac:dyDescent="0.2">
      <c r="A2817" s="20"/>
    </row>
    <row r="2818" spans="1:1" x14ac:dyDescent="0.2">
      <c r="A2818" s="20"/>
    </row>
    <row r="2819" spans="1:1" x14ac:dyDescent="0.2">
      <c r="A2819" s="20"/>
    </row>
    <row r="2820" spans="1:1" x14ac:dyDescent="0.2">
      <c r="A2820" s="20"/>
    </row>
    <row r="2821" spans="1:1" x14ac:dyDescent="0.2">
      <c r="A2821" s="20"/>
    </row>
    <row r="2822" spans="1:1" x14ac:dyDescent="0.2">
      <c r="A2822" s="20"/>
    </row>
    <row r="2823" spans="1:1" x14ac:dyDescent="0.2">
      <c r="A2823" s="20"/>
    </row>
    <row r="2824" spans="1:1" x14ac:dyDescent="0.2">
      <c r="A2824" s="20"/>
    </row>
    <row r="2825" spans="1:1" x14ac:dyDescent="0.2">
      <c r="A2825" s="20"/>
    </row>
    <row r="2826" spans="1:1" x14ac:dyDescent="0.2">
      <c r="A2826" s="20"/>
    </row>
    <row r="2827" spans="1:1" x14ac:dyDescent="0.2">
      <c r="A2827" s="20"/>
    </row>
    <row r="2828" spans="1:1" x14ac:dyDescent="0.2">
      <c r="A2828" s="20"/>
    </row>
    <row r="2829" spans="1:1" x14ac:dyDescent="0.2">
      <c r="A2829" s="20"/>
    </row>
    <row r="2830" spans="1:1" x14ac:dyDescent="0.2">
      <c r="A2830" s="20"/>
    </row>
    <row r="2831" spans="1:1" x14ac:dyDescent="0.2">
      <c r="A2831" s="20"/>
    </row>
    <row r="2832" spans="1:1" x14ac:dyDescent="0.2">
      <c r="A2832" s="20"/>
    </row>
    <row r="2833" spans="1:1" x14ac:dyDescent="0.2">
      <c r="A2833" s="20"/>
    </row>
    <row r="2834" spans="1:1" x14ac:dyDescent="0.2">
      <c r="A2834" s="20"/>
    </row>
    <row r="2835" spans="1:1" x14ac:dyDescent="0.2">
      <c r="A2835" s="20"/>
    </row>
    <row r="2836" spans="1:1" x14ac:dyDescent="0.2">
      <c r="A2836" s="20"/>
    </row>
    <row r="2837" spans="1:1" x14ac:dyDescent="0.2">
      <c r="A2837" s="20"/>
    </row>
    <row r="2838" spans="1:1" x14ac:dyDescent="0.2">
      <c r="A2838" s="20"/>
    </row>
    <row r="2839" spans="1:1" x14ac:dyDescent="0.2">
      <c r="A2839" s="20"/>
    </row>
    <row r="2840" spans="1:1" x14ac:dyDescent="0.2">
      <c r="A2840" s="20"/>
    </row>
    <row r="2841" spans="1:1" x14ac:dyDescent="0.2">
      <c r="A2841" s="20"/>
    </row>
    <row r="2842" spans="1:1" x14ac:dyDescent="0.2">
      <c r="A2842" s="20"/>
    </row>
    <row r="2843" spans="1:1" x14ac:dyDescent="0.2">
      <c r="A2843" s="20"/>
    </row>
    <row r="2844" spans="1:1" x14ac:dyDescent="0.2">
      <c r="A2844" s="20"/>
    </row>
    <row r="2845" spans="1:1" x14ac:dyDescent="0.2">
      <c r="A2845" s="20"/>
    </row>
    <row r="2846" spans="1:1" x14ac:dyDescent="0.2">
      <c r="A2846" s="20"/>
    </row>
    <row r="2847" spans="1:1" x14ac:dyDescent="0.2">
      <c r="A2847" s="20"/>
    </row>
    <row r="2848" spans="1:1" x14ac:dyDescent="0.2">
      <c r="A2848" s="20"/>
    </row>
    <row r="2849" spans="1:1" x14ac:dyDescent="0.2">
      <c r="A2849" s="20"/>
    </row>
    <row r="2850" spans="1:1" x14ac:dyDescent="0.2">
      <c r="A2850" s="20"/>
    </row>
    <row r="2851" spans="1:1" x14ac:dyDescent="0.2">
      <c r="A2851" s="20"/>
    </row>
    <row r="2852" spans="1:1" x14ac:dyDescent="0.2">
      <c r="A2852" s="20"/>
    </row>
    <row r="2853" spans="1:1" x14ac:dyDescent="0.2">
      <c r="A2853" s="20"/>
    </row>
    <row r="2854" spans="1:1" x14ac:dyDescent="0.2">
      <c r="A2854" s="20"/>
    </row>
    <row r="2855" spans="1:1" x14ac:dyDescent="0.2">
      <c r="A2855" s="20"/>
    </row>
    <row r="2856" spans="1:1" x14ac:dyDescent="0.2">
      <c r="A2856" s="20"/>
    </row>
    <row r="2857" spans="1:1" x14ac:dyDescent="0.2">
      <c r="A2857" s="20"/>
    </row>
    <row r="2858" spans="1:1" x14ac:dyDescent="0.2">
      <c r="A2858" s="20"/>
    </row>
    <row r="2859" spans="1:1" x14ac:dyDescent="0.2">
      <c r="A2859" s="20"/>
    </row>
    <row r="2860" spans="1:1" x14ac:dyDescent="0.2">
      <c r="A2860" s="20"/>
    </row>
    <row r="2861" spans="1:1" x14ac:dyDescent="0.2">
      <c r="A2861" s="20"/>
    </row>
    <row r="2862" spans="1:1" x14ac:dyDescent="0.2">
      <c r="A2862" s="20"/>
    </row>
    <row r="2863" spans="1:1" x14ac:dyDescent="0.2">
      <c r="A2863" s="20"/>
    </row>
    <row r="2864" spans="1:1" x14ac:dyDescent="0.2">
      <c r="A2864" s="20"/>
    </row>
    <row r="2865" spans="1:1" x14ac:dyDescent="0.2">
      <c r="A2865" s="20"/>
    </row>
    <row r="2866" spans="1:1" x14ac:dyDescent="0.2">
      <c r="A2866" s="20"/>
    </row>
    <row r="2867" spans="1:1" x14ac:dyDescent="0.2">
      <c r="A2867" s="20"/>
    </row>
    <row r="2868" spans="1:1" x14ac:dyDescent="0.2">
      <c r="A2868" s="20"/>
    </row>
    <row r="2869" spans="1:1" x14ac:dyDescent="0.2">
      <c r="A2869" s="20"/>
    </row>
    <row r="2870" spans="1:1" x14ac:dyDescent="0.2">
      <c r="A2870" s="20"/>
    </row>
    <row r="2871" spans="1:1" x14ac:dyDescent="0.2">
      <c r="A2871" s="20"/>
    </row>
    <row r="2872" spans="1:1" x14ac:dyDescent="0.2">
      <c r="A2872" s="20"/>
    </row>
    <row r="2873" spans="1:1" x14ac:dyDescent="0.2">
      <c r="A2873" s="20"/>
    </row>
    <row r="2874" spans="1:1" x14ac:dyDescent="0.2">
      <c r="A2874" s="20"/>
    </row>
    <row r="2875" spans="1:1" x14ac:dyDescent="0.2">
      <c r="A2875" s="20"/>
    </row>
    <row r="2876" spans="1:1" x14ac:dyDescent="0.2">
      <c r="A2876" s="20"/>
    </row>
    <row r="2877" spans="1:1" x14ac:dyDescent="0.2">
      <c r="A2877" s="20"/>
    </row>
    <row r="2878" spans="1:1" x14ac:dyDescent="0.2">
      <c r="A2878" s="20"/>
    </row>
    <row r="2879" spans="1:1" x14ac:dyDescent="0.2">
      <c r="A2879" s="20"/>
    </row>
    <row r="2880" spans="1:1" x14ac:dyDescent="0.2">
      <c r="A2880" s="20"/>
    </row>
    <row r="2881" spans="1:1" x14ac:dyDescent="0.2">
      <c r="A2881" s="20"/>
    </row>
    <row r="2882" spans="1:1" x14ac:dyDescent="0.2">
      <c r="A2882" s="20"/>
    </row>
    <row r="2883" spans="1:1" x14ac:dyDescent="0.2">
      <c r="A2883" s="20"/>
    </row>
    <row r="2884" spans="1:1" x14ac:dyDescent="0.2">
      <c r="A2884" s="20"/>
    </row>
    <row r="2885" spans="1:1" x14ac:dyDescent="0.2">
      <c r="A2885" s="20"/>
    </row>
    <row r="2886" spans="1:1" x14ac:dyDescent="0.2">
      <c r="A2886" s="20"/>
    </row>
    <row r="2887" spans="1:1" x14ac:dyDescent="0.2">
      <c r="A2887" s="20"/>
    </row>
    <row r="2888" spans="1:1" x14ac:dyDescent="0.2">
      <c r="A2888" s="20"/>
    </row>
    <row r="2889" spans="1:1" x14ac:dyDescent="0.2">
      <c r="A2889" s="20"/>
    </row>
    <row r="2890" spans="1:1" x14ac:dyDescent="0.2">
      <c r="A2890" s="20"/>
    </row>
    <row r="2891" spans="1:1" x14ac:dyDescent="0.2">
      <c r="A2891" s="20"/>
    </row>
    <row r="2892" spans="1:1" x14ac:dyDescent="0.2">
      <c r="A2892" s="20"/>
    </row>
    <row r="2893" spans="1:1" x14ac:dyDescent="0.2">
      <c r="A2893" s="20"/>
    </row>
    <row r="2894" spans="1:1" x14ac:dyDescent="0.2">
      <c r="A2894" s="20"/>
    </row>
    <row r="2895" spans="1:1" x14ac:dyDescent="0.2">
      <c r="A2895" s="20"/>
    </row>
    <row r="2896" spans="1:1" x14ac:dyDescent="0.2">
      <c r="A2896" s="20"/>
    </row>
    <row r="2897" spans="1:1" x14ac:dyDescent="0.2">
      <c r="A2897" s="20"/>
    </row>
    <row r="2898" spans="1:1" x14ac:dyDescent="0.2">
      <c r="A2898" s="20"/>
    </row>
    <row r="2899" spans="1:1" x14ac:dyDescent="0.2">
      <c r="A2899" s="20"/>
    </row>
    <row r="2900" spans="1:1" x14ac:dyDescent="0.2">
      <c r="A2900" s="20"/>
    </row>
    <row r="2901" spans="1:1" x14ac:dyDescent="0.2">
      <c r="A2901" s="20"/>
    </row>
    <row r="2902" spans="1:1" x14ac:dyDescent="0.2">
      <c r="A2902" s="20"/>
    </row>
    <row r="2903" spans="1:1" x14ac:dyDescent="0.2">
      <c r="A2903" s="20"/>
    </row>
    <row r="2904" spans="1:1" x14ac:dyDescent="0.2">
      <c r="A2904" s="20"/>
    </row>
    <row r="2905" spans="1:1" x14ac:dyDescent="0.2">
      <c r="A2905" s="20"/>
    </row>
    <row r="2906" spans="1:1" x14ac:dyDescent="0.2">
      <c r="A2906" s="20"/>
    </row>
    <row r="2907" spans="1:1" x14ac:dyDescent="0.2">
      <c r="A2907" s="20"/>
    </row>
    <row r="2908" spans="1:1" x14ac:dyDescent="0.2">
      <c r="A2908" s="20"/>
    </row>
    <row r="2909" spans="1:1" x14ac:dyDescent="0.2">
      <c r="A2909" s="20"/>
    </row>
    <row r="2910" spans="1:1" x14ac:dyDescent="0.2">
      <c r="A2910" s="20"/>
    </row>
    <row r="2911" spans="1:1" x14ac:dyDescent="0.2">
      <c r="A2911" s="20"/>
    </row>
    <row r="2912" spans="1:1" x14ac:dyDescent="0.2">
      <c r="A2912" s="20"/>
    </row>
    <row r="2913" spans="1:1" x14ac:dyDescent="0.2">
      <c r="A2913" s="20"/>
    </row>
    <row r="2914" spans="1:1" x14ac:dyDescent="0.2">
      <c r="A2914" s="20"/>
    </row>
    <row r="2915" spans="1:1" x14ac:dyDescent="0.2">
      <c r="A2915" s="20"/>
    </row>
    <row r="2916" spans="1:1" x14ac:dyDescent="0.2">
      <c r="A2916" s="20"/>
    </row>
    <row r="2917" spans="1:1" x14ac:dyDescent="0.2">
      <c r="A2917" s="20"/>
    </row>
    <row r="2918" spans="1:1" x14ac:dyDescent="0.2">
      <c r="A2918" s="20"/>
    </row>
    <row r="2919" spans="1:1" x14ac:dyDescent="0.2">
      <c r="A2919" s="20"/>
    </row>
    <row r="2920" spans="1:1" x14ac:dyDescent="0.2">
      <c r="A2920" s="20"/>
    </row>
    <row r="2921" spans="1:1" x14ac:dyDescent="0.2">
      <c r="A2921" s="20"/>
    </row>
    <row r="2922" spans="1:1" x14ac:dyDescent="0.2">
      <c r="A2922" s="20"/>
    </row>
    <row r="2923" spans="1:1" x14ac:dyDescent="0.2">
      <c r="A2923" s="20"/>
    </row>
    <row r="2924" spans="1:1" x14ac:dyDescent="0.2">
      <c r="A2924" s="20"/>
    </row>
    <row r="2925" spans="1:1" x14ac:dyDescent="0.2">
      <c r="A2925" s="20"/>
    </row>
    <row r="2926" spans="1:1" x14ac:dyDescent="0.2">
      <c r="A2926" s="20"/>
    </row>
    <row r="2927" spans="1:1" x14ac:dyDescent="0.2">
      <c r="A2927" s="20"/>
    </row>
    <row r="2928" spans="1:1" x14ac:dyDescent="0.2">
      <c r="A2928" s="20"/>
    </row>
    <row r="2929" spans="1:1" x14ac:dyDescent="0.2">
      <c r="A2929" s="20"/>
    </row>
    <row r="2930" spans="1:1" x14ac:dyDescent="0.2">
      <c r="A2930" s="20"/>
    </row>
    <row r="2931" spans="1:1" x14ac:dyDescent="0.2">
      <c r="A2931" s="20"/>
    </row>
    <row r="2932" spans="1:1" x14ac:dyDescent="0.2">
      <c r="A2932" s="20"/>
    </row>
    <row r="2933" spans="1:1" x14ac:dyDescent="0.2">
      <c r="A2933" s="20"/>
    </row>
    <row r="2934" spans="1:1" x14ac:dyDescent="0.2">
      <c r="A2934" s="20"/>
    </row>
    <row r="2935" spans="1:1" x14ac:dyDescent="0.2">
      <c r="A2935" s="20"/>
    </row>
    <row r="2936" spans="1:1" x14ac:dyDescent="0.2">
      <c r="A2936" s="20"/>
    </row>
    <row r="2937" spans="1:1" x14ac:dyDescent="0.2">
      <c r="A2937" s="20"/>
    </row>
    <row r="2938" spans="1:1" x14ac:dyDescent="0.2">
      <c r="A2938" s="20"/>
    </row>
    <row r="2939" spans="1:1" x14ac:dyDescent="0.2">
      <c r="A2939" s="20"/>
    </row>
    <row r="2940" spans="1:1" x14ac:dyDescent="0.2">
      <c r="A2940" s="20"/>
    </row>
    <row r="2941" spans="1:1" x14ac:dyDescent="0.2">
      <c r="A2941" s="20"/>
    </row>
    <row r="2942" spans="1:1" x14ac:dyDescent="0.2">
      <c r="A2942" s="20"/>
    </row>
    <row r="2943" spans="1:1" x14ac:dyDescent="0.2">
      <c r="A2943" s="20"/>
    </row>
    <row r="2944" spans="1:1" x14ac:dyDescent="0.2">
      <c r="A2944" s="20"/>
    </row>
    <row r="2945" spans="1:1" x14ac:dyDescent="0.2">
      <c r="A2945" s="20"/>
    </row>
    <row r="2946" spans="1:1" x14ac:dyDescent="0.2">
      <c r="A2946" s="20"/>
    </row>
    <row r="2947" spans="1:1" x14ac:dyDescent="0.2">
      <c r="A2947" s="20"/>
    </row>
    <row r="2948" spans="1:1" x14ac:dyDescent="0.2">
      <c r="A2948" s="20"/>
    </row>
    <row r="2949" spans="1:1" x14ac:dyDescent="0.2">
      <c r="A2949" s="20"/>
    </row>
    <row r="2950" spans="1:1" x14ac:dyDescent="0.2">
      <c r="A2950" s="20"/>
    </row>
    <row r="2951" spans="1:1" x14ac:dyDescent="0.2">
      <c r="A2951" s="20"/>
    </row>
    <row r="2952" spans="1:1" x14ac:dyDescent="0.2">
      <c r="A2952" s="20"/>
    </row>
    <row r="2953" spans="1:1" x14ac:dyDescent="0.2">
      <c r="A2953" s="20"/>
    </row>
    <row r="2954" spans="1:1" x14ac:dyDescent="0.2">
      <c r="A2954" s="20"/>
    </row>
    <row r="2955" spans="1:1" x14ac:dyDescent="0.2">
      <c r="A2955" s="20"/>
    </row>
    <row r="2956" spans="1:1" x14ac:dyDescent="0.2">
      <c r="A2956" s="20"/>
    </row>
    <row r="2957" spans="1:1" x14ac:dyDescent="0.2">
      <c r="A2957" s="20"/>
    </row>
    <row r="2958" spans="1:1" x14ac:dyDescent="0.2">
      <c r="A2958" s="20"/>
    </row>
    <row r="2959" spans="1:1" x14ac:dyDescent="0.2">
      <c r="A2959" s="20"/>
    </row>
    <row r="2960" spans="1:1" x14ac:dyDescent="0.2">
      <c r="A2960" s="20"/>
    </row>
    <row r="2961" spans="1:1" x14ac:dyDescent="0.2">
      <c r="A2961" s="20"/>
    </row>
    <row r="2962" spans="1:1" x14ac:dyDescent="0.2">
      <c r="A2962" s="20"/>
    </row>
    <row r="2963" spans="1:1" x14ac:dyDescent="0.2">
      <c r="A2963" s="20"/>
    </row>
    <row r="2964" spans="1:1" x14ac:dyDescent="0.2">
      <c r="A2964" s="20"/>
    </row>
    <row r="2965" spans="1:1" x14ac:dyDescent="0.2">
      <c r="A2965" s="20"/>
    </row>
    <row r="2966" spans="1:1" x14ac:dyDescent="0.2">
      <c r="A2966" s="20"/>
    </row>
    <row r="2967" spans="1:1" x14ac:dyDescent="0.2">
      <c r="A2967" s="20"/>
    </row>
    <row r="2968" spans="1:1" x14ac:dyDescent="0.2">
      <c r="A2968" s="20"/>
    </row>
    <row r="2969" spans="1:1" x14ac:dyDescent="0.2">
      <c r="A2969" s="20"/>
    </row>
    <row r="2970" spans="1:1" x14ac:dyDescent="0.2">
      <c r="A2970" s="20"/>
    </row>
    <row r="2971" spans="1:1" x14ac:dyDescent="0.2">
      <c r="A2971" s="20"/>
    </row>
    <row r="2972" spans="1:1" x14ac:dyDescent="0.2">
      <c r="A2972" s="20"/>
    </row>
    <row r="2973" spans="1:1" x14ac:dyDescent="0.2">
      <c r="A2973" s="20"/>
    </row>
    <row r="2974" spans="1:1" x14ac:dyDescent="0.2">
      <c r="A2974" s="20"/>
    </row>
    <row r="2975" spans="1:1" x14ac:dyDescent="0.2">
      <c r="A2975" s="20"/>
    </row>
    <row r="2976" spans="1:1" x14ac:dyDescent="0.2">
      <c r="A2976" s="20"/>
    </row>
    <row r="2977" spans="1:1" x14ac:dyDescent="0.2">
      <c r="A2977" s="20"/>
    </row>
    <row r="2978" spans="1:1" x14ac:dyDescent="0.2">
      <c r="A2978" s="20"/>
    </row>
    <row r="2979" spans="1:1" x14ac:dyDescent="0.2">
      <c r="A2979" s="20"/>
    </row>
    <row r="2980" spans="1:1" x14ac:dyDescent="0.2">
      <c r="A2980" s="20"/>
    </row>
    <row r="2981" spans="1:1" x14ac:dyDescent="0.2">
      <c r="A2981" s="20"/>
    </row>
    <row r="2982" spans="1:1" x14ac:dyDescent="0.2">
      <c r="A2982" s="20"/>
    </row>
    <row r="2983" spans="1:1" x14ac:dyDescent="0.2">
      <c r="A2983" s="20"/>
    </row>
    <row r="2984" spans="1:1" x14ac:dyDescent="0.2">
      <c r="A2984" s="20"/>
    </row>
    <row r="2985" spans="1:1" x14ac:dyDescent="0.2">
      <c r="A2985" s="20"/>
    </row>
    <row r="2986" spans="1:1" x14ac:dyDescent="0.2">
      <c r="A2986" s="20"/>
    </row>
    <row r="2987" spans="1:1" x14ac:dyDescent="0.2">
      <c r="A2987" s="20"/>
    </row>
    <row r="2988" spans="1:1" x14ac:dyDescent="0.2">
      <c r="A2988" s="20"/>
    </row>
    <row r="2989" spans="1:1" x14ac:dyDescent="0.2">
      <c r="A2989" s="20"/>
    </row>
    <row r="2990" spans="1:1" x14ac:dyDescent="0.2">
      <c r="A2990" s="20"/>
    </row>
    <row r="2991" spans="1:1" x14ac:dyDescent="0.2">
      <c r="A2991" s="20"/>
    </row>
    <row r="2992" spans="1:1" x14ac:dyDescent="0.2">
      <c r="A2992" s="20"/>
    </row>
    <row r="2993" spans="1:1" x14ac:dyDescent="0.2">
      <c r="A2993" s="20"/>
    </row>
    <row r="2994" spans="1:1" x14ac:dyDescent="0.2">
      <c r="A2994" s="20"/>
    </row>
    <row r="2995" spans="1:1" x14ac:dyDescent="0.2">
      <c r="A2995" s="20"/>
    </row>
    <row r="2996" spans="1:1" x14ac:dyDescent="0.2">
      <c r="A2996" s="20"/>
    </row>
    <row r="2997" spans="1:1" x14ac:dyDescent="0.2">
      <c r="A2997" s="20"/>
    </row>
    <row r="2998" spans="1:1" x14ac:dyDescent="0.2">
      <c r="A2998" s="20"/>
    </row>
    <row r="2999" spans="1:1" x14ac:dyDescent="0.2">
      <c r="A2999" s="20"/>
    </row>
    <row r="3000" spans="1:1" x14ac:dyDescent="0.2">
      <c r="A3000" s="20"/>
    </row>
    <row r="3001" spans="1:1" x14ac:dyDescent="0.2">
      <c r="A3001" s="20"/>
    </row>
    <row r="3002" spans="1:1" x14ac:dyDescent="0.2">
      <c r="A3002" s="20"/>
    </row>
    <row r="3003" spans="1:1" x14ac:dyDescent="0.2">
      <c r="A3003" s="20"/>
    </row>
    <row r="3004" spans="1:1" x14ac:dyDescent="0.2">
      <c r="A3004" s="20"/>
    </row>
    <row r="3005" spans="1:1" x14ac:dyDescent="0.2">
      <c r="A3005" s="20"/>
    </row>
    <row r="3006" spans="1:1" x14ac:dyDescent="0.2">
      <c r="A3006" s="20"/>
    </row>
    <row r="3007" spans="1:1" x14ac:dyDescent="0.2">
      <c r="A3007" s="20"/>
    </row>
    <row r="3008" spans="1:1" x14ac:dyDescent="0.2">
      <c r="A3008" s="20"/>
    </row>
    <row r="3009" spans="1:1" x14ac:dyDescent="0.2">
      <c r="A3009" s="20"/>
    </row>
    <row r="3010" spans="1:1" x14ac:dyDescent="0.2">
      <c r="A3010" s="20"/>
    </row>
    <row r="3011" spans="1:1" x14ac:dyDescent="0.2">
      <c r="A3011" s="20"/>
    </row>
    <row r="3012" spans="1:1" x14ac:dyDescent="0.2">
      <c r="A3012" s="20"/>
    </row>
    <row r="3013" spans="1:1" x14ac:dyDescent="0.2">
      <c r="A3013" s="20"/>
    </row>
    <row r="3014" spans="1:1" x14ac:dyDescent="0.2">
      <c r="A3014" s="20"/>
    </row>
    <row r="3015" spans="1:1" x14ac:dyDescent="0.2">
      <c r="A3015" s="20"/>
    </row>
    <row r="3016" spans="1:1" x14ac:dyDescent="0.2">
      <c r="A3016" s="20"/>
    </row>
    <row r="3017" spans="1:1" x14ac:dyDescent="0.2">
      <c r="A3017" s="20"/>
    </row>
    <row r="3018" spans="1:1" x14ac:dyDescent="0.2">
      <c r="A3018" s="20"/>
    </row>
    <row r="3019" spans="1:1" x14ac:dyDescent="0.2">
      <c r="A3019" s="20"/>
    </row>
    <row r="3020" spans="1:1" x14ac:dyDescent="0.2">
      <c r="A3020" s="20"/>
    </row>
    <row r="3021" spans="1:1" x14ac:dyDescent="0.2">
      <c r="A3021" s="20"/>
    </row>
    <row r="3022" spans="1:1" x14ac:dyDescent="0.2">
      <c r="A3022" s="20"/>
    </row>
    <row r="3023" spans="1:1" x14ac:dyDescent="0.2">
      <c r="A3023" s="20"/>
    </row>
    <row r="3024" spans="1:1" x14ac:dyDescent="0.2">
      <c r="A3024" s="20"/>
    </row>
    <row r="3025" spans="1:1" x14ac:dyDescent="0.2">
      <c r="A3025" s="20"/>
    </row>
    <row r="3026" spans="1:1" x14ac:dyDescent="0.2">
      <c r="A3026" s="20"/>
    </row>
    <row r="3027" spans="1:1" x14ac:dyDescent="0.2">
      <c r="A3027" s="20"/>
    </row>
    <row r="3028" spans="1:1" x14ac:dyDescent="0.2">
      <c r="A3028" s="20"/>
    </row>
    <row r="3029" spans="1:1" x14ac:dyDescent="0.2">
      <c r="A3029" s="20"/>
    </row>
    <row r="3030" spans="1:1" x14ac:dyDescent="0.2">
      <c r="A3030" s="20"/>
    </row>
    <row r="3031" spans="1:1" x14ac:dyDescent="0.2">
      <c r="A3031" s="20"/>
    </row>
    <row r="3032" spans="1:1" x14ac:dyDescent="0.2">
      <c r="A3032" s="20"/>
    </row>
    <row r="3033" spans="1:1" x14ac:dyDescent="0.2">
      <c r="A3033" s="20"/>
    </row>
    <row r="3034" spans="1:1" x14ac:dyDescent="0.2">
      <c r="A3034" s="20"/>
    </row>
    <row r="3035" spans="1:1" x14ac:dyDescent="0.2">
      <c r="A3035" s="20"/>
    </row>
    <row r="3036" spans="1:1" x14ac:dyDescent="0.2">
      <c r="A3036" s="20"/>
    </row>
    <row r="3037" spans="1:1" x14ac:dyDescent="0.2">
      <c r="A3037" s="20"/>
    </row>
    <row r="3038" spans="1:1" x14ac:dyDescent="0.2">
      <c r="A3038" s="20"/>
    </row>
    <row r="3039" spans="1:1" x14ac:dyDescent="0.2">
      <c r="A3039" s="20"/>
    </row>
    <row r="3040" spans="1:1" x14ac:dyDescent="0.2">
      <c r="A3040" s="20"/>
    </row>
    <row r="3041" spans="1:1" x14ac:dyDescent="0.2">
      <c r="A3041" s="20"/>
    </row>
    <row r="3042" spans="1:1" x14ac:dyDescent="0.2">
      <c r="A3042" s="20"/>
    </row>
    <row r="3043" spans="1:1" x14ac:dyDescent="0.2">
      <c r="A3043" s="20"/>
    </row>
    <row r="3044" spans="1:1" x14ac:dyDescent="0.2">
      <c r="A3044" s="20"/>
    </row>
    <row r="3045" spans="1:1" x14ac:dyDescent="0.2">
      <c r="A3045" s="20"/>
    </row>
    <row r="3046" spans="1:1" x14ac:dyDescent="0.2">
      <c r="A3046" s="20"/>
    </row>
    <row r="3047" spans="1:1" x14ac:dyDescent="0.2">
      <c r="A3047" s="20"/>
    </row>
    <row r="3048" spans="1:1" x14ac:dyDescent="0.2">
      <c r="A3048" s="20"/>
    </row>
    <row r="3049" spans="1:1" x14ac:dyDescent="0.2">
      <c r="A3049" s="20"/>
    </row>
    <row r="3050" spans="1:1" x14ac:dyDescent="0.2">
      <c r="A3050" s="20"/>
    </row>
    <row r="3051" spans="1:1" x14ac:dyDescent="0.2">
      <c r="A3051" s="20"/>
    </row>
    <row r="3052" spans="1:1" x14ac:dyDescent="0.2">
      <c r="A3052" s="20"/>
    </row>
    <row r="3053" spans="1:1" x14ac:dyDescent="0.2">
      <c r="A3053" s="20"/>
    </row>
    <row r="3054" spans="1:1" x14ac:dyDescent="0.2">
      <c r="A3054" s="20"/>
    </row>
    <row r="3055" spans="1:1" x14ac:dyDescent="0.2">
      <c r="A3055" s="20"/>
    </row>
    <row r="3056" spans="1:1" x14ac:dyDescent="0.2">
      <c r="A3056" s="20"/>
    </row>
    <row r="3057" spans="1:1" x14ac:dyDescent="0.2">
      <c r="A3057" s="20"/>
    </row>
    <row r="3058" spans="1:1" x14ac:dyDescent="0.2">
      <c r="A3058" s="20"/>
    </row>
    <row r="3059" spans="1:1" x14ac:dyDescent="0.2">
      <c r="A3059" s="20"/>
    </row>
    <row r="3060" spans="1:1" x14ac:dyDescent="0.2">
      <c r="A3060" s="20"/>
    </row>
    <row r="3061" spans="1:1" x14ac:dyDescent="0.2">
      <c r="A3061" s="20"/>
    </row>
    <row r="3062" spans="1:1" x14ac:dyDescent="0.2">
      <c r="A3062" s="20"/>
    </row>
    <row r="3063" spans="1:1" x14ac:dyDescent="0.2">
      <c r="A3063" s="20"/>
    </row>
    <row r="3064" spans="1:1" x14ac:dyDescent="0.2">
      <c r="A3064" s="20"/>
    </row>
    <row r="3065" spans="1:1" x14ac:dyDescent="0.2">
      <c r="A3065" s="20"/>
    </row>
    <row r="3066" spans="1:1" x14ac:dyDescent="0.2">
      <c r="A3066" s="20"/>
    </row>
    <row r="3067" spans="1:1" x14ac:dyDescent="0.2">
      <c r="A3067" s="20"/>
    </row>
    <row r="3068" spans="1:1" x14ac:dyDescent="0.2">
      <c r="A3068" s="20"/>
    </row>
    <row r="3069" spans="1:1" x14ac:dyDescent="0.2">
      <c r="A3069" s="20"/>
    </row>
    <row r="3070" spans="1:1" x14ac:dyDescent="0.2">
      <c r="A3070" s="20"/>
    </row>
    <row r="3071" spans="1:1" x14ac:dyDescent="0.2">
      <c r="A3071" s="20"/>
    </row>
    <row r="3072" spans="1:1" x14ac:dyDescent="0.2">
      <c r="A3072" s="20"/>
    </row>
    <row r="3073" spans="1:1" x14ac:dyDescent="0.2">
      <c r="A3073" s="20"/>
    </row>
    <row r="3074" spans="1:1" x14ac:dyDescent="0.2">
      <c r="A3074" s="20"/>
    </row>
    <row r="3075" spans="1:1" x14ac:dyDescent="0.2">
      <c r="A3075" s="20"/>
    </row>
    <row r="3076" spans="1:1" x14ac:dyDescent="0.2">
      <c r="A3076" s="20"/>
    </row>
    <row r="3077" spans="1:1" x14ac:dyDescent="0.2">
      <c r="A3077" s="20"/>
    </row>
    <row r="3078" spans="1:1" x14ac:dyDescent="0.2">
      <c r="A3078" s="20"/>
    </row>
    <row r="3079" spans="1:1" x14ac:dyDescent="0.2">
      <c r="A3079" s="20"/>
    </row>
    <row r="3080" spans="1:1" x14ac:dyDescent="0.2">
      <c r="A3080" s="20"/>
    </row>
    <row r="3081" spans="1:1" x14ac:dyDescent="0.2">
      <c r="A3081" s="20"/>
    </row>
    <row r="3082" spans="1:1" x14ac:dyDescent="0.2">
      <c r="A3082" s="20"/>
    </row>
    <row r="3083" spans="1:1" x14ac:dyDescent="0.2">
      <c r="A3083" s="20"/>
    </row>
    <row r="3084" spans="1:1" x14ac:dyDescent="0.2">
      <c r="A3084" s="20"/>
    </row>
    <row r="3085" spans="1:1" x14ac:dyDescent="0.2">
      <c r="A3085" s="20"/>
    </row>
    <row r="3086" spans="1:1" x14ac:dyDescent="0.2">
      <c r="A3086" s="20"/>
    </row>
    <row r="3087" spans="1:1" x14ac:dyDescent="0.2">
      <c r="A3087" s="20"/>
    </row>
    <row r="3088" spans="1:1" x14ac:dyDescent="0.2">
      <c r="A3088" s="20"/>
    </row>
    <row r="3089" spans="1:1" x14ac:dyDescent="0.2">
      <c r="A3089" s="20"/>
    </row>
    <row r="3090" spans="1:1" x14ac:dyDescent="0.2">
      <c r="A3090" s="20"/>
    </row>
    <row r="3091" spans="1:1" x14ac:dyDescent="0.2">
      <c r="A3091" s="20"/>
    </row>
    <row r="3092" spans="1:1" x14ac:dyDescent="0.2">
      <c r="A3092" s="20"/>
    </row>
    <row r="3093" spans="1:1" x14ac:dyDescent="0.2">
      <c r="A3093" s="20"/>
    </row>
    <row r="3094" spans="1:1" x14ac:dyDescent="0.2">
      <c r="A3094" s="20"/>
    </row>
    <row r="3095" spans="1:1" x14ac:dyDescent="0.2">
      <c r="A3095" s="20"/>
    </row>
    <row r="3096" spans="1:1" x14ac:dyDescent="0.2">
      <c r="A3096" s="20"/>
    </row>
    <row r="3097" spans="1:1" x14ac:dyDescent="0.2">
      <c r="A3097" s="20"/>
    </row>
    <row r="3098" spans="1:1" x14ac:dyDescent="0.2">
      <c r="A3098" s="20"/>
    </row>
    <row r="3099" spans="1:1" x14ac:dyDescent="0.2">
      <c r="A3099" s="20"/>
    </row>
    <row r="3100" spans="1:1" x14ac:dyDescent="0.2">
      <c r="A3100" s="20"/>
    </row>
    <row r="3101" spans="1:1" x14ac:dyDescent="0.2">
      <c r="A3101" s="20"/>
    </row>
    <row r="3102" spans="1:1" x14ac:dyDescent="0.2">
      <c r="A3102" s="20"/>
    </row>
    <row r="3103" spans="1:1" x14ac:dyDescent="0.2">
      <c r="A3103" s="20"/>
    </row>
    <row r="3104" spans="1:1" x14ac:dyDescent="0.2">
      <c r="A3104" s="20"/>
    </row>
    <row r="3105" spans="1:1" x14ac:dyDescent="0.2">
      <c r="A3105" s="20"/>
    </row>
    <row r="3106" spans="1:1" x14ac:dyDescent="0.2">
      <c r="A3106" s="20"/>
    </row>
    <row r="3107" spans="1:1" x14ac:dyDescent="0.2">
      <c r="A3107" s="20"/>
    </row>
    <row r="3108" spans="1:1" x14ac:dyDescent="0.2">
      <c r="A3108" s="20"/>
    </row>
    <row r="3109" spans="1:1" x14ac:dyDescent="0.2">
      <c r="A3109" s="20"/>
    </row>
    <row r="3110" spans="1:1" x14ac:dyDescent="0.2">
      <c r="A3110" s="20"/>
    </row>
    <row r="3111" spans="1:1" x14ac:dyDescent="0.2">
      <c r="A3111" s="20"/>
    </row>
    <row r="3112" spans="1:1" x14ac:dyDescent="0.2">
      <c r="A3112" s="20"/>
    </row>
    <row r="3113" spans="1:1" x14ac:dyDescent="0.2">
      <c r="A3113" s="20"/>
    </row>
    <row r="3114" spans="1:1" x14ac:dyDescent="0.2">
      <c r="A3114" s="20"/>
    </row>
    <row r="3115" spans="1:1" x14ac:dyDescent="0.2">
      <c r="A3115" s="20"/>
    </row>
    <row r="3116" spans="1:1" x14ac:dyDescent="0.2">
      <c r="A3116" s="20"/>
    </row>
    <row r="3117" spans="1:1" x14ac:dyDescent="0.2">
      <c r="A3117" s="20"/>
    </row>
    <row r="3118" spans="1:1" x14ac:dyDescent="0.2">
      <c r="A3118" s="20"/>
    </row>
    <row r="3119" spans="1:1" x14ac:dyDescent="0.2">
      <c r="A3119" s="20"/>
    </row>
    <row r="3120" spans="1:1" x14ac:dyDescent="0.2">
      <c r="A3120" s="20"/>
    </row>
    <row r="3121" spans="1:1" x14ac:dyDescent="0.2">
      <c r="A3121" s="20"/>
    </row>
    <row r="3122" spans="1:1" x14ac:dyDescent="0.2">
      <c r="A3122" s="20"/>
    </row>
    <row r="3123" spans="1:1" x14ac:dyDescent="0.2">
      <c r="A3123" s="20"/>
    </row>
    <row r="3124" spans="1:1" x14ac:dyDescent="0.2">
      <c r="A3124" s="20"/>
    </row>
    <row r="3125" spans="1:1" x14ac:dyDescent="0.2">
      <c r="A3125" s="20"/>
    </row>
    <row r="3126" spans="1:1" x14ac:dyDescent="0.2">
      <c r="A3126" s="20"/>
    </row>
    <row r="3127" spans="1:1" x14ac:dyDescent="0.2">
      <c r="A3127" s="20"/>
    </row>
    <row r="3128" spans="1:1" x14ac:dyDescent="0.2">
      <c r="A3128" s="20"/>
    </row>
    <row r="3129" spans="1:1" x14ac:dyDescent="0.2">
      <c r="A3129" s="20"/>
    </row>
    <row r="3130" spans="1:1" x14ac:dyDescent="0.2">
      <c r="A3130" s="20"/>
    </row>
    <row r="3131" spans="1:1" x14ac:dyDescent="0.2">
      <c r="A3131" s="20"/>
    </row>
    <row r="3132" spans="1:1" x14ac:dyDescent="0.2">
      <c r="A3132" s="20"/>
    </row>
    <row r="3133" spans="1:1" x14ac:dyDescent="0.2">
      <c r="A3133" s="20"/>
    </row>
    <row r="3134" spans="1:1" x14ac:dyDescent="0.2">
      <c r="A3134" s="20"/>
    </row>
    <row r="3135" spans="1:1" x14ac:dyDescent="0.2">
      <c r="A3135" s="20"/>
    </row>
    <row r="3136" spans="1:1" x14ac:dyDescent="0.2">
      <c r="A3136" s="20"/>
    </row>
    <row r="3137" spans="1:1" x14ac:dyDescent="0.2">
      <c r="A3137" s="20"/>
    </row>
    <row r="3138" spans="1:1" x14ac:dyDescent="0.2">
      <c r="A3138" s="20"/>
    </row>
    <row r="3139" spans="1:1" x14ac:dyDescent="0.2">
      <c r="A3139" s="20"/>
    </row>
    <row r="3140" spans="1:1" x14ac:dyDescent="0.2">
      <c r="A3140" s="20"/>
    </row>
    <row r="3141" spans="1:1" x14ac:dyDescent="0.2">
      <c r="A3141" s="20"/>
    </row>
    <row r="3142" spans="1:1" x14ac:dyDescent="0.2">
      <c r="A3142" s="20"/>
    </row>
    <row r="3143" spans="1:1" x14ac:dyDescent="0.2">
      <c r="A3143" s="20"/>
    </row>
    <row r="3144" spans="1:1" x14ac:dyDescent="0.2">
      <c r="A3144" s="20"/>
    </row>
    <row r="3145" spans="1:1" x14ac:dyDescent="0.2">
      <c r="A3145" s="20"/>
    </row>
    <row r="3146" spans="1:1" x14ac:dyDescent="0.2">
      <c r="A3146" s="20"/>
    </row>
    <row r="3147" spans="1:1" x14ac:dyDescent="0.2">
      <c r="A3147" s="20"/>
    </row>
    <row r="3148" spans="1:1" x14ac:dyDescent="0.2">
      <c r="A3148" s="20"/>
    </row>
    <row r="3149" spans="1:1" x14ac:dyDescent="0.2">
      <c r="A3149" s="20"/>
    </row>
    <row r="3150" spans="1:1" x14ac:dyDescent="0.2">
      <c r="A3150" s="20"/>
    </row>
    <row r="3151" spans="1:1" x14ac:dyDescent="0.2">
      <c r="A3151" s="20"/>
    </row>
    <row r="3152" spans="1:1" x14ac:dyDescent="0.2">
      <c r="A3152" s="20"/>
    </row>
    <row r="3153" spans="1:1" x14ac:dyDescent="0.2">
      <c r="A3153" s="20"/>
    </row>
    <row r="3154" spans="1:1" x14ac:dyDescent="0.2">
      <c r="A3154" s="20"/>
    </row>
    <row r="3155" spans="1:1" x14ac:dyDescent="0.2">
      <c r="A3155" s="20"/>
    </row>
    <row r="3156" spans="1:1" x14ac:dyDescent="0.2">
      <c r="A3156" s="20"/>
    </row>
    <row r="3157" spans="1:1" x14ac:dyDescent="0.2">
      <c r="A3157" s="20"/>
    </row>
    <row r="3158" spans="1:1" x14ac:dyDescent="0.2">
      <c r="A3158" s="20"/>
    </row>
    <row r="3159" spans="1:1" x14ac:dyDescent="0.2">
      <c r="A3159" s="20"/>
    </row>
    <row r="3160" spans="1:1" x14ac:dyDescent="0.2">
      <c r="A3160" s="20"/>
    </row>
    <row r="3161" spans="1:1" x14ac:dyDescent="0.2">
      <c r="A3161" s="20"/>
    </row>
    <row r="3162" spans="1:1" x14ac:dyDescent="0.2">
      <c r="A3162" s="20"/>
    </row>
    <row r="3163" spans="1:1" x14ac:dyDescent="0.2">
      <c r="A3163" s="20"/>
    </row>
    <row r="3164" spans="1:1" x14ac:dyDescent="0.2">
      <c r="A3164" s="20"/>
    </row>
    <row r="3165" spans="1:1" x14ac:dyDescent="0.2">
      <c r="A3165" s="20"/>
    </row>
    <row r="3166" spans="1:1" x14ac:dyDescent="0.2">
      <c r="A3166" s="20"/>
    </row>
    <row r="3167" spans="1:1" x14ac:dyDescent="0.2">
      <c r="A3167" s="20"/>
    </row>
    <row r="3168" spans="1:1" x14ac:dyDescent="0.2">
      <c r="A3168" s="20"/>
    </row>
    <row r="3169" spans="1:1" x14ac:dyDescent="0.2">
      <c r="A3169" s="20"/>
    </row>
    <row r="3170" spans="1:1" x14ac:dyDescent="0.2">
      <c r="A3170" s="20"/>
    </row>
    <row r="3171" spans="1:1" x14ac:dyDescent="0.2">
      <c r="A3171" s="20"/>
    </row>
    <row r="3172" spans="1:1" x14ac:dyDescent="0.2">
      <c r="A3172" s="20"/>
    </row>
    <row r="3173" spans="1:1" x14ac:dyDescent="0.2">
      <c r="A3173" s="20"/>
    </row>
    <row r="3174" spans="1:1" x14ac:dyDescent="0.2">
      <c r="A3174" s="20"/>
    </row>
    <row r="3175" spans="1:1" x14ac:dyDescent="0.2">
      <c r="A3175" s="20"/>
    </row>
    <row r="3176" spans="1:1" x14ac:dyDescent="0.2">
      <c r="A3176" s="20"/>
    </row>
    <row r="3177" spans="1:1" x14ac:dyDescent="0.2">
      <c r="A3177" s="20"/>
    </row>
    <row r="3178" spans="1:1" x14ac:dyDescent="0.2">
      <c r="A3178" s="20"/>
    </row>
    <row r="3179" spans="1:1" x14ac:dyDescent="0.2">
      <c r="A3179" s="20"/>
    </row>
    <row r="3180" spans="1:1" x14ac:dyDescent="0.2">
      <c r="A3180" s="20"/>
    </row>
    <row r="3181" spans="1:1" x14ac:dyDescent="0.2">
      <c r="A3181" s="20"/>
    </row>
    <row r="3182" spans="1:1" x14ac:dyDescent="0.2">
      <c r="A3182" s="20"/>
    </row>
    <row r="3183" spans="1:1" x14ac:dyDescent="0.2">
      <c r="A3183" s="20"/>
    </row>
    <row r="3184" spans="1:1" x14ac:dyDescent="0.2">
      <c r="A3184" s="20"/>
    </row>
    <row r="3185" spans="1:1" x14ac:dyDescent="0.2">
      <c r="A3185" s="20"/>
    </row>
    <row r="3186" spans="1:1" x14ac:dyDescent="0.2">
      <c r="A3186" s="20"/>
    </row>
    <row r="3187" spans="1:1" x14ac:dyDescent="0.2">
      <c r="A3187" s="20"/>
    </row>
    <row r="3188" spans="1:1" x14ac:dyDescent="0.2">
      <c r="A3188" s="20"/>
    </row>
    <row r="3189" spans="1:1" x14ac:dyDescent="0.2">
      <c r="A3189" s="20"/>
    </row>
    <row r="3190" spans="1:1" x14ac:dyDescent="0.2">
      <c r="A3190" s="20"/>
    </row>
    <row r="3191" spans="1:1" x14ac:dyDescent="0.2">
      <c r="A3191" s="20"/>
    </row>
    <row r="3192" spans="1:1" x14ac:dyDescent="0.2">
      <c r="A3192" s="20"/>
    </row>
    <row r="3193" spans="1:1" x14ac:dyDescent="0.2">
      <c r="A3193" s="20"/>
    </row>
    <row r="3194" spans="1:1" x14ac:dyDescent="0.2">
      <c r="A3194" s="20"/>
    </row>
    <row r="3195" spans="1:1" x14ac:dyDescent="0.2">
      <c r="A3195" s="20"/>
    </row>
    <row r="3196" spans="1:1" x14ac:dyDescent="0.2">
      <c r="A3196" s="20"/>
    </row>
    <row r="3197" spans="1:1" x14ac:dyDescent="0.2">
      <c r="A3197" s="20"/>
    </row>
    <row r="3198" spans="1:1" x14ac:dyDescent="0.2">
      <c r="A3198" s="20"/>
    </row>
    <row r="3199" spans="1:1" x14ac:dyDescent="0.2">
      <c r="A3199" s="20"/>
    </row>
    <row r="3200" spans="1:1" x14ac:dyDescent="0.2">
      <c r="A3200" s="20"/>
    </row>
    <row r="3201" spans="1:1" x14ac:dyDescent="0.2">
      <c r="A3201" s="20"/>
    </row>
    <row r="3202" spans="1:1" x14ac:dyDescent="0.2">
      <c r="A3202" s="20"/>
    </row>
    <row r="3203" spans="1:1" x14ac:dyDescent="0.2">
      <c r="A3203" s="20"/>
    </row>
    <row r="3204" spans="1:1" x14ac:dyDescent="0.2">
      <c r="A3204" s="20"/>
    </row>
    <row r="3205" spans="1:1" x14ac:dyDescent="0.2">
      <c r="A3205" s="20"/>
    </row>
    <row r="3206" spans="1:1" x14ac:dyDescent="0.2">
      <c r="A3206" s="20"/>
    </row>
    <row r="3207" spans="1:1" x14ac:dyDescent="0.2">
      <c r="A3207" s="20"/>
    </row>
    <row r="3208" spans="1:1" x14ac:dyDescent="0.2">
      <c r="A3208" s="20"/>
    </row>
    <row r="3209" spans="1:1" x14ac:dyDescent="0.2">
      <c r="A3209" s="20"/>
    </row>
    <row r="3210" spans="1:1" x14ac:dyDescent="0.2">
      <c r="A3210" s="20"/>
    </row>
    <row r="3211" spans="1:1" x14ac:dyDescent="0.2">
      <c r="A3211" s="20"/>
    </row>
    <row r="3212" spans="1:1" x14ac:dyDescent="0.2">
      <c r="A3212" s="20"/>
    </row>
    <row r="3213" spans="1:1" x14ac:dyDescent="0.2">
      <c r="A3213" s="20"/>
    </row>
    <row r="3214" spans="1:1" x14ac:dyDescent="0.2">
      <c r="A3214" s="20"/>
    </row>
    <row r="3215" spans="1:1" x14ac:dyDescent="0.2">
      <c r="A3215" s="20"/>
    </row>
    <row r="3216" spans="1:1" x14ac:dyDescent="0.2">
      <c r="A3216" s="20"/>
    </row>
    <row r="3217" spans="1:1" x14ac:dyDescent="0.2">
      <c r="A3217" s="20"/>
    </row>
    <row r="3218" spans="1:1" x14ac:dyDescent="0.2">
      <c r="A3218" s="20"/>
    </row>
    <row r="3219" spans="1:1" x14ac:dyDescent="0.2">
      <c r="A3219" s="20"/>
    </row>
    <row r="3220" spans="1:1" x14ac:dyDescent="0.2">
      <c r="A3220" s="20"/>
    </row>
    <row r="3221" spans="1:1" x14ac:dyDescent="0.2">
      <c r="A3221" s="20"/>
    </row>
    <row r="3222" spans="1:1" x14ac:dyDescent="0.2">
      <c r="A3222" s="20"/>
    </row>
    <row r="3223" spans="1:1" x14ac:dyDescent="0.2">
      <c r="A3223" s="20"/>
    </row>
    <row r="3224" spans="1:1" x14ac:dyDescent="0.2">
      <c r="A3224" s="20"/>
    </row>
    <row r="3225" spans="1:1" x14ac:dyDescent="0.2">
      <c r="A3225" s="20"/>
    </row>
    <row r="3226" spans="1:1" x14ac:dyDescent="0.2">
      <c r="A3226" s="20"/>
    </row>
    <row r="3227" spans="1:1" x14ac:dyDescent="0.2">
      <c r="A3227" s="20"/>
    </row>
    <row r="3228" spans="1:1" x14ac:dyDescent="0.2">
      <c r="A3228" s="20"/>
    </row>
    <row r="3229" spans="1:1" x14ac:dyDescent="0.2">
      <c r="A3229" s="20"/>
    </row>
    <row r="3230" spans="1:1" x14ac:dyDescent="0.2">
      <c r="A3230" s="20"/>
    </row>
    <row r="3231" spans="1:1" x14ac:dyDescent="0.2">
      <c r="A3231" s="20"/>
    </row>
    <row r="3232" spans="1:1" x14ac:dyDescent="0.2">
      <c r="A3232" s="20"/>
    </row>
    <row r="3233" spans="1:1" x14ac:dyDescent="0.2">
      <c r="A3233" s="20"/>
    </row>
    <row r="3234" spans="1:1" x14ac:dyDescent="0.2">
      <c r="A3234" s="20"/>
    </row>
    <row r="3235" spans="1:1" x14ac:dyDescent="0.2">
      <c r="A3235" s="20"/>
    </row>
    <row r="3236" spans="1:1" x14ac:dyDescent="0.2">
      <c r="A3236" s="20"/>
    </row>
    <row r="3237" spans="1:1" x14ac:dyDescent="0.2">
      <c r="A3237" s="20"/>
    </row>
    <row r="3238" spans="1:1" x14ac:dyDescent="0.2">
      <c r="A3238" s="20"/>
    </row>
    <row r="3239" spans="1:1" x14ac:dyDescent="0.2">
      <c r="A3239" s="20"/>
    </row>
    <row r="3240" spans="1:1" x14ac:dyDescent="0.2">
      <c r="A3240" s="20"/>
    </row>
    <row r="3241" spans="1:1" x14ac:dyDescent="0.2">
      <c r="A3241" s="20"/>
    </row>
    <row r="3242" spans="1:1" x14ac:dyDescent="0.2">
      <c r="A3242" s="20"/>
    </row>
    <row r="3243" spans="1:1" x14ac:dyDescent="0.2">
      <c r="A3243" s="20"/>
    </row>
    <row r="3244" spans="1:1" x14ac:dyDescent="0.2">
      <c r="A3244" s="20"/>
    </row>
    <row r="3245" spans="1:1" x14ac:dyDescent="0.2">
      <c r="A3245" s="20"/>
    </row>
    <row r="3246" spans="1:1" x14ac:dyDescent="0.2">
      <c r="A3246" s="20"/>
    </row>
    <row r="3247" spans="1:1" x14ac:dyDescent="0.2">
      <c r="A3247" s="20"/>
    </row>
    <row r="3248" spans="1:1" x14ac:dyDescent="0.2">
      <c r="A3248" s="20"/>
    </row>
    <row r="3249" spans="1:1" x14ac:dyDescent="0.2">
      <c r="A3249" s="20"/>
    </row>
    <row r="3250" spans="1:1" x14ac:dyDescent="0.2">
      <c r="A3250" s="20"/>
    </row>
    <row r="3251" spans="1:1" x14ac:dyDescent="0.2">
      <c r="A3251" s="20"/>
    </row>
    <row r="3252" spans="1:1" x14ac:dyDescent="0.2">
      <c r="A3252" s="20"/>
    </row>
    <row r="3253" spans="1:1" x14ac:dyDescent="0.2">
      <c r="A3253" s="20"/>
    </row>
    <row r="3254" spans="1:1" x14ac:dyDescent="0.2">
      <c r="A3254" s="20"/>
    </row>
    <row r="3255" spans="1:1" x14ac:dyDescent="0.2">
      <c r="A3255" s="20"/>
    </row>
    <row r="3256" spans="1:1" x14ac:dyDescent="0.2">
      <c r="A3256" s="20"/>
    </row>
    <row r="3257" spans="1:1" x14ac:dyDescent="0.2">
      <c r="A3257" s="20"/>
    </row>
    <row r="3258" spans="1:1" x14ac:dyDescent="0.2">
      <c r="A3258" s="20"/>
    </row>
    <row r="3259" spans="1:1" x14ac:dyDescent="0.2">
      <c r="A3259" s="20"/>
    </row>
    <row r="3260" spans="1:1" x14ac:dyDescent="0.2">
      <c r="A3260" s="20"/>
    </row>
    <row r="3261" spans="1:1" x14ac:dyDescent="0.2">
      <c r="A3261" s="20"/>
    </row>
    <row r="3262" spans="1:1" x14ac:dyDescent="0.2">
      <c r="A3262" s="20"/>
    </row>
    <row r="3263" spans="1:1" x14ac:dyDescent="0.2">
      <c r="A3263" s="20"/>
    </row>
    <row r="3264" spans="1:1" x14ac:dyDescent="0.2">
      <c r="A3264" s="20"/>
    </row>
    <row r="3265" spans="1:1" x14ac:dyDescent="0.2">
      <c r="A3265" s="20"/>
    </row>
    <row r="3266" spans="1:1" x14ac:dyDescent="0.2">
      <c r="A3266" s="20"/>
    </row>
    <row r="3267" spans="1:1" x14ac:dyDescent="0.2">
      <c r="A3267" s="20"/>
    </row>
    <row r="3268" spans="1:1" x14ac:dyDescent="0.2">
      <c r="A3268" s="20"/>
    </row>
    <row r="3269" spans="1:1" x14ac:dyDescent="0.2">
      <c r="A3269" s="20"/>
    </row>
    <row r="3270" spans="1:1" x14ac:dyDescent="0.2">
      <c r="A3270" s="20"/>
    </row>
    <row r="3271" spans="1:1" x14ac:dyDescent="0.2">
      <c r="A3271" s="20"/>
    </row>
    <row r="3272" spans="1:1" x14ac:dyDescent="0.2">
      <c r="A3272" s="20"/>
    </row>
    <row r="3273" spans="1:1" x14ac:dyDescent="0.2">
      <c r="A3273" s="20"/>
    </row>
    <row r="3274" spans="1:1" x14ac:dyDescent="0.2">
      <c r="A3274" s="20"/>
    </row>
    <row r="3275" spans="1:1" x14ac:dyDescent="0.2">
      <c r="A3275" s="20"/>
    </row>
    <row r="3276" spans="1:1" x14ac:dyDescent="0.2">
      <c r="A3276" s="20"/>
    </row>
    <row r="3277" spans="1:1" x14ac:dyDescent="0.2">
      <c r="A3277" s="20"/>
    </row>
    <row r="3278" spans="1:1" x14ac:dyDescent="0.2">
      <c r="A3278" s="20"/>
    </row>
    <row r="3279" spans="1:1" x14ac:dyDescent="0.2">
      <c r="A3279" s="20"/>
    </row>
    <row r="3280" spans="1:1" x14ac:dyDescent="0.2">
      <c r="A3280" s="20"/>
    </row>
    <row r="3281" spans="1:1" x14ac:dyDescent="0.2">
      <c r="A3281" s="20"/>
    </row>
    <row r="3282" spans="1:1" x14ac:dyDescent="0.2">
      <c r="A3282" s="20"/>
    </row>
    <row r="3283" spans="1:1" x14ac:dyDescent="0.2">
      <c r="A3283" s="20"/>
    </row>
    <row r="3284" spans="1:1" x14ac:dyDescent="0.2">
      <c r="A3284" s="20"/>
    </row>
    <row r="3285" spans="1:1" x14ac:dyDescent="0.2">
      <c r="A3285" s="20"/>
    </row>
    <row r="3286" spans="1:1" x14ac:dyDescent="0.2">
      <c r="A3286" s="20"/>
    </row>
    <row r="3287" spans="1:1" x14ac:dyDescent="0.2">
      <c r="A3287" s="20"/>
    </row>
    <row r="3288" spans="1:1" x14ac:dyDescent="0.2">
      <c r="A3288" s="20"/>
    </row>
    <row r="3289" spans="1:1" x14ac:dyDescent="0.2">
      <c r="A3289" s="20"/>
    </row>
    <row r="3290" spans="1:1" x14ac:dyDescent="0.2">
      <c r="A3290" s="20"/>
    </row>
    <row r="3291" spans="1:1" x14ac:dyDescent="0.2">
      <c r="A3291" s="20"/>
    </row>
    <row r="3292" spans="1:1" x14ac:dyDescent="0.2">
      <c r="A3292" s="20"/>
    </row>
    <row r="3293" spans="1:1" x14ac:dyDescent="0.2">
      <c r="A3293" s="20"/>
    </row>
    <row r="3294" spans="1:1" x14ac:dyDescent="0.2">
      <c r="A3294" s="20"/>
    </row>
    <row r="3295" spans="1:1" x14ac:dyDescent="0.2">
      <c r="A3295" s="20"/>
    </row>
    <row r="3296" spans="1:1" x14ac:dyDescent="0.2">
      <c r="A3296" s="20"/>
    </row>
    <row r="3297" spans="1:1" x14ac:dyDescent="0.2">
      <c r="A3297" s="20"/>
    </row>
    <row r="3298" spans="1:1" x14ac:dyDescent="0.2">
      <c r="A3298" s="20"/>
    </row>
    <row r="3299" spans="1:1" x14ac:dyDescent="0.2">
      <c r="A3299" s="20"/>
    </row>
    <row r="3300" spans="1:1" x14ac:dyDescent="0.2">
      <c r="A3300" s="20"/>
    </row>
    <row r="3301" spans="1:1" x14ac:dyDescent="0.2">
      <c r="A3301" s="20"/>
    </row>
    <row r="3302" spans="1:1" x14ac:dyDescent="0.2">
      <c r="A3302" s="20"/>
    </row>
    <row r="3303" spans="1:1" x14ac:dyDescent="0.2">
      <c r="A3303" s="20"/>
    </row>
    <row r="3304" spans="1:1" x14ac:dyDescent="0.2">
      <c r="A3304" s="20"/>
    </row>
    <row r="3305" spans="1:1" x14ac:dyDescent="0.2">
      <c r="A3305" s="20"/>
    </row>
    <row r="3306" spans="1:1" x14ac:dyDescent="0.2">
      <c r="A3306" s="20"/>
    </row>
    <row r="3307" spans="1:1" x14ac:dyDescent="0.2">
      <c r="A3307" s="20"/>
    </row>
    <row r="3308" spans="1:1" x14ac:dyDescent="0.2">
      <c r="A3308" s="20"/>
    </row>
    <row r="3309" spans="1:1" x14ac:dyDescent="0.2">
      <c r="A3309" s="20"/>
    </row>
    <row r="3310" spans="1:1" x14ac:dyDescent="0.2">
      <c r="A3310" s="20"/>
    </row>
    <row r="3311" spans="1:1" x14ac:dyDescent="0.2">
      <c r="A3311" s="20"/>
    </row>
    <row r="3312" spans="1:1" x14ac:dyDescent="0.2">
      <c r="A3312" s="20"/>
    </row>
    <row r="3313" spans="1:1" x14ac:dyDescent="0.2">
      <c r="A3313" s="20"/>
    </row>
    <row r="3314" spans="1:1" x14ac:dyDescent="0.2">
      <c r="A3314" s="20"/>
    </row>
    <row r="3315" spans="1:1" x14ac:dyDescent="0.2">
      <c r="A3315" s="20"/>
    </row>
    <row r="3316" spans="1:1" x14ac:dyDescent="0.2">
      <c r="A3316" s="20"/>
    </row>
    <row r="3317" spans="1:1" x14ac:dyDescent="0.2">
      <c r="A3317" s="20"/>
    </row>
    <row r="3318" spans="1:1" x14ac:dyDescent="0.2">
      <c r="A3318" s="20"/>
    </row>
    <row r="3319" spans="1:1" x14ac:dyDescent="0.2">
      <c r="A3319" s="20"/>
    </row>
    <row r="3320" spans="1:1" x14ac:dyDescent="0.2">
      <c r="A3320" s="20"/>
    </row>
    <row r="3321" spans="1:1" x14ac:dyDescent="0.2">
      <c r="A3321" s="20"/>
    </row>
    <row r="3322" spans="1:1" x14ac:dyDescent="0.2">
      <c r="A3322" s="20"/>
    </row>
    <row r="3323" spans="1:1" x14ac:dyDescent="0.2">
      <c r="A3323" s="20"/>
    </row>
    <row r="3324" spans="1:1" x14ac:dyDescent="0.2">
      <c r="A3324" s="20"/>
    </row>
    <row r="3325" spans="1:1" x14ac:dyDescent="0.2">
      <c r="A3325" s="20"/>
    </row>
    <row r="3326" spans="1:1" x14ac:dyDescent="0.2">
      <c r="A3326" s="20"/>
    </row>
    <row r="3327" spans="1:1" x14ac:dyDescent="0.2">
      <c r="A3327" s="20"/>
    </row>
    <row r="3328" spans="1:1" x14ac:dyDescent="0.2">
      <c r="A3328" s="20"/>
    </row>
    <row r="3329" spans="1:1" x14ac:dyDescent="0.2">
      <c r="A3329" s="20"/>
    </row>
    <row r="3330" spans="1:1" x14ac:dyDescent="0.2">
      <c r="A3330" s="20"/>
    </row>
    <row r="3331" spans="1:1" x14ac:dyDescent="0.2">
      <c r="A3331" s="20"/>
    </row>
    <row r="3332" spans="1:1" x14ac:dyDescent="0.2">
      <c r="A3332" s="20"/>
    </row>
    <row r="3333" spans="1:1" x14ac:dyDescent="0.2">
      <c r="A3333" s="20"/>
    </row>
    <row r="3334" spans="1:1" x14ac:dyDescent="0.2">
      <c r="A3334" s="20"/>
    </row>
    <row r="3335" spans="1:1" x14ac:dyDescent="0.2">
      <c r="A3335" s="20"/>
    </row>
    <row r="3336" spans="1:1" x14ac:dyDescent="0.2">
      <c r="A3336" s="20"/>
    </row>
    <row r="3337" spans="1:1" x14ac:dyDescent="0.2">
      <c r="A3337" s="20"/>
    </row>
    <row r="3338" spans="1:1" x14ac:dyDescent="0.2">
      <c r="A3338" s="20"/>
    </row>
    <row r="3339" spans="1:1" x14ac:dyDescent="0.2">
      <c r="A3339" s="20"/>
    </row>
    <row r="3340" spans="1:1" x14ac:dyDescent="0.2">
      <c r="A3340" s="20"/>
    </row>
    <row r="3341" spans="1:1" x14ac:dyDescent="0.2">
      <c r="A3341" s="20"/>
    </row>
    <row r="3342" spans="1:1" x14ac:dyDescent="0.2">
      <c r="A3342" s="20"/>
    </row>
    <row r="3343" spans="1:1" x14ac:dyDescent="0.2">
      <c r="A3343" s="20"/>
    </row>
    <row r="3344" spans="1:1" x14ac:dyDescent="0.2">
      <c r="A3344" s="20"/>
    </row>
    <row r="3345" spans="1:1" x14ac:dyDescent="0.2">
      <c r="A3345" s="20"/>
    </row>
    <row r="3346" spans="1:1" x14ac:dyDescent="0.2">
      <c r="A3346" s="20"/>
    </row>
    <row r="3347" spans="1:1" x14ac:dyDescent="0.2">
      <c r="A3347" s="20"/>
    </row>
    <row r="3348" spans="1:1" x14ac:dyDescent="0.2">
      <c r="A3348" s="20"/>
    </row>
    <row r="3349" spans="1:1" x14ac:dyDescent="0.2">
      <c r="A3349" s="20"/>
    </row>
    <row r="3350" spans="1:1" x14ac:dyDescent="0.2">
      <c r="A3350" s="20"/>
    </row>
    <row r="3351" spans="1:1" x14ac:dyDescent="0.2">
      <c r="A3351" s="20"/>
    </row>
    <row r="3352" spans="1:1" x14ac:dyDescent="0.2">
      <c r="A3352" s="20"/>
    </row>
    <row r="3353" spans="1:1" x14ac:dyDescent="0.2">
      <c r="A3353" s="20"/>
    </row>
    <row r="3354" spans="1:1" x14ac:dyDescent="0.2">
      <c r="A3354" s="20"/>
    </row>
    <row r="3355" spans="1:1" x14ac:dyDescent="0.2">
      <c r="A3355" s="20"/>
    </row>
    <row r="3356" spans="1:1" x14ac:dyDescent="0.2">
      <c r="A3356" s="20"/>
    </row>
    <row r="3357" spans="1:1" x14ac:dyDescent="0.2">
      <c r="A3357" s="20"/>
    </row>
    <row r="3358" spans="1:1" x14ac:dyDescent="0.2">
      <c r="A3358" s="20"/>
    </row>
    <row r="3359" spans="1:1" x14ac:dyDescent="0.2">
      <c r="A3359" s="20"/>
    </row>
    <row r="3360" spans="1:1" x14ac:dyDescent="0.2">
      <c r="A3360" s="20"/>
    </row>
    <row r="3361" spans="1:1" x14ac:dyDescent="0.2">
      <c r="A3361" s="20"/>
    </row>
    <row r="3362" spans="1:1" x14ac:dyDescent="0.2">
      <c r="A3362" s="20"/>
    </row>
    <row r="3363" spans="1:1" x14ac:dyDescent="0.2">
      <c r="A3363" s="20"/>
    </row>
    <row r="3364" spans="1:1" x14ac:dyDescent="0.2">
      <c r="A3364" s="20"/>
    </row>
    <row r="3365" spans="1:1" x14ac:dyDescent="0.2">
      <c r="A3365" s="20"/>
    </row>
    <row r="3366" spans="1:1" x14ac:dyDescent="0.2">
      <c r="A3366" s="20"/>
    </row>
    <row r="3367" spans="1:1" x14ac:dyDescent="0.2">
      <c r="A3367" s="20"/>
    </row>
    <row r="3368" spans="1:1" x14ac:dyDescent="0.2">
      <c r="A3368" s="20"/>
    </row>
    <row r="3369" spans="1:1" x14ac:dyDescent="0.2">
      <c r="A3369" s="20"/>
    </row>
    <row r="3370" spans="1:1" x14ac:dyDescent="0.2">
      <c r="A3370" s="20"/>
    </row>
    <row r="3371" spans="1:1" x14ac:dyDescent="0.2">
      <c r="A3371" s="20"/>
    </row>
    <row r="3372" spans="1:1" x14ac:dyDescent="0.2">
      <c r="A3372" s="20"/>
    </row>
    <row r="3373" spans="1:1" x14ac:dyDescent="0.2">
      <c r="A3373" s="20"/>
    </row>
    <row r="3374" spans="1:1" x14ac:dyDescent="0.2">
      <c r="A3374" s="20"/>
    </row>
    <row r="3375" spans="1:1" x14ac:dyDescent="0.2">
      <c r="A3375" s="20"/>
    </row>
    <row r="3376" spans="1:1" x14ac:dyDescent="0.2">
      <c r="A3376" s="20"/>
    </row>
    <row r="3377" spans="1:1" x14ac:dyDescent="0.2">
      <c r="A3377" s="20"/>
    </row>
    <row r="3378" spans="1:1" x14ac:dyDescent="0.2">
      <c r="A3378" s="20"/>
    </row>
    <row r="3379" spans="1:1" x14ac:dyDescent="0.2">
      <c r="A3379" s="20"/>
    </row>
    <row r="3380" spans="1:1" x14ac:dyDescent="0.2">
      <c r="A3380" s="20"/>
    </row>
    <row r="3381" spans="1:1" x14ac:dyDescent="0.2">
      <c r="A3381" s="20"/>
    </row>
    <row r="3382" spans="1:1" x14ac:dyDescent="0.2">
      <c r="A3382" s="20"/>
    </row>
    <row r="3383" spans="1:1" x14ac:dyDescent="0.2">
      <c r="A3383" s="20"/>
    </row>
    <row r="3384" spans="1:1" x14ac:dyDescent="0.2">
      <c r="A3384" s="20"/>
    </row>
    <row r="3385" spans="1:1" x14ac:dyDescent="0.2">
      <c r="A3385" s="20"/>
    </row>
    <row r="3386" spans="1:1" x14ac:dyDescent="0.2">
      <c r="A3386" s="20"/>
    </row>
    <row r="3387" spans="1:1" x14ac:dyDescent="0.2">
      <c r="A3387" s="20"/>
    </row>
    <row r="3388" spans="1:1" x14ac:dyDescent="0.2">
      <c r="A3388" s="20"/>
    </row>
    <row r="3389" spans="1:1" x14ac:dyDescent="0.2">
      <c r="A3389" s="20"/>
    </row>
    <row r="3390" spans="1:1" x14ac:dyDescent="0.2">
      <c r="A3390" s="20"/>
    </row>
    <row r="3391" spans="1:1" x14ac:dyDescent="0.2">
      <c r="A3391" s="20"/>
    </row>
    <row r="3392" spans="1:1" x14ac:dyDescent="0.2">
      <c r="A3392" s="20"/>
    </row>
    <row r="3393" spans="1:1" x14ac:dyDescent="0.2">
      <c r="A3393" s="20"/>
    </row>
    <row r="3394" spans="1:1" x14ac:dyDescent="0.2">
      <c r="A3394" s="20"/>
    </row>
    <row r="3395" spans="1:1" x14ac:dyDescent="0.2">
      <c r="A3395" s="20"/>
    </row>
    <row r="3396" spans="1:1" x14ac:dyDescent="0.2">
      <c r="A3396" s="20"/>
    </row>
    <row r="3397" spans="1:1" x14ac:dyDescent="0.2">
      <c r="A3397" s="20"/>
    </row>
    <row r="3398" spans="1:1" x14ac:dyDescent="0.2">
      <c r="A3398" s="20"/>
    </row>
    <row r="3399" spans="1:1" x14ac:dyDescent="0.2">
      <c r="A3399" s="20"/>
    </row>
    <row r="3400" spans="1:1" x14ac:dyDescent="0.2">
      <c r="A3400" s="20"/>
    </row>
    <row r="3401" spans="1:1" x14ac:dyDescent="0.2">
      <c r="A3401" s="20"/>
    </row>
    <row r="3402" spans="1:1" x14ac:dyDescent="0.2">
      <c r="A3402" s="20"/>
    </row>
    <row r="3403" spans="1:1" x14ac:dyDescent="0.2">
      <c r="A3403" s="20"/>
    </row>
    <row r="3404" spans="1:1" x14ac:dyDescent="0.2">
      <c r="A3404" s="20"/>
    </row>
    <row r="3405" spans="1:1" x14ac:dyDescent="0.2">
      <c r="A3405" s="20"/>
    </row>
    <row r="3406" spans="1:1" x14ac:dyDescent="0.2">
      <c r="A3406" s="20"/>
    </row>
    <row r="3407" spans="1:1" x14ac:dyDescent="0.2">
      <c r="A3407" s="20"/>
    </row>
    <row r="3408" spans="1:1" x14ac:dyDescent="0.2">
      <c r="A3408" s="20"/>
    </row>
    <row r="3409" spans="1:1" x14ac:dyDescent="0.2">
      <c r="A3409" s="20"/>
    </row>
    <row r="3410" spans="1:1" x14ac:dyDescent="0.2">
      <c r="A3410" s="20"/>
    </row>
    <row r="3411" spans="1:1" x14ac:dyDescent="0.2">
      <c r="A3411" s="20"/>
    </row>
    <row r="3412" spans="1:1" x14ac:dyDescent="0.2">
      <c r="A3412" s="20"/>
    </row>
    <row r="3413" spans="1:1" x14ac:dyDescent="0.2">
      <c r="A3413" s="20"/>
    </row>
    <row r="3414" spans="1:1" x14ac:dyDescent="0.2">
      <c r="A3414" s="20"/>
    </row>
    <row r="3415" spans="1:1" x14ac:dyDescent="0.2">
      <c r="A3415" s="20"/>
    </row>
    <row r="3416" spans="1:1" x14ac:dyDescent="0.2">
      <c r="A3416" s="20"/>
    </row>
    <row r="3417" spans="1:1" x14ac:dyDescent="0.2">
      <c r="A3417" s="20"/>
    </row>
    <row r="3418" spans="1:1" x14ac:dyDescent="0.2">
      <c r="A3418" s="20"/>
    </row>
    <row r="3419" spans="1:1" x14ac:dyDescent="0.2">
      <c r="A3419" s="20"/>
    </row>
    <row r="3420" spans="1:1" x14ac:dyDescent="0.2">
      <c r="A3420" s="20"/>
    </row>
    <row r="3421" spans="1:1" x14ac:dyDescent="0.2">
      <c r="A3421" s="20"/>
    </row>
    <row r="3422" spans="1:1" x14ac:dyDescent="0.2">
      <c r="A3422" s="20"/>
    </row>
    <row r="3423" spans="1:1" x14ac:dyDescent="0.2">
      <c r="A3423" s="20"/>
    </row>
    <row r="3424" spans="1:1" x14ac:dyDescent="0.2">
      <c r="A3424" s="20"/>
    </row>
    <row r="3425" spans="1:1" x14ac:dyDescent="0.2">
      <c r="A3425" s="20"/>
    </row>
    <row r="3426" spans="1:1" x14ac:dyDescent="0.2">
      <c r="A3426" s="20"/>
    </row>
    <row r="3427" spans="1:1" x14ac:dyDescent="0.2">
      <c r="A3427" s="20"/>
    </row>
    <row r="3428" spans="1:1" x14ac:dyDescent="0.2">
      <c r="A3428" s="20"/>
    </row>
    <row r="3429" spans="1:1" x14ac:dyDescent="0.2">
      <c r="A3429" s="20"/>
    </row>
    <row r="3430" spans="1:1" x14ac:dyDescent="0.2">
      <c r="A3430" s="20"/>
    </row>
    <row r="3431" spans="1:1" x14ac:dyDescent="0.2">
      <c r="A3431" s="20"/>
    </row>
    <row r="3432" spans="1:1" x14ac:dyDescent="0.2">
      <c r="A3432" s="20"/>
    </row>
    <row r="3433" spans="1:1" x14ac:dyDescent="0.2">
      <c r="A3433" s="20"/>
    </row>
    <row r="3434" spans="1:1" x14ac:dyDescent="0.2">
      <c r="A3434" s="20"/>
    </row>
    <row r="3435" spans="1:1" x14ac:dyDescent="0.2">
      <c r="A3435" s="20"/>
    </row>
    <row r="3436" spans="1:1" x14ac:dyDescent="0.2">
      <c r="A3436" s="20"/>
    </row>
    <row r="3437" spans="1:1" x14ac:dyDescent="0.2">
      <c r="A3437" s="20"/>
    </row>
    <row r="3438" spans="1:1" x14ac:dyDescent="0.2">
      <c r="A3438" s="20"/>
    </row>
    <row r="3439" spans="1:1" x14ac:dyDescent="0.2">
      <c r="A3439" s="20"/>
    </row>
    <row r="3440" spans="1:1" x14ac:dyDescent="0.2">
      <c r="A3440" s="20"/>
    </row>
    <row r="3441" spans="1:1" x14ac:dyDescent="0.2">
      <c r="A3441" s="20"/>
    </row>
    <row r="3442" spans="1:1" x14ac:dyDescent="0.2">
      <c r="A3442" s="20"/>
    </row>
    <row r="3443" spans="1:1" x14ac:dyDescent="0.2">
      <c r="A3443" s="20"/>
    </row>
    <row r="3444" spans="1:1" x14ac:dyDescent="0.2">
      <c r="A3444" s="20"/>
    </row>
    <row r="3445" spans="1:1" x14ac:dyDescent="0.2">
      <c r="A3445" s="20"/>
    </row>
    <row r="3446" spans="1:1" x14ac:dyDescent="0.2">
      <c r="A3446" s="20"/>
    </row>
    <row r="3447" spans="1:1" x14ac:dyDescent="0.2">
      <c r="A3447" s="20"/>
    </row>
    <row r="3448" spans="1:1" x14ac:dyDescent="0.2">
      <c r="A3448" s="20"/>
    </row>
    <row r="3449" spans="1:1" x14ac:dyDescent="0.2">
      <c r="A3449" s="20"/>
    </row>
    <row r="3450" spans="1:1" x14ac:dyDescent="0.2">
      <c r="A3450" s="20"/>
    </row>
    <row r="3451" spans="1:1" x14ac:dyDescent="0.2">
      <c r="A3451" s="20"/>
    </row>
    <row r="3452" spans="1:1" x14ac:dyDescent="0.2">
      <c r="A3452" s="20"/>
    </row>
    <row r="3453" spans="1:1" x14ac:dyDescent="0.2">
      <c r="A3453" s="20"/>
    </row>
    <row r="3454" spans="1:1" x14ac:dyDescent="0.2">
      <c r="A3454" s="20"/>
    </row>
    <row r="3455" spans="1:1" x14ac:dyDescent="0.2">
      <c r="A3455" s="20"/>
    </row>
    <row r="3456" spans="1:1" x14ac:dyDescent="0.2">
      <c r="A3456" s="20"/>
    </row>
    <row r="3457" spans="1:1" x14ac:dyDescent="0.2">
      <c r="A3457" s="20"/>
    </row>
    <row r="3458" spans="1:1" x14ac:dyDescent="0.2">
      <c r="A3458" s="20"/>
    </row>
    <row r="3459" spans="1:1" x14ac:dyDescent="0.2">
      <c r="A3459" s="20"/>
    </row>
    <row r="3460" spans="1:1" x14ac:dyDescent="0.2">
      <c r="A3460" s="20"/>
    </row>
    <row r="3461" spans="1:1" x14ac:dyDescent="0.2">
      <c r="A3461" s="20"/>
    </row>
    <row r="3462" spans="1:1" x14ac:dyDescent="0.2">
      <c r="A3462" s="20"/>
    </row>
    <row r="3463" spans="1:1" x14ac:dyDescent="0.2">
      <c r="A3463" s="20"/>
    </row>
    <row r="3464" spans="1:1" x14ac:dyDescent="0.2">
      <c r="A3464" s="20"/>
    </row>
    <row r="3465" spans="1:1" x14ac:dyDescent="0.2">
      <c r="A3465" s="20"/>
    </row>
    <row r="3466" spans="1:1" x14ac:dyDescent="0.2">
      <c r="A3466" s="20"/>
    </row>
    <row r="3467" spans="1:1" x14ac:dyDescent="0.2">
      <c r="A3467" s="20"/>
    </row>
    <row r="3468" spans="1:1" x14ac:dyDescent="0.2">
      <c r="A3468" s="20"/>
    </row>
    <row r="3469" spans="1:1" x14ac:dyDescent="0.2">
      <c r="A3469" s="20"/>
    </row>
    <row r="3470" spans="1:1" x14ac:dyDescent="0.2">
      <c r="A3470" s="20"/>
    </row>
    <row r="3471" spans="1:1" x14ac:dyDescent="0.2">
      <c r="A3471" s="20"/>
    </row>
    <row r="3472" spans="1:1" x14ac:dyDescent="0.2">
      <c r="A3472" s="20"/>
    </row>
    <row r="3473" spans="1:1" x14ac:dyDescent="0.2">
      <c r="A3473" s="20"/>
    </row>
    <row r="3474" spans="1:1" x14ac:dyDescent="0.2">
      <c r="A3474" s="20"/>
    </row>
    <row r="3475" spans="1:1" x14ac:dyDescent="0.2">
      <c r="A3475" s="20"/>
    </row>
    <row r="3476" spans="1:1" x14ac:dyDescent="0.2">
      <c r="A3476" s="20"/>
    </row>
    <row r="3477" spans="1:1" x14ac:dyDescent="0.2">
      <c r="A3477" s="20"/>
    </row>
    <row r="3478" spans="1:1" x14ac:dyDescent="0.2">
      <c r="A3478" s="20"/>
    </row>
    <row r="3479" spans="1:1" x14ac:dyDescent="0.2">
      <c r="A3479" s="20"/>
    </row>
    <row r="3480" spans="1:1" x14ac:dyDescent="0.2">
      <c r="A3480" s="20"/>
    </row>
    <row r="3481" spans="1:1" x14ac:dyDescent="0.2">
      <c r="A3481" s="20"/>
    </row>
    <row r="3482" spans="1:1" x14ac:dyDescent="0.2">
      <c r="A3482" s="20"/>
    </row>
    <row r="3483" spans="1:1" x14ac:dyDescent="0.2">
      <c r="A3483" s="20"/>
    </row>
    <row r="3484" spans="1:1" x14ac:dyDescent="0.2">
      <c r="A3484" s="20"/>
    </row>
    <row r="3485" spans="1:1" x14ac:dyDescent="0.2">
      <c r="A3485" s="20"/>
    </row>
    <row r="3486" spans="1:1" x14ac:dyDescent="0.2">
      <c r="A3486" s="20"/>
    </row>
    <row r="3487" spans="1:1" x14ac:dyDescent="0.2">
      <c r="A3487" s="20"/>
    </row>
    <row r="3488" spans="1:1" x14ac:dyDescent="0.2">
      <c r="A3488" s="20"/>
    </row>
    <row r="3489" spans="1:1" x14ac:dyDescent="0.2">
      <c r="A3489" s="20"/>
    </row>
    <row r="3490" spans="1:1" x14ac:dyDescent="0.2">
      <c r="A3490" s="20"/>
    </row>
    <row r="3491" spans="1:1" x14ac:dyDescent="0.2">
      <c r="A3491" s="20"/>
    </row>
    <row r="3492" spans="1:1" x14ac:dyDescent="0.2">
      <c r="A3492" s="20"/>
    </row>
    <row r="3493" spans="1:1" x14ac:dyDescent="0.2">
      <c r="A3493" s="20"/>
    </row>
    <row r="3494" spans="1:1" x14ac:dyDescent="0.2">
      <c r="A3494" s="20"/>
    </row>
    <row r="3495" spans="1:1" x14ac:dyDescent="0.2">
      <c r="A3495" s="20"/>
    </row>
    <row r="3496" spans="1:1" x14ac:dyDescent="0.2">
      <c r="A3496" s="20"/>
    </row>
    <row r="3497" spans="1:1" x14ac:dyDescent="0.2">
      <c r="A3497" s="20"/>
    </row>
    <row r="3498" spans="1:1" x14ac:dyDescent="0.2">
      <c r="A3498" s="20"/>
    </row>
    <row r="3499" spans="1:1" x14ac:dyDescent="0.2">
      <c r="A3499" s="20"/>
    </row>
    <row r="3500" spans="1:1" x14ac:dyDescent="0.2">
      <c r="A3500" s="20"/>
    </row>
    <row r="3501" spans="1:1" x14ac:dyDescent="0.2">
      <c r="A3501" s="20"/>
    </row>
    <row r="3502" spans="1:1" x14ac:dyDescent="0.2">
      <c r="A3502" s="20"/>
    </row>
    <row r="3503" spans="1:1" x14ac:dyDescent="0.2">
      <c r="A3503" s="20"/>
    </row>
    <row r="3504" spans="1:1" x14ac:dyDescent="0.2">
      <c r="A3504" s="20"/>
    </row>
    <row r="3505" spans="1:1" x14ac:dyDescent="0.2">
      <c r="A3505" s="20"/>
    </row>
    <row r="3506" spans="1:1" x14ac:dyDescent="0.2">
      <c r="A3506" s="20"/>
    </row>
    <row r="3507" spans="1:1" x14ac:dyDescent="0.2">
      <c r="A3507" s="20"/>
    </row>
    <row r="3508" spans="1:1" x14ac:dyDescent="0.2">
      <c r="A3508" s="20"/>
    </row>
    <row r="3509" spans="1:1" x14ac:dyDescent="0.2">
      <c r="A3509" s="20"/>
    </row>
    <row r="3510" spans="1:1" x14ac:dyDescent="0.2">
      <c r="A3510" s="20"/>
    </row>
    <row r="3511" spans="1:1" x14ac:dyDescent="0.2">
      <c r="A3511" s="20"/>
    </row>
    <row r="3512" spans="1:1" x14ac:dyDescent="0.2">
      <c r="A3512" s="20"/>
    </row>
    <row r="3513" spans="1:1" x14ac:dyDescent="0.2">
      <c r="A3513" s="20"/>
    </row>
    <row r="3514" spans="1:1" x14ac:dyDescent="0.2">
      <c r="A3514" s="20"/>
    </row>
    <row r="3515" spans="1:1" x14ac:dyDescent="0.2">
      <c r="A3515" s="20"/>
    </row>
    <row r="3516" spans="1:1" x14ac:dyDescent="0.2">
      <c r="A3516" s="20"/>
    </row>
    <row r="3517" spans="1:1" x14ac:dyDescent="0.2">
      <c r="A3517" s="20"/>
    </row>
    <row r="3518" spans="1:1" x14ac:dyDescent="0.2">
      <c r="A3518" s="20"/>
    </row>
    <row r="3519" spans="1:1" x14ac:dyDescent="0.2">
      <c r="A3519" s="20"/>
    </row>
    <row r="3520" spans="1:1" x14ac:dyDescent="0.2">
      <c r="A3520" s="20"/>
    </row>
    <row r="3521" spans="1:1" x14ac:dyDescent="0.2">
      <c r="A3521" s="20"/>
    </row>
    <row r="3522" spans="1:1" x14ac:dyDescent="0.2">
      <c r="A3522" s="20"/>
    </row>
    <row r="3523" spans="1:1" x14ac:dyDescent="0.2">
      <c r="A3523" s="20"/>
    </row>
    <row r="3524" spans="1:1" x14ac:dyDescent="0.2">
      <c r="A3524" s="20"/>
    </row>
    <row r="3525" spans="1:1" x14ac:dyDescent="0.2">
      <c r="A3525" s="20"/>
    </row>
    <row r="3526" spans="1:1" x14ac:dyDescent="0.2">
      <c r="A3526" s="20"/>
    </row>
    <row r="3527" spans="1:1" x14ac:dyDescent="0.2">
      <c r="A3527" s="20"/>
    </row>
    <row r="3528" spans="1:1" x14ac:dyDescent="0.2">
      <c r="A3528" s="20"/>
    </row>
    <row r="3529" spans="1:1" x14ac:dyDescent="0.2">
      <c r="A3529" s="20"/>
    </row>
    <row r="3530" spans="1:1" x14ac:dyDescent="0.2">
      <c r="A3530" s="20"/>
    </row>
    <row r="3531" spans="1:1" x14ac:dyDescent="0.2">
      <c r="A3531" s="20"/>
    </row>
    <row r="3532" spans="1:1" x14ac:dyDescent="0.2">
      <c r="A3532" s="20"/>
    </row>
    <row r="3533" spans="1:1" x14ac:dyDescent="0.2">
      <c r="A3533" s="20"/>
    </row>
    <row r="3534" spans="1:1" x14ac:dyDescent="0.2">
      <c r="A3534" s="20"/>
    </row>
    <row r="3535" spans="1:1" x14ac:dyDescent="0.2">
      <c r="A3535" s="20"/>
    </row>
    <row r="3536" spans="1:1" x14ac:dyDescent="0.2">
      <c r="A3536" s="20"/>
    </row>
    <row r="3537" spans="1:1" x14ac:dyDescent="0.2">
      <c r="A3537" s="20"/>
    </row>
    <row r="3538" spans="1:1" x14ac:dyDescent="0.2">
      <c r="A3538" s="20"/>
    </row>
    <row r="3539" spans="1:1" x14ac:dyDescent="0.2">
      <c r="A3539" s="20"/>
    </row>
    <row r="3540" spans="1:1" x14ac:dyDescent="0.2">
      <c r="A3540" s="20"/>
    </row>
    <row r="3541" spans="1:1" x14ac:dyDescent="0.2">
      <c r="A3541" s="20"/>
    </row>
    <row r="3542" spans="1:1" x14ac:dyDescent="0.2">
      <c r="A3542" s="20"/>
    </row>
    <row r="3543" spans="1:1" x14ac:dyDescent="0.2">
      <c r="A3543" s="20"/>
    </row>
    <row r="3544" spans="1:1" x14ac:dyDescent="0.2">
      <c r="A3544" s="20"/>
    </row>
    <row r="3545" spans="1:1" x14ac:dyDescent="0.2">
      <c r="A3545" s="20"/>
    </row>
    <row r="3546" spans="1:1" x14ac:dyDescent="0.2">
      <c r="A3546" s="20"/>
    </row>
    <row r="3547" spans="1:1" x14ac:dyDescent="0.2">
      <c r="A3547" s="20"/>
    </row>
    <row r="3548" spans="1:1" x14ac:dyDescent="0.2">
      <c r="A3548" s="20"/>
    </row>
    <row r="3549" spans="1:1" x14ac:dyDescent="0.2">
      <c r="A3549" s="20"/>
    </row>
    <row r="3550" spans="1:1" x14ac:dyDescent="0.2">
      <c r="A3550" s="20"/>
    </row>
    <row r="3551" spans="1:1" x14ac:dyDescent="0.2">
      <c r="A3551" s="20"/>
    </row>
    <row r="3552" spans="1:1" x14ac:dyDescent="0.2">
      <c r="A3552" s="20"/>
    </row>
    <row r="3553" spans="1:1" x14ac:dyDescent="0.2">
      <c r="A3553" s="20"/>
    </row>
    <row r="3554" spans="1:1" x14ac:dyDescent="0.2">
      <c r="A3554" s="20"/>
    </row>
    <row r="3555" spans="1:1" x14ac:dyDescent="0.2">
      <c r="A3555" s="20"/>
    </row>
    <row r="3556" spans="1:1" x14ac:dyDescent="0.2">
      <c r="A3556" s="20"/>
    </row>
    <row r="3557" spans="1:1" x14ac:dyDescent="0.2">
      <c r="A3557" s="20"/>
    </row>
    <row r="3558" spans="1:1" x14ac:dyDescent="0.2">
      <c r="A3558" s="20"/>
    </row>
    <row r="3559" spans="1:1" x14ac:dyDescent="0.2">
      <c r="A3559" s="20"/>
    </row>
    <row r="3560" spans="1:1" x14ac:dyDescent="0.2">
      <c r="A3560" s="20"/>
    </row>
    <row r="3561" spans="1:1" x14ac:dyDescent="0.2">
      <c r="A3561" s="20"/>
    </row>
    <row r="3562" spans="1:1" x14ac:dyDescent="0.2">
      <c r="A3562" s="20"/>
    </row>
    <row r="3563" spans="1:1" x14ac:dyDescent="0.2">
      <c r="A3563" s="20"/>
    </row>
    <row r="3564" spans="1:1" x14ac:dyDescent="0.2">
      <c r="A3564" s="20"/>
    </row>
    <row r="3565" spans="1:1" x14ac:dyDescent="0.2">
      <c r="A3565" s="20"/>
    </row>
    <row r="3566" spans="1:1" x14ac:dyDescent="0.2">
      <c r="A3566" s="20"/>
    </row>
    <row r="3567" spans="1:1" x14ac:dyDescent="0.2">
      <c r="A3567" s="20"/>
    </row>
    <row r="3568" spans="1:1" x14ac:dyDescent="0.2">
      <c r="A3568" s="20"/>
    </row>
    <row r="3569" spans="1:1" x14ac:dyDescent="0.2">
      <c r="A3569" s="20"/>
    </row>
    <row r="3570" spans="1:1" x14ac:dyDescent="0.2">
      <c r="A3570" s="20"/>
    </row>
    <row r="3571" spans="1:1" x14ac:dyDescent="0.2">
      <c r="A3571" s="20"/>
    </row>
    <row r="3572" spans="1:1" x14ac:dyDescent="0.2">
      <c r="A3572" s="20"/>
    </row>
    <row r="3573" spans="1:1" x14ac:dyDescent="0.2">
      <c r="A3573" s="20"/>
    </row>
    <row r="3574" spans="1:1" x14ac:dyDescent="0.2">
      <c r="A3574" s="20"/>
    </row>
    <row r="3575" spans="1:1" x14ac:dyDescent="0.2">
      <c r="A3575" s="20"/>
    </row>
    <row r="3576" spans="1:1" x14ac:dyDescent="0.2">
      <c r="A3576" s="20"/>
    </row>
    <row r="3577" spans="1:1" x14ac:dyDescent="0.2">
      <c r="A3577" s="20"/>
    </row>
    <row r="3578" spans="1:1" x14ac:dyDescent="0.2">
      <c r="A3578" s="20"/>
    </row>
    <row r="3579" spans="1:1" x14ac:dyDescent="0.2">
      <c r="A3579" s="20"/>
    </row>
    <row r="3580" spans="1:1" x14ac:dyDescent="0.2">
      <c r="A3580" s="20"/>
    </row>
    <row r="3581" spans="1:1" x14ac:dyDescent="0.2">
      <c r="A3581" s="20"/>
    </row>
    <row r="3582" spans="1:1" x14ac:dyDescent="0.2">
      <c r="A3582" s="20"/>
    </row>
    <row r="3583" spans="1:1" x14ac:dyDescent="0.2">
      <c r="A3583" s="20"/>
    </row>
    <row r="3584" spans="1:1" x14ac:dyDescent="0.2">
      <c r="A3584" s="20"/>
    </row>
    <row r="3585" spans="1:1" x14ac:dyDescent="0.2">
      <c r="A3585" s="20"/>
    </row>
    <row r="3586" spans="1:1" x14ac:dyDescent="0.2">
      <c r="A3586" s="20"/>
    </row>
    <row r="3587" spans="1:1" x14ac:dyDescent="0.2">
      <c r="A3587" s="20"/>
    </row>
    <row r="3588" spans="1:1" x14ac:dyDescent="0.2">
      <c r="A3588" s="20"/>
    </row>
    <row r="3589" spans="1:1" x14ac:dyDescent="0.2">
      <c r="A3589" s="20"/>
    </row>
    <row r="3590" spans="1:1" x14ac:dyDescent="0.2">
      <c r="A3590" s="20"/>
    </row>
    <row r="3591" spans="1:1" x14ac:dyDescent="0.2">
      <c r="A3591" s="20"/>
    </row>
    <row r="3592" spans="1:1" x14ac:dyDescent="0.2">
      <c r="A3592" s="20"/>
    </row>
    <row r="3593" spans="1:1" x14ac:dyDescent="0.2">
      <c r="A3593" s="20"/>
    </row>
    <row r="3594" spans="1:1" x14ac:dyDescent="0.2">
      <c r="A3594" s="20"/>
    </row>
    <row r="3595" spans="1:1" x14ac:dyDescent="0.2">
      <c r="A3595" s="20"/>
    </row>
    <row r="3596" spans="1:1" x14ac:dyDescent="0.2">
      <c r="A3596" s="20"/>
    </row>
    <row r="3597" spans="1:1" x14ac:dyDescent="0.2">
      <c r="A3597" s="20"/>
    </row>
    <row r="3598" spans="1:1" x14ac:dyDescent="0.2">
      <c r="A3598" s="20"/>
    </row>
    <row r="3599" spans="1:1" x14ac:dyDescent="0.2">
      <c r="A3599" s="20"/>
    </row>
    <row r="3600" spans="1:1" x14ac:dyDescent="0.2">
      <c r="A3600" s="20"/>
    </row>
    <row r="3601" spans="1:1" x14ac:dyDescent="0.2">
      <c r="A3601" s="20"/>
    </row>
    <row r="3602" spans="1:1" x14ac:dyDescent="0.2">
      <c r="A3602" s="20"/>
    </row>
    <row r="3603" spans="1:1" x14ac:dyDescent="0.2">
      <c r="A3603" s="20"/>
    </row>
    <row r="3604" spans="1:1" x14ac:dyDescent="0.2">
      <c r="A3604" s="20"/>
    </row>
    <row r="3605" spans="1:1" x14ac:dyDescent="0.2">
      <c r="A3605" s="20"/>
    </row>
    <row r="3606" spans="1:1" x14ac:dyDescent="0.2">
      <c r="A3606" s="20"/>
    </row>
    <row r="3607" spans="1:1" x14ac:dyDescent="0.2">
      <c r="A3607" s="20"/>
    </row>
    <row r="3608" spans="1:1" x14ac:dyDescent="0.2">
      <c r="A3608" s="20"/>
    </row>
    <row r="3609" spans="1:1" x14ac:dyDescent="0.2">
      <c r="A3609" s="20"/>
    </row>
    <row r="3610" spans="1:1" x14ac:dyDescent="0.2">
      <c r="A3610" s="20"/>
    </row>
    <row r="3611" spans="1:1" x14ac:dyDescent="0.2">
      <c r="A3611" s="20"/>
    </row>
    <row r="3612" spans="1:1" x14ac:dyDescent="0.2">
      <c r="A3612" s="20"/>
    </row>
    <row r="3613" spans="1:1" x14ac:dyDescent="0.2">
      <c r="A3613" s="20"/>
    </row>
    <row r="3614" spans="1:1" x14ac:dyDescent="0.2">
      <c r="A3614" s="20"/>
    </row>
    <row r="3615" spans="1:1" x14ac:dyDescent="0.2">
      <c r="A3615" s="20"/>
    </row>
    <row r="3616" spans="1:1" x14ac:dyDescent="0.2">
      <c r="A3616" s="20"/>
    </row>
    <row r="3617" spans="1:1" x14ac:dyDescent="0.2">
      <c r="A3617" s="20"/>
    </row>
    <row r="3618" spans="1:1" x14ac:dyDescent="0.2">
      <c r="A3618" s="20"/>
    </row>
    <row r="3619" spans="1:1" x14ac:dyDescent="0.2">
      <c r="A3619" s="20"/>
    </row>
    <row r="3620" spans="1:1" x14ac:dyDescent="0.2">
      <c r="A3620" s="20"/>
    </row>
    <row r="3621" spans="1:1" x14ac:dyDescent="0.2">
      <c r="A3621" s="20"/>
    </row>
    <row r="3622" spans="1:1" x14ac:dyDescent="0.2">
      <c r="A3622" s="20"/>
    </row>
    <row r="3623" spans="1:1" x14ac:dyDescent="0.2">
      <c r="A3623" s="20"/>
    </row>
    <row r="3624" spans="1:1" x14ac:dyDescent="0.2">
      <c r="A3624" s="20"/>
    </row>
    <row r="3625" spans="1:1" x14ac:dyDescent="0.2">
      <c r="A3625" s="20"/>
    </row>
    <row r="3626" spans="1:1" x14ac:dyDescent="0.2">
      <c r="A3626" s="20"/>
    </row>
    <row r="3627" spans="1:1" x14ac:dyDescent="0.2">
      <c r="A3627" s="20"/>
    </row>
    <row r="3628" spans="1:1" x14ac:dyDescent="0.2">
      <c r="A3628" s="20"/>
    </row>
    <row r="3629" spans="1:1" x14ac:dyDescent="0.2">
      <c r="A3629" s="20"/>
    </row>
    <row r="3630" spans="1:1" x14ac:dyDescent="0.2">
      <c r="A3630" s="20"/>
    </row>
    <row r="3631" spans="1:1" x14ac:dyDescent="0.2">
      <c r="A3631" s="20"/>
    </row>
    <row r="3632" spans="1:1" x14ac:dyDescent="0.2">
      <c r="A3632" s="20"/>
    </row>
    <row r="3633" spans="1:1" x14ac:dyDescent="0.2">
      <c r="A3633" s="20"/>
    </row>
    <row r="3634" spans="1:1" x14ac:dyDescent="0.2">
      <c r="A3634" s="20"/>
    </row>
    <row r="3635" spans="1:1" x14ac:dyDescent="0.2">
      <c r="A3635" s="20"/>
    </row>
    <row r="3636" spans="1:1" x14ac:dyDescent="0.2">
      <c r="A3636" s="20"/>
    </row>
    <row r="3637" spans="1:1" x14ac:dyDescent="0.2">
      <c r="A3637" s="20"/>
    </row>
    <row r="3638" spans="1:1" x14ac:dyDescent="0.2">
      <c r="A3638" s="20"/>
    </row>
    <row r="3639" spans="1:1" x14ac:dyDescent="0.2">
      <c r="A3639" s="20"/>
    </row>
    <row r="3640" spans="1:1" x14ac:dyDescent="0.2">
      <c r="A3640" s="20"/>
    </row>
    <row r="3641" spans="1:1" x14ac:dyDescent="0.2">
      <c r="A3641" s="20"/>
    </row>
    <row r="3642" spans="1:1" x14ac:dyDescent="0.2">
      <c r="A3642" s="20"/>
    </row>
    <row r="3643" spans="1:1" x14ac:dyDescent="0.2">
      <c r="A3643" s="20"/>
    </row>
    <row r="3644" spans="1:1" x14ac:dyDescent="0.2">
      <c r="A3644" s="20"/>
    </row>
    <row r="3645" spans="1:1" x14ac:dyDescent="0.2">
      <c r="A3645" s="20"/>
    </row>
    <row r="3646" spans="1:1" x14ac:dyDescent="0.2">
      <c r="A3646" s="20"/>
    </row>
    <row r="3647" spans="1:1" x14ac:dyDescent="0.2">
      <c r="A3647" s="20"/>
    </row>
    <row r="3648" spans="1:1" x14ac:dyDescent="0.2">
      <c r="A3648" s="20"/>
    </row>
    <row r="3649" spans="1:1" x14ac:dyDescent="0.2">
      <c r="A3649" s="20"/>
    </row>
    <row r="3650" spans="1:1" x14ac:dyDescent="0.2">
      <c r="A3650" s="20"/>
    </row>
    <row r="3651" spans="1:1" x14ac:dyDescent="0.2">
      <c r="A3651" s="20"/>
    </row>
    <row r="3652" spans="1:1" x14ac:dyDescent="0.2">
      <c r="A3652" s="20"/>
    </row>
    <row r="3653" spans="1:1" x14ac:dyDescent="0.2">
      <c r="A3653" s="20"/>
    </row>
    <row r="3654" spans="1:1" x14ac:dyDescent="0.2">
      <c r="A3654" s="20"/>
    </row>
    <row r="3655" spans="1:1" x14ac:dyDescent="0.2">
      <c r="A3655" s="20"/>
    </row>
    <row r="3656" spans="1:1" x14ac:dyDescent="0.2">
      <c r="A3656" s="20"/>
    </row>
    <row r="3657" spans="1:1" x14ac:dyDescent="0.2">
      <c r="A3657" s="20"/>
    </row>
    <row r="3658" spans="1:1" x14ac:dyDescent="0.2">
      <c r="A3658" s="20"/>
    </row>
    <row r="3659" spans="1:1" x14ac:dyDescent="0.2">
      <c r="A3659" s="20"/>
    </row>
    <row r="3660" spans="1:1" x14ac:dyDescent="0.2">
      <c r="A3660" s="20"/>
    </row>
    <row r="3661" spans="1:1" x14ac:dyDescent="0.2">
      <c r="A3661" s="20"/>
    </row>
    <row r="3662" spans="1:1" x14ac:dyDescent="0.2">
      <c r="A3662" s="20"/>
    </row>
    <row r="3663" spans="1:1" x14ac:dyDescent="0.2">
      <c r="A3663" s="20"/>
    </row>
    <row r="3664" spans="1:1" x14ac:dyDescent="0.2">
      <c r="A3664" s="20"/>
    </row>
    <row r="3665" spans="1:1" x14ac:dyDescent="0.2">
      <c r="A3665" s="20"/>
    </row>
    <row r="3666" spans="1:1" x14ac:dyDescent="0.2">
      <c r="A3666" s="20"/>
    </row>
    <row r="3667" spans="1:1" x14ac:dyDescent="0.2">
      <c r="A3667" s="20"/>
    </row>
    <row r="3668" spans="1:1" x14ac:dyDescent="0.2">
      <c r="A3668" s="20"/>
    </row>
    <row r="3669" spans="1:1" x14ac:dyDescent="0.2">
      <c r="A3669" s="20"/>
    </row>
    <row r="3670" spans="1:1" x14ac:dyDescent="0.2">
      <c r="A3670" s="20"/>
    </row>
    <row r="3671" spans="1:1" x14ac:dyDescent="0.2">
      <c r="A3671" s="20"/>
    </row>
    <row r="3672" spans="1:1" x14ac:dyDescent="0.2">
      <c r="A3672" s="20"/>
    </row>
    <row r="3673" spans="1:1" x14ac:dyDescent="0.2">
      <c r="A3673" s="20"/>
    </row>
    <row r="3674" spans="1:1" x14ac:dyDescent="0.2">
      <c r="A3674" s="20"/>
    </row>
    <row r="3675" spans="1:1" x14ac:dyDescent="0.2">
      <c r="A3675" s="20"/>
    </row>
    <row r="3676" spans="1:1" x14ac:dyDescent="0.2">
      <c r="A3676" s="20"/>
    </row>
    <row r="3677" spans="1:1" x14ac:dyDescent="0.2">
      <c r="A3677" s="20"/>
    </row>
    <row r="3678" spans="1:1" x14ac:dyDescent="0.2">
      <c r="A3678" s="20"/>
    </row>
    <row r="3679" spans="1:1" x14ac:dyDescent="0.2">
      <c r="A3679" s="20"/>
    </row>
    <row r="3680" spans="1:1" x14ac:dyDescent="0.2">
      <c r="A3680" s="20"/>
    </row>
    <row r="3681" spans="1:1" x14ac:dyDescent="0.2">
      <c r="A3681" s="20"/>
    </row>
    <row r="3682" spans="1:1" x14ac:dyDescent="0.2">
      <c r="A3682" s="20"/>
    </row>
    <row r="3683" spans="1:1" x14ac:dyDescent="0.2">
      <c r="A3683" s="20"/>
    </row>
    <row r="3684" spans="1:1" x14ac:dyDescent="0.2">
      <c r="A3684" s="20"/>
    </row>
    <row r="3685" spans="1:1" x14ac:dyDescent="0.2">
      <c r="A3685" s="20"/>
    </row>
    <row r="3686" spans="1:1" x14ac:dyDescent="0.2">
      <c r="A3686" s="20"/>
    </row>
    <row r="3687" spans="1:1" x14ac:dyDescent="0.2">
      <c r="A3687" s="20"/>
    </row>
    <row r="3688" spans="1:1" x14ac:dyDescent="0.2">
      <c r="A3688" s="20"/>
    </row>
    <row r="3689" spans="1:1" x14ac:dyDescent="0.2">
      <c r="A3689" s="20"/>
    </row>
    <row r="3690" spans="1:1" x14ac:dyDescent="0.2">
      <c r="A3690" s="20"/>
    </row>
    <row r="3691" spans="1:1" x14ac:dyDescent="0.2">
      <c r="A3691" s="20"/>
    </row>
    <row r="3692" spans="1:1" x14ac:dyDescent="0.2">
      <c r="A3692" s="20"/>
    </row>
    <row r="3693" spans="1:1" x14ac:dyDescent="0.2">
      <c r="A3693" s="20"/>
    </row>
    <row r="3694" spans="1:1" x14ac:dyDescent="0.2">
      <c r="A3694" s="20"/>
    </row>
    <row r="3695" spans="1:1" x14ac:dyDescent="0.2">
      <c r="A3695" s="20"/>
    </row>
    <row r="3696" spans="1:1" x14ac:dyDescent="0.2">
      <c r="A3696" s="20"/>
    </row>
    <row r="3697" spans="1:1" x14ac:dyDescent="0.2">
      <c r="A3697" s="20"/>
    </row>
    <row r="3698" spans="1:1" x14ac:dyDescent="0.2">
      <c r="A3698" s="20"/>
    </row>
    <row r="3699" spans="1:1" x14ac:dyDescent="0.2">
      <c r="A3699" s="20"/>
    </row>
    <row r="3700" spans="1:1" x14ac:dyDescent="0.2">
      <c r="A3700" s="20"/>
    </row>
    <row r="3701" spans="1:1" x14ac:dyDescent="0.2">
      <c r="A3701" s="20"/>
    </row>
    <row r="3702" spans="1:1" x14ac:dyDescent="0.2">
      <c r="A3702" s="20"/>
    </row>
    <row r="3703" spans="1:1" x14ac:dyDescent="0.2">
      <c r="A3703" s="20"/>
    </row>
    <row r="3704" spans="1:1" x14ac:dyDescent="0.2">
      <c r="A3704" s="20"/>
    </row>
    <row r="3705" spans="1:1" x14ac:dyDescent="0.2">
      <c r="A3705" s="20"/>
    </row>
    <row r="3706" spans="1:1" x14ac:dyDescent="0.2">
      <c r="A3706" s="20"/>
    </row>
    <row r="3707" spans="1:1" x14ac:dyDescent="0.2">
      <c r="A3707" s="20"/>
    </row>
    <row r="3708" spans="1:1" x14ac:dyDescent="0.2">
      <c r="A3708" s="20"/>
    </row>
    <row r="3709" spans="1:1" x14ac:dyDescent="0.2">
      <c r="A3709" s="20"/>
    </row>
    <row r="3710" spans="1:1" x14ac:dyDescent="0.2">
      <c r="A3710" s="20"/>
    </row>
    <row r="3711" spans="1:1" x14ac:dyDescent="0.2">
      <c r="A3711" s="20"/>
    </row>
    <row r="3712" spans="1:1" x14ac:dyDescent="0.2">
      <c r="A3712" s="20"/>
    </row>
    <row r="3713" spans="1:1" x14ac:dyDescent="0.2">
      <c r="A3713" s="20"/>
    </row>
    <row r="3714" spans="1:1" x14ac:dyDescent="0.2">
      <c r="A3714" s="20"/>
    </row>
    <row r="3715" spans="1:1" x14ac:dyDescent="0.2">
      <c r="A3715" s="20"/>
    </row>
    <row r="3716" spans="1:1" x14ac:dyDescent="0.2">
      <c r="A3716" s="20"/>
    </row>
    <row r="3717" spans="1:1" x14ac:dyDescent="0.2">
      <c r="A3717" s="20"/>
    </row>
    <row r="3718" spans="1:1" x14ac:dyDescent="0.2">
      <c r="A3718" s="20"/>
    </row>
    <row r="3719" spans="1:1" x14ac:dyDescent="0.2">
      <c r="A3719" s="20"/>
    </row>
    <row r="3720" spans="1:1" x14ac:dyDescent="0.2">
      <c r="A3720" s="20"/>
    </row>
    <row r="3721" spans="1:1" x14ac:dyDescent="0.2">
      <c r="A3721" s="20"/>
    </row>
    <row r="3722" spans="1:1" x14ac:dyDescent="0.2">
      <c r="A3722" s="20"/>
    </row>
    <row r="3723" spans="1:1" x14ac:dyDescent="0.2">
      <c r="A3723" s="20"/>
    </row>
    <row r="3724" spans="1:1" x14ac:dyDescent="0.2">
      <c r="A3724" s="20"/>
    </row>
    <row r="3725" spans="1:1" x14ac:dyDescent="0.2">
      <c r="A3725" s="20"/>
    </row>
    <row r="3726" spans="1:1" x14ac:dyDescent="0.2">
      <c r="A3726" s="20"/>
    </row>
    <row r="3727" spans="1:1" x14ac:dyDescent="0.2">
      <c r="A3727" s="20"/>
    </row>
    <row r="3728" spans="1:1" x14ac:dyDescent="0.2">
      <c r="A3728" s="20"/>
    </row>
    <row r="3729" spans="1:1" x14ac:dyDescent="0.2">
      <c r="A3729" s="20"/>
    </row>
    <row r="3730" spans="1:1" x14ac:dyDescent="0.2">
      <c r="A3730" s="20"/>
    </row>
    <row r="3731" spans="1:1" x14ac:dyDescent="0.2">
      <c r="A3731" s="20"/>
    </row>
    <row r="3732" spans="1:1" x14ac:dyDescent="0.2">
      <c r="A3732" s="20"/>
    </row>
    <row r="3733" spans="1:1" x14ac:dyDescent="0.2">
      <c r="A3733" s="20"/>
    </row>
    <row r="3734" spans="1:1" x14ac:dyDescent="0.2">
      <c r="A3734" s="20"/>
    </row>
    <row r="3735" spans="1:1" x14ac:dyDescent="0.2">
      <c r="A3735" s="20"/>
    </row>
    <row r="3736" spans="1:1" x14ac:dyDescent="0.2">
      <c r="A3736" s="20"/>
    </row>
    <row r="3737" spans="1:1" x14ac:dyDescent="0.2">
      <c r="A3737" s="20"/>
    </row>
    <row r="3738" spans="1:1" x14ac:dyDescent="0.2">
      <c r="A3738" s="20"/>
    </row>
    <row r="3739" spans="1:1" x14ac:dyDescent="0.2">
      <c r="A3739" s="20"/>
    </row>
    <row r="3740" spans="1:1" x14ac:dyDescent="0.2">
      <c r="A3740" s="20"/>
    </row>
    <row r="3741" spans="1:1" x14ac:dyDescent="0.2">
      <c r="A3741" s="20"/>
    </row>
    <row r="3742" spans="1:1" x14ac:dyDescent="0.2">
      <c r="A3742" s="20"/>
    </row>
    <row r="3743" spans="1:1" x14ac:dyDescent="0.2">
      <c r="A3743" s="20"/>
    </row>
    <row r="3744" spans="1:1" x14ac:dyDescent="0.2">
      <c r="A3744" s="20"/>
    </row>
    <row r="3745" spans="1:1" x14ac:dyDescent="0.2">
      <c r="A3745" s="20"/>
    </row>
    <row r="3746" spans="1:1" x14ac:dyDescent="0.2">
      <c r="A3746" s="20"/>
    </row>
    <row r="3747" spans="1:1" x14ac:dyDescent="0.2">
      <c r="A3747" s="20"/>
    </row>
    <row r="3748" spans="1:1" x14ac:dyDescent="0.2">
      <c r="A3748" s="20"/>
    </row>
    <row r="3749" spans="1:1" x14ac:dyDescent="0.2">
      <c r="A3749" s="20"/>
    </row>
    <row r="3750" spans="1:1" x14ac:dyDescent="0.2">
      <c r="A3750" s="20"/>
    </row>
    <row r="3751" spans="1:1" x14ac:dyDescent="0.2">
      <c r="A3751" s="20"/>
    </row>
    <row r="3752" spans="1:1" x14ac:dyDescent="0.2">
      <c r="A3752" s="20"/>
    </row>
    <row r="3753" spans="1:1" x14ac:dyDescent="0.2">
      <c r="A3753" s="20"/>
    </row>
    <row r="3754" spans="1:1" x14ac:dyDescent="0.2">
      <c r="A3754" s="20"/>
    </row>
    <row r="3755" spans="1:1" x14ac:dyDescent="0.2">
      <c r="A3755" s="20"/>
    </row>
    <row r="3756" spans="1:1" x14ac:dyDescent="0.2">
      <c r="A3756" s="20"/>
    </row>
    <row r="3757" spans="1:1" x14ac:dyDescent="0.2">
      <c r="A3757" s="20"/>
    </row>
    <row r="3758" spans="1:1" x14ac:dyDescent="0.2">
      <c r="A3758" s="20"/>
    </row>
    <row r="3759" spans="1:1" x14ac:dyDescent="0.2">
      <c r="A3759" s="20"/>
    </row>
    <row r="3760" spans="1:1" x14ac:dyDescent="0.2">
      <c r="A3760" s="20"/>
    </row>
    <row r="3761" spans="1:1" x14ac:dyDescent="0.2">
      <c r="A3761" s="20"/>
    </row>
    <row r="3762" spans="1:1" x14ac:dyDescent="0.2">
      <c r="A3762" s="20"/>
    </row>
    <row r="3763" spans="1:1" x14ac:dyDescent="0.2">
      <c r="A3763" s="20"/>
    </row>
    <row r="3764" spans="1:1" x14ac:dyDescent="0.2">
      <c r="A3764" s="20"/>
    </row>
    <row r="3765" spans="1:1" x14ac:dyDescent="0.2">
      <c r="A3765" s="20"/>
    </row>
    <row r="3766" spans="1:1" x14ac:dyDescent="0.2">
      <c r="A3766" s="20"/>
    </row>
    <row r="3767" spans="1:1" x14ac:dyDescent="0.2">
      <c r="A3767" s="20"/>
    </row>
    <row r="3768" spans="1:1" x14ac:dyDescent="0.2">
      <c r="A3768" s="20"/>
    </row>
    <row r="3769" spans="1:1" x14ac:dyDescent="0.2">
      <c r="A3769" s="20"/>
    </row>
    <row r="3770" spans="1:1" x14ac:dyDescent="0.2">
      <c r="A3770" s="20"/>
    </row>
    <row r="3771" spans="1:1" x14ac:dyDescent="0.2">
      <c r="A3771" s="20"/>
    </row>
    <row r="3772" spans="1:1" x14ac:dyDescent="0.2">
      <c r="A3772" s="20"/>
    </row>
    <row r="3773" spans="1:1" x14ac:dyDescent="0.2">
      <c r="A3773" s="20"/>
    </row>
    <row r="3774" spans="1:1" x14ac:dyDescent="0.2">
      <c r="A3774" s="20"/>
    </row>
    <row r="3775" spans="1:1" x14ac:dyDescent="0.2">
      <c r="A3775" s="20"/>
    </row>
    <row r="3776" spans="1:1" x14ac:dyDescent="0.2">
      <c r="A3776" s="20"/>
    </row>
    <row r="3777" spans="1:1" x14ac:dyDescent="0.2">
      <c r="A3777" s="20"/>
    </row>
    <row r="3778" spans="1:1" x14ac:dyDescent="0.2">
      <c r="A3778" s="20"/>
    </row>
    <row r="3779" spans="1:1" x14ac:dyDescent="0.2">
      <c r="A3779" s="20"/>
    </row>
    <row r="3780" spans="1:1" x14ac:dyDescent="0.2">
      <c r="A3780" s="20"/>
    </row>
    <row r="3781" spans="1:1" x14ac:dyDescent="0.2">
      <c r="A3781" s="20"/>
    </row>
    <row r="3782" spans="1:1" x14ac:dyDescent="0.2">
      <c r="A3782" s="20"/>
    </row>
    <row r="3783" spans="1:1" x14ac:dyDescent="0.2">
      <c r="A3783" s="20"/>
    </row>
    <row r="3784" spans="1:1" x14ac:dyDescent="0.2">
      <c r="A3784" s="20"/>
    </row>
    <row r="3785" spans="1:1" x14ac:dyDescent="0.2">
      <c r="A3785" s="20"/>
    </row>
    <row r="3786" spans="1:1" x14ac:dyDescent="0.2">
      <c r="A3786" s="20"/>
    </row>
    <row r="3787" spans="1:1" x14ac:dyDescent="0.2">
      <c r="A3787" s="20"/>
    </row>
    <row r="3788" spans="1:1" x14ac:dyDescent="0.2">
      <c r="A3788" s="20"/>
    </row>
    <row r="3789" spans="1:1" x14ac:dyDescent="0.2">
      <c r="A3789" s="20"/>
    </row>
    <row r="3790" spans="1:1" x14ac:dyDescent="0.2">
      <c r="A3790" s="20"/>
    </row>
    <row r="3791" spans="1:1" x14ac:dyDescent="0.2">
      <c r="A3791" s="20"/>
    </row>
    <row r="3792" spans="1:1" x14ac:dyDescent="0.2">
      <c r="A3792" s="20"/>
    </row>
    <row r="3793" spans="1:1" x14ac:dyDescent="0.2">
      <c r="A3793" s="20"/>
    </row>
    <row r="3794" spans="1:1" x14ac:dyDescent="0.2">
      <c r="A3794" s="20"/>
    </row>
    <row r="3795" spans="1:1" x14ac:dyDescent="0.2">
      <c r="A3795" s="20"/>
    </row>
    <row r="3796" spans="1:1" x14ac:dyDescent="0.2">
      <c r="A3796" s="20"/>
    </row>
    <row r="3797" spans="1:1" x14ac:dyDescent="0.2">
      <c r="A3797" s="20"/>
    </row>
    <row r="3798" spans="1:1" x14ac:dyDescent="0.2">
      <c r="A3798" s="20"/>
    </row>
    <row r="3799" spans="1:1" x14ac:dyDescent="0.2">
      <c r="A3799" s="20"/>
    </row>
    <row r="3800" spans="1:1" x14ac:dyDescent="0.2">
      <c r="A3800" s="20"/>
    </row>
    <row r="3801" spans="1:1" x14ac:dyDescent="0.2">
      <c r="A3801" s="20"/>
    </row>
    <row r="3802" spans="1:1" x14ac:dyDescent="0.2">
      <c r="A3802" s="20"/>
    </row>
    <row r="3803" spans="1:1" x14ac:dyDescent="0.2">
      <c r="A3803" s="20"/>
    </row>
    <row r="3804" spans="1:1" x14ac:dyDescent="0.2">
      <c r="A3804" s="20"/>
    </row>
    <row r="3805" spans="1:1" x14ac:dyDescent="0.2">
      <c r="A3805" s="20"/>
    </row>
    <row r="3806" spans="1:1" x14ac:dyDescent="0.2">
      <c r="A3806" s="20"/>
    </row>
    <row r="3807" spans="1:1" x14ac:dyDescent="0.2">
      <c r="A3807" s="20"/>
    </row>
    <row r="3808" spans="1:1" x14ac:dyDescent="0.2">
      <c r="A3808" s="20"/>
    </row>
    <row r="3809" spans="1:1" x14ac:dyDescent="0.2">
      <c r="A3809" s="20"/>
    </row>
    <row r="3810" spans="1:1" x14ac:dyDescent="0.2">
      <c r="A3810" s="20"/>
    </row>
    <row r="3811" spans="1:1" x14ac:dyDescent="0.2">
      <c r="A3811" s="20"/>
    </row>
    <row r="3812" spans="1:1" x14ac:dyDescent="0.2">
      <c r="A3812" s="20"/>
    </row>
    <row r="3813" spans="1:1" x14ac:dyDescent="0.2">
      <c r="A3813" s="20"/>
    </row>
    <row r="3814" spans="1:1" x14ac:dyDescent="0.2">
      <c r="A3814" s="20"/>
    </row>
    <row r="3815" spans="1:1" x14ac:dyDescent="0.2">
      <c r="A3815" s="20"/>
    </row>
    <row r="3816" spans="1:1" x14ac:dyDescent="0.2">
      <c r="A3816" s="20"/>
    </row>
    <row r="3817" spans="1:1" x14ac:dyDescent="0.2">
      <c r="A3817" s="20"/>
    </row>
    <row r="3818" spans="1:1" x14ac:dyDescent="0.2">
      <c r="A3818" s="20"/>
    </row>
    <row r="3819" spans="1:1" x14ac:dyDescent="0.2">
      <c r="A3819" s="20"/>
    </row>
    <row r="3820" spans="1:1" x14ac:dyDescent="0.2">
      <c r="A3820" s="20"/>
    </row>
    <row r="3821" spans="1:1" x14ac:dyDescent="0.2">
      <c r="A3821" s="20"/>
    </row>
    <row r="3822" spans="1:1" x14ac:dyDescent="0.2">
      <c r="A3822" s="20"/>
    </row>
    <row r="3823" spans="1:1" x14ac:dyDescent="0.2">
      <c r="A3823" s="20"/>
    </row>
    <row r="3824" spans="1:1" x14ac:dyDescent="0.2">
      <c r="A3824" s="20"/>
    </row>
    <row r="3825" spans="1:1" x14ac:dyDescent="0.2">
      <c r="A3825" s="20"/>
    </row>
    <row r="3826" spans="1:1" x14ac:dyDescent="0.2">
      <c r="A3826" s="20"/>
    </row>
    <row r="3827" spans="1:1" x14ac:dyDescent="0.2">
      <c r="A3827" s="20"/>
    </row>
    <row r="3828" spans="1:1" x14ac:dyDescent="0.2">
      <c r="A3828" s="20"/>
    </row>
    <row r="3829" spans="1:1" x14ac:dyDescent="0.2">
      <c r="A3829" s="20"/>
    </row>
    <row r="3830" spans="1:1" x14ac:dyDescent="0.2">
      <c r="A3830" s="20"/>
    </row>
    <row r="3831" spans="1:1" x14ac:dyDescent="0.2">
      <c r="A3831" s="20"/>
    </row>
    <row r="3832" spans="1:1" x14ac:dyDescent="0.2">
      <c r="A3832" s="20"/>
    </row>
    <row r="3833" spans="1:1" x14ac:dyDescent="0.2">
      <c r="A3833" s="20"/>
    </row>
    <row r="3834" spans="1:1" x14ac:dyDescent="0.2">
      <c r="A3834" s="20"/>
    </row>
    <row r="3835" spans="1:1" x14ac:dyDescent="0.2">
      <c r="A3835" s="20"/>
    </row>
    <row r="3836" spans="1:1" x14ac:dyDescent="0.2">
      <c r="A3836" s="20"/>
    </row>
    <row r="3837" spans="1:1" x14ac:dyDescent="0.2">
      <c r="A3837" s="20"/>
    </row>
    <row r="3838" spans="1:1" x14ac:dyDescent="0.2">
      <c r="A3838" s="20"/>
    </row>
    <row r="3839" spans="1:1" x14ac:dyDescent="0.2">
      <c r="A3839" s="20"/>
    </row>
    <row r="3840" spans="1:1" x14ac:dyDescent="0.2">
      <c r="A3840" s="20"/>
    </row>
    <row r="3841" spans="1:1" x14ac:dyDescent="0.2">
      <c r="A3841" s="20"/>
    </row>
    <row r="3842" spans="1:1" x14ac:dyDescent="0.2">
      <c r="A3842" s="20"/>
    </row>
    <row r="3843" spans="1:1" x14ac:dyDescent="0.2">
      <c r="A3843" s="20"/>
    </row>
    <row r="3844" spans="1:1" x14ac:dyDescent="0.2">
      <c r="A3844" s="20"/>
    </row>
    <row r="3845" spans="1:1" x14ac:dyDescent="0.2">
      <c r="A3845" s="20"/>
    </row>
    <row r="3846" spans="1:1" x14ac:dyDescent="0.2">
      <c r="A3846" s="20"/>
    </row>
    <row r="3847" spans="1:1" x14ac:dyDescent="0.2">
      <c r="A3847" s="20"/>
    </row>
    <row r="3848" spans="1:1" x14ac:dyDescent="0.2">
      <c r="A3848" s="20"/>
    </row>
    <row r="3849" spans="1:1" x14ac:dyDescent="0.2">
      <c r="A3849" s="20"/>
    </row>
    <row r="3850" spans="1:1" x14ac:dyDescent="0.2">
      <c r="A3850" s="20"/>
    </row>
    <row r="3851" spans="1:1" x14ac:dyDescent="0.2">
      <c r="A3851" s="20"/>
    </row>
    <row r="3852" spans="1:1" x14ac:dyDescent="0.2">
      <c r="A3852" s="20"/>
    </row>
    <row r="3853" spans="1:1" x14ac:dyDescent="0.2">
      <c r="A3853" s="20"/>
    </row>
    <row r="3854" spans="1:1" x14ac:dyDescent="0.2">
      <c r="A3854" s="20"/>
    </row>
    <row r="3855" spans="1:1" x14ac:dyDescent="0.2">
      <c r="A3855" s="20"/>
    </row>
    <row r="3856" spans="1:1" x14ac:dyDescent="0.2">
      <c r="A3856" s="20"/>
    </row>
    <row r="3857" spans="1:1" x14ac:dyDescent="0.2">
      <c r="A3857" s="20"/>
    </row>
    <row r="3858" spans="1:1" x14ac:dyDescent="0.2">
      <c r="A3858" s="20"/>
    </row>
    <row r="3859" spans="1:1" x14ac:dyDescent="0.2">
      <c r="A3859" s="20"/>
    </row>
    <row r="3860" spans="1:1" x14ac:dyDescent="0.2">
      <c r="A3860" s="20"/>
    </row>
    <row r="3861" spans="1:1" x14ac:dyDescent="0.2">
      <c r="A3861" s="20"/>
    </row>
    <row r="3862" spans="1:1" x14ac:dyDescent="0.2">
      <c r="A3862" s="20"/>
    </row>
    <row r="3863" spans="1:1" x14ac:dyDescent="0.2">
      <c r="A3863" s="20"/>
    </row>
    <row r="3864" spans="1:1" x14ac:dyDescent="0.2">
      <c r="A3864" s="20"/>
    </row>
    <row r="3865" spans="1:1" x14ac:dyDescent="0.2">
      <c r="A3865" s="20"/>
    </row>
    <row r="3866" spans="1:1" x14ac:dyDescent="0.2">
      <c r="A3866" s="20"/>
    </row>
    <row r="3867" spans="1:1" x14ac:dyDescent="0.2">
      <c r="A3867" s="20"/>
    </row>
    <row r="3868" spans="1:1" x14ac:dyDescent="0.2">
      <c r="A3868" s="20"/>
    </row>
    <row r="3869" spans="1:1" x14ac:dyDescent="0.2">
      <c r="A3869" s="20"/>
    </row>
    <row r="3870" spans="1:1" x14ac:dyDescent="0.2">
      <c r="A3870" s="20"/>
    </row>
    <row r="3871" spans="1:1" x14ac:dyDescent="0.2">
      <c r="A3871" s="20"/>
    </row>
    <row r="3872" spans="1:1" x14ac:dyDescent="0.2">
      <c r="A3872" s="20"/>
    </row>
    <row r="3873" spans="1:1" x14ac:dyDescent="0.2">
      <c r="A3873" s="20"/>
    </row>
    <row r="3874" spans="1:1" x14ac:dyDescent="0.2">
      <c r="A3874" s="20"/>
    </row>
    <row r="3875" spans="1:1" x14ac:dyDescent="0.2">
      <c r="A3875" s="20"/>
    </row>
    <row r="3876" spans="1:1" x14ac:dyDescent="0.2">
      <c r="A3876" s="20"/>
    </row>
    <row r="3877" spans="1:1" x14ac:dyDescent="0.2">
      <c r="A3877" s="20"/>
    </row>
    <row r="3878" spans="1:1" x14ac:dyDescent="0.2">
      <c r="A3878" s="20"/>
    </row>
    <row r="3879" spans="1:1" x14ac:dyDescent="0.2">
      <c r="A3879" s="20"/>
    </row>
    <row r="3880" spans="1:1" x14ac:dyDescent="0.2">
      <c r="A3880" s="20"/>
    </row>
    <row r="3881" spans="1:1" x14ac:dyDescent="0.2">
      <c r="A3881" s="20"/>
    </row>
    <row r="3882" spans="1:1" x14ac:dyDescent="0.2">
      <c r="A3882" s="20"/>
    </row>
    <row r="3883" spans="1:1" x14ac:dyDescent="0.2">
      <c r="A3883" s="20"/>
    </row>
    <row r="3884" spans="1:1" x14ac:dyDescent="0.2">
      <c r="A3884" s="20"/>
    </row>
    <row r="3885" spans="1:1" x14ac:dyDescent="0.2">
      <c r="A3885" s="20"/>
    </row>
    <row r="3886" spans="1:1" x14ac:dyDescent="0.2">
      <c r="A3886" s="20"/>
    </row>
    <row r="3887" spans="1:1" x14ac:dyDescent="0.2">
      <c r="A3887" s="20"/>
    </row>
    <row r="3888" spans="1:1" x14ac:dyDescent="0.2">
      <c r="A3888" s="20"/>
    </row>
    <row r="3889" spans="1:1" x14ac:dyDescent="0.2">
      <c r="A3889" s="20"/>
    </row>
    <row r="3890" spans="1:1" x14ac:dyDescent="0.2">
      <c r="A3890" s="20"/>
    </row>
    <row r="3891" spans="1:1" x14ac:dyDescent="0.2">
      <c r="A3891" s="20"/>
    </row>
    <row r="3892" spans="1:1" x14ac:dyDescent="0.2">
      <c r="A3892" s="20"/>
    </row>
    <row r="3893" spans="1:1" x14ac:dyDescent="0.2">
      <c r="A3893" s="20"/>
    </row>
    <row r="3894" spans="1:1" x14ac:dyDescent="0.2">
      <c r="A3894" s="20"/>
    </row>
    <row r="3895" spans="1:1" x14ac:dyDescent="0.2">
      <c r="A3895" s="20"/>
    </row>
    <row r="3896" spans="1:1" x14ac:dyDescent="0.2">
      <c r="A3896" s="20"/>
    </row>
    <row r="3897" spans="1:1" x14ac:dyDescent="0.2">
      <c r="A3897" s="20"/>
    </row>
    <row r="3898" spans="1:1" x14ac:dyDescent="0.2">
      <c r="A3898" s="20"/>
    </row>
    <row r="3899" spans="1:1" x14ac:dyDescent="0.2">
      <c r="A3899" s="20"/>
    </row>
    <row r="3900" spans="1:1" x14ac:dyDescent="0.2">
      <c r="A3900" s="20"/>
    </row>
    <row r="3901" spans="1:1" x14ac:dyDescent="0.2">
      <c r="A3901" s="20"/>
    </row>
    <row r="3902" spans="1:1" x14ac:dyDescent="0.2">
      <c r="A3902" s="20"/>
    </row>
    <row r="3903" spans="1:1" x14ac:dyDescent="0.2">
      <c r="A3903" s="20"/>
    </row>
    <row r="3904" spans="1:1" x14ac:dyDescent="0.2">
      <c r="A3904" s="20"/>
    </row>
    <row r="3905" spans="1:1" x14ac:dyDescent="0.2">
      <c r="A3905" s="20"/>
    </row>
    <row r="3906" spans="1:1" x14ac:dyDescent="0.2">
      <c r="A3906" s="20"/>
    </row>
    <row r="3907" spans="1:1" x14ac:dyDescent="0.2">
      <c r="A3907" s="20"/>
    </row>
    <row r="3908" spans="1:1" x14ac:dyDescent="0.2">
      <c r="A3908" s="20"/>
    </row>
    <row r="3909" spans="1:1" x14ac:dyDescent="0.2">
      <c r="A3909" s="20"/>
    </row>
    <row r="3910" spans="1:1" x14ac:dyDescent="0.2">
      <c r="A3910" s="20"/>
    </row>
    <row r="3911" spans="1:1" x14ac:dyDescent="0.2">
      <c r="A3911" s="20"/>
    </row>
    <row r="3912" spans="1:1" x14ac:dyDescent="0.2">
      <c r="A3912" s="20"/>
    </row>
    <row r="3913" spans="1:1" x14ac:dyDescent="0.2">
      <c r="A3913" s="20"/>
    </row>
    <row r="3914" spans="1:1" x14ac:dyDescent="0.2">
      <c r="A3914" s="20"/>
    </row>
    <row r="3915" spans="1:1" x14ac:dyDescent="0.2">
      <c r="A3915" s="20"/>
    </row>
    <row r="3916" spans="1:1" x14ac:dyDescent="0.2">
      <c r="A3916" s="20"/>
    </row>
    <row r="3917" spans="1:1" x14ac:dyDescent="0.2">
      <c r="A3917" s="20"/>
    </row>
    <row r="3918" spans="1:1" x14ac:dyDescent="0.2">
      <c r="A3918" s="20"/>
    </row>
    <row r="3919" spans="1:1" x14ac:dyDescent="0.2">
      <c r="A3919" s="20"/>
    </row>
    <row r="3920" spans="1:1" x14ac:dyDescent="0.2">
      <c r="A3920" s="20"/>
    </row>
    <row r="3921" spans="1:1" x14ac:dyDescent="0.2">
      <c r="A3921" s="20"/>
    </row>
    <row r="3922" spans="1:1" x14ac:dyDescent="0.2">
      <c r="A3922" s="20"/>
    </row>
    <row r="3923" spans="1:1" x14ac:dyDescent="0.2">
      <c r="A3923" s="20"/>
    </row>
    <row r="3924" spans="1:1" x14ac:dyDescent="0.2">
      <c r="A3924" s="20"/>
    </row>
    <row r="3925" spans="1:1" x14ac:dyDescent="0.2">
      <c r="A3925" s="20"/>
    </row>
    <row r="3926" spans="1:1" x14ac:dyDescent="0.2">
      <c r="A3926" s="20"/>
    </row>
    <row r="3927" spans="1:1" x14ac:dyDescent="0.2">
      <c r="A3927" s="20"/>
    </row>
    <row r="3928" spans="1:1" x14ac:dyDescent="0.2">
      <c r="A3928" s="20"/>
    </row>
    <row r="3929" spans="1:1" x14ac:dyDescent="0.2">
      <c r="A3929" s="20"/>
    </row>
    <row r="3930" spans="1:1" x14ac:dyDescent="0.2">
      <c r="A3930" s="20"/>
    </row>
    <row r="3931" spans="1:1" x14ac:dyDescent="0.2">
      <c r="A3931" s="20"/>
    </row>
    <row r="3932" spans="1:1" x14ac:dyDescent="0.2">
      <c r="A3932" s="20"/>
    </row>
    <row r="3933" spans="1:1" x14ac:dyDescent="0.2">
      <c r="A3933" s="20"/>
    </row>
    <row r="3934" spans="1:1" x14ac:dyDescent="0.2">
      <c r="A3934" s="20"/>
    </row>
    <row r="3935" spans="1:1" x14ac:dyDescent="0.2">
      <c r="A3935" s="20"/>
    </row>
    <row r="3936" spans="1:1" x14ac:dyDescent="0.2">
      <c r="A3936" s="20"/>
    </row>
    <row r="3937" spans="1:1" x14ac:dyDescent="0.2">
      <c r="A3937" s="20"/>
    </row>
    <row r="3938" spans="1:1" x14ac:dyDescent="0.2">
      <c r="A3938" s="20"/>
    </row>
    <row r="3939" spans="1:1" x14ac:dyDescent="0.2">
      <c r="A3939" s="20"/>
    </row>
    <row r="3940" spans="1:1" x14ac:dyDescent="0.2">
      <c r="A3940" s="20"/>
    </row>
    <row r="3941" spans="1:1" x14ac:dyDescent="0.2">
      <c r="A3941" s="20"/>
    </row>
    <row r="3942" spans="1:1" x14ac:dyDescent="0.2">
      <c r="A3942" s="20"/>
    </row>
    <row r="3943" spans="1:1" x14ac:dyDescent="0.2">
      <c r="A3943" s="20"/>
    </row>
    <row r="3944" spans="1:1" x14ac:dyDescent="0.2">
      <c r="A3944" s="20"/>
    </row>
    <row r="3945" spans="1:1" x14ac:dyDescent="0.2">
      <c r="A3945" s="20"/>
    </row>
    <row r="3946" spans="1:1" x14ac:dyDescent="0.2">
      <c r="A3946" s="20"/>
    </row>
    <row r="3947" spans="1:1" x14ac:dyDescent="0.2">
      <c r="A3947" s="20"/>
    </row>
    <row r="3948" spans="1:1" x14ac:dyDescent="0.2">
      <c r="A3948" s="20"/>
    </row>
    <row r="3949" spans="1:1" x14ac:dyDescent="0.2">
      <c r="A3949" s="20"/>
    </row>
    <row r="3950" spans="1:1" x14ac:dyDescent="0.2">
      <c r="A3950" s="20"/>
    </row>
    <row r="3951" spans="1:1" x14ac:dyDescent="0.2">
      <c r="A3951" s="20"/>
    </row>
    <row r="3952" spans="1:1" x14ac:dyDescent="0.2">
      <c r="A3952" s="20"/>
    </row>
    <row r="3953" spans="1:1" x14ac:dyDescent="0.2">
      <c r="A3953" s="20"/>
    </row>
    <row r="3954" spans="1:1" x14ac:dyDescent="0.2">
      <c r="A3954" s="20"/>
    </row>
    <row r="3955" spans="1:1" x14ac:dyDescent="0.2">
      <c r="A3955" s="20"/>
    </row>
    <row r="3956" spans="1:1" x14ac:dyDescent="0.2">
      <c r="A3956" s="20"/>
    </row>
    <row r="3957" spans="1:1" x14ac:dyDescent="0.2">
      <c r="A3957" s="20"/>
    </row>
    <row r="3958" spans="1:1" x14ac:dyDescent="0.2">
      <c r="A3958" s="20"/>
    </row>
    <row r="3959" spans="1:1" x14ac:dyDescent="0.2">
      <c r="A3959" s="20"/>
    </row>
    <row r="3960" spans="1:1" x14ac:dyDescent="0.2">
      <c r="A3960" s="20"/>
    </row>
    <row r="3961" spans="1:1" x14ac:dyDescent="0.2">
      <c r="A3961" s="20"/>
    </row>
    <row r="3962" spans="1:1" x14ac:dyDescent="0.2">
      <c r="A3962" s="20"/>
    </row>
    <row r="3963" spans="1:1" x14ac:dyDescent="0.2">
      <c r="A3963" s="20"/>
    </row>
    <row r="3964" spans="1:1" x14ac:dyDescent="0.2">
      <c r="A3964" s="20"/>
    </row>
    <row r="3965" spans="1:1" x14ac:dyDescent="0.2">
      <c r="A3965" s="20"/>
    </row>
    <row r="3966" spans="1:1" x14ac:dyDescent="0.2">
      <c r="A3966" s="20"/>
    </row>
    <row r="3967" spans="1:1" x14ac:dyDescent="0.2">
      <c r="A3967" s="20"/>
    </row>
    <row r="3968" spans="1:1" x14ac:dyDescent="0.2">
      <c r="A3968" s="20"/>
    </row>
    <row r="3969" spans="1:1" x14ac:dyDescent="0.2">
      <c r="A3969" s="20"/>
    </row>
    <row r="3970" spans="1:1" x14ac:dyDescent="0.2">
      <c r="A3970" s="20"/>
    </row>
    <row r="3971" spans="1:1" x14ac:dyDescent="0.2">
      <c r="A3971" s="20"/>
    </row>
    <row r="3972" spans="1:1" x14ac:dyDescent="0.2">
      <c r="A3972" s="20"/>
    </row>
    <row r="3973" spans="1:1" x14ac:dyDescent="0.2">
      <c r="A3973" s="20"/>
    </row>
    <row r="3974" spans="1:1" x14ac:dyDescent="0.2">
      <c r="A3974" s="20"/>
    </row>
    <row r="3975" spans="1:1" x14ac:dyDescent="0.2">
      <c r="A3975" s="20"/>
    </row>
    <row r="3976" spans="1:1" x14ac:dyDescent="0.2">
      <c r="A3976" s="20"/>
    </row>
    <row r="3977" spans="1:1" x14ac:dyDescent="0.2">
      <c r="A3977" s="20"/>
    </row>
    <row r="3978" spans="1:1" x14ac:dyDescent="0.2">
      <c r="A3978" s="20"/>
    </row>
    <row r="3979" spans="1:1" x14ac:dyDescent="0.2">
      <c r="A3979" s="20"/>
    </row>
    <row r="3980" spans="1:1" x14ac:dyDescent="0.2">
      <c r="A3980" s="20"/>
    </row>
    <row r="3981" spans="1:1" x14ac:dyDescent="0.2">
      <c r="A3981" s="20"/>
    </row>
    <row r="3982" spans="1:1" x14ac:dyDescent="0.2">
      <c r="A3982" s="20"/>
    </row>
    <row r="3983" spans="1:1" x14ac:dyDescent="0.2">
      <c r="A3983" s="20"/>
    </row>
    <row r="3984" spans="1:1" x14ac:dyDescent="0.2">
      <c r="A3984" s="20"/>
    </row>
    <row r="3985" spans="1:1" x14ac:dyDescent="0.2">
      <c r="A3985" s="20"/>
    </row>
    <row r="3986" spans="1:1" x14ac:dyDescent="0.2">
      <c r="A3986" s="20"/>
    </row>
    <row r="3987" spans="1:1" x14ac:dyDescent="0.2">
      <c r="A3987" s="20"/>
    </row>
    <row r="3988" spans="1:1" x14ac:dyDescent="0.2">
      <c r="A3988" s="20"/>
    </row>
    <row r="3989" spans="1:1" x14ac:dyDescent="0.2">
      <c r="A3989" s="20"/>
    </row>
    <row r="3990" spans="1:1" x14ac:dyDescent="0.2">
      <c r="A3990" s="20"/>
    </row>
    <row r="3991" spans="1:1" x14ac:dyDescent="0.2">
      <c r="A3991" s="20"/>
    </row>
    <row r="3992" spans="1:1" x14ac:dyDescent="0.2">
      <c r="A3992" s="20"/>
    </row>
    <row r="3993" spans="1:1" x14ac:dyDescent="0.2">
      <c r="A3993" s="20"/>
    </row>
    <row r="3994" spans="1:1" x14ac:dyDescent="0.2">
      <c r="A3994" s="20"/>
    </row>
    <row r="3995" spans="1:1" x14ac:dyDescent="0.2">
      <c r="A3995" s="20"/>
    </row>
    <row r="3996" spans="1:1" x14ac:dyDescent="0.2">
      <c r="A3996" s="20"/>
    </row>
    <row r="3997" spans="1:1" x14ac:dyDescent="0.2">
      <c r="A3997" s="20"/>
    </row>
    <row r="3998" spans="1:1" x14ac:dyDescent="0.2">
      <c r="A3998" s="20"/>
    </row>
    <row r="3999" spans="1:1" x14ac:dyDescent="0.2">
      <c r="A3999" s="20"/>
    </row>
    <row r="4000" spans="1:1" x14ac:dyDescent="0.2">
      <c r="A4000" s="20"/>
    </row>
    <row r="4001" spans="1:1" x14ac:dyDescent="0.2">
      <c r="A4001" s="20"/>
    </row>
    <row r="4002" spans="1:1" x14ac:dyDescent="0.2">
      <c r="A4002" s="20"/>
    </row>
    <row r="4003" spans="1:1" x14ac:dyDescent="0.2">
      <c r="A4003" s="20"/>
    </row>
    <row r="4004" spans="1:1" x14ac:dyDescent="0.2">
      <c r="A4004" s="20"/>
    </row>
    <row r="4005" spans="1:1" x14ac:dyDescent="0.2">
      <c r="A4005" s="20"/>
    </row>
    <row r="4006" spans="1:1" x14ac:dyDescent="0.2">
      <c r="A4006" s="20"/>
    </row>
    <row r="4007" spans="1:1" x14ac:dyDescent="0.2">
      <c r="A4007" s="20"/>
    </row>
    <row r="4008" spans="1:1" x14ac:dyDescent="0.2">
      <c r="A4008" s="20"/>
    </row>
    <row r="4009" spans="1:1" x14ac:dyDescent="0.2">
      <c r="A4009" s="20"/>
    </row>
    <row r="4010" spans="1:1" x14ac:dyDescent="0.2">
      <c r="A4010" s="20"/>
    </row>
    <row r="4011" spans="1:1" x14ac:dyDescent="0.2">
      <c r="A4011" s="20"/>
    </row>
    <row r="4012" spans="1:1" x14ac:dyDescent="0.2">
      <c r="A4012" s="20"/>
    </row>
    <row r="4013" spans="1:1" x14ac:dyDescent="0.2">
      <c r="A4013" s="20"/>
    </row>
    <row r="4014" spans="1:1" x14ac:dyDescent="0.2">
      <c r="A4014" s="20"/>
    </row>
    <row r="4015" spans="1:1" x14ac:dyDescent="0.2">
      <c r="A4015" s="20"/>
    </row>
    <row r="4016" spans="1:1" x14ac:dyDescent="0.2">
      <c r="A4016" s="20"/>
    </row>
    <row r="4017" spans="1:1" x14ac:dyDescent="0.2">
      <c r="A4017" s="20"/>
    </row>
    <row r="4018" spans="1:1" x14ac:dyDescent="0.2">
      <c r="A4018" s="20"/>
    </row>
    <row r="4019" spans="1:1" x14ac:dyDescent="0.2">
      <c r="A4019" s="20"/>
    </row>
    <row r="4020" spans="1:1" x14ac:dyDescent="0.2">
      <c r="A4020" s="20"/>
    </row>
    <row r="4021" spans="1:1" x14ac:dyDescent="0.2">
      <c r="A4021" s="20"/>
    </row>
    <row r="4022" spans="1:1" x14ac:dyDescent="0.2">
      <c r="A4022" s="20"/>
    </row>
    <row r="4023" spans="1:1" x14ac:dyDescent="0.2">
      <c r="A4023" s="20"/>
    </row>
    <row r="4024" spans="1:1" x14ac:dyDescent="0.2">
      <c r="A4024" s="20"/>
    </row>
    <row r="4025" spans="1:1" x14ac:dyDescent="0.2">
      <c r="A4025" s="20"/>
    </row>
    <row r="4026" spans="1:1" x14ac:dyDescent="0.2">
      <c r="A4026" s="20"/>
    </row>
    <row r="4027" spans="1:1" x14ac:dyDescent="0.2">
      <c r="A4027" s="20"/>
    </row>
    <row r="4028" spans="1:1" x14ac:dyDescent="0.2">
      <c r="A4028" s="20"/>
    </row>
    <row r="4029" spans="1:1" x14ac:dyDescent="0.2">
      <c r="A4029" s="20"/>
    </row>
    <row r="4030" spans="1:1" x14ac:dyDescent="0.2">
      <c r="A4030" s="20"/>
    </row>
    <row r="4031" spans="1:1" x14ac:dyDescent="0.2">
      <c r="A4031" s="20"/>
    </row>
    <row r="4032" spans="1:1" x14ac:dyDescent="0.2">
      <c r="A4032" s="20"/>
    </row>
    <row r="4033" spans="1:1" x14ac:dyDescent="0.2">
      <c r="A4033" s="20"/>
    </row>
    <row r="4034" spans="1:1" x14ac:dyDescent="0.2">
      <c r="A4034" s="20"/>
    </row>
    <row r="4035" spans="1:1" x14ac:dyDescent="0.2">
      <c r="A4035" s="20"/>
    </row>
    <row r="4036" spans="1:1" x14ac:dyDescent="0.2">
      <c r="A4036" s="20"/>
    </row>
    <row r="4037" spans="1:1" x14ac:dyDescent="0.2">
      <c r="A4037" s="20"/>
    </row>
    <row r="4038" spans="1:1" x14ac:dyDescent="0.2">
      <c r="A4038" s="20"/>
    </row>
    <row r="4039" spans="1:1" x14ac:dyDescent="0.2">
      <c r="A4039" s="20"/>
    </row>
    <row r="4040" spans="1:1" x14ac:dyDescent="0.2">
      <c r="A4040" s="20"/>
    </row>
    <row r="4041" spans="1:1" x14ac:dyDescent="0.2">
      <c r="A4041" s="20"/>
    </row>
    <row r="4042" spans="1:1" x14ac:dyDescent="0.2">
      <c r="A4042" s="20"/>
    </row>
    <row r="4043" spans="1:1" x14ac:dyDescent="0.2">
      <c r="A4043" s="20"/>
    </row>
    <row r="4044" spans="1:1" x14ac:dyDescent="0.2">
      <c r="A4044" s="20"/>
    </row>
    <row r="4045" spans="1:1" x14ac:dyDescent="0.2">
      <c r="A4045" s="20"/>
    </row>
    <row r="4046" spans="1:1" x14ac:dyDescent="0.2">
      <c r="A4046" s="20"/>
    </row>
    <row r="4047" spans="1:1" x14ac:dyDescent="0.2">
      <c r="A4047" s="20"/>
    </row>
    <row r="4048" spans="1:1" x14ac:dyDescent="0.2">
      <c r="A4048" s="20"/>
    </row>
    <row r="4049" spans="1:1" x14ac:dyDescent="0.2">
      <c r="A4049" s="20"/>
    </row>
    <row r="4050" spans="1:1" x14ac:dyDescent="0.2">
      <c r="A4050" s="20"/>
    </row>
    <row r="4051" spans="1:1" x14ac:dyDescent="0.2">
      <c r="A4051" s="20"/>
    </row>
    <row r="4052" spans="1:1" x14ac:dyDescent="0.2">
      <c r="A4052" s="20"/>
    </row>
    <row r="4053" spans="1:1" x14ac:dyDescent="0.2">
      <c r="A4053" s="20"/>
    </row>
    <row r="4054" spans="1:1" x14ac:dyDescent="0.2">
      <c r="A4054" s="20"/>
    </row>
    <row r="4055" spans="1:1" x14ac:dyDescent="0.2">
      <c r="A4055" s="20"/>
    </row>
    <row r="4056" spans="1:1" x14ac:dyDescent="0.2">
      <c r="A4056" s="20"/>
    </row>
    <row r="4057" spans="1:1" x14ac:dyDescent="0.2">
      <c r="A4057" s="20"/>
    </row>
    <row r="4058" spans="1:1" x14ac:dyDescent="0.2">
      <c r="A4058" s="20"/>
    </row>
    <row r="4059" spans="1:1" x14ac:dyDescent="0.2">
      <c r="A4059" s="20"/>
    </row>
    <row r="4060" spans="1:1" x14ac:dyDescent="0.2">
      <c r="A4060" s="20"/>
    </row>
    <row r="4061" spans="1:1" x14ac:dyDescent="0.2">
      <c r="A4061" s="20"/>
    </row>
    <row r="4062" spans="1:1" x14ac:dyDescent="0.2">
      <c r="A4062" s="20"/>
    </row>
    <row r="4063" spans="1:1" x14ac:dyDescent="0.2">
      <c r="A4063" s="20"/>
    </row>
    <row r="4064" spans="1:1" x14ac:dyDescent="0.2">
      <c r="A4064" s="20"/>
    </row>
    <row r="4065" spans="1:1" x14ac:dyDescent="0.2">
      <c r="A4065" s="20"/>
    </row>
    <row r="4066" spans="1:1" x14ac:dyDescent="0.2">
      <c r="A4066" s="20"/>
    </row>
    <row r="4067" spans="1:1" x14ac:dyDescent="0.2">
      <c r="A4067" s="20"/>
    </row>
    <row r="4068" spans="1:1" x14ac:dyDescent="0.2">
      <c r="A4068" s="20"/>
    </row>
    <row r="4069" spans="1:1" x14ac:dyDescent="0.2">
      <c r="A4069" s="20"/>
    </row>
    <row r="4070" spans="1:1" x14ac:dyDescent="0.2">
      <c r="A4070" s="20"/>
    </row>
    <row r="4071" spans="1:1" x14ac:dyDescent="0.2">
      <c r="A4071" s="20"/>
    </row>
    <row r="4072" spans="1:1" x14ac:dyDescent="0.2">
      <c r="A4072" s="20"/>
    </row>
    <row r="4073" spans="1:1" x14ac:dyDescent="0.2">
      <c r="A4073" s="20"/>
    </row>
    <row r="4074" spans="1:1" x14ac:dyDescent="0.2">
      <c r="A4074" s="20"/>
    </row>
    <row r="4075" spans="1:1" x14ac:dyDescent="0.2">
      <c r="A4075" s="20"/>
    </row>
    <row r="4076" spans="1:1" x14ac:dyDescent="0.2">
      <c r="A4076" s="20"/>
    </row>
    <row r="4077" spans="1:1" x14ac:dyDescent="0.2">
      <c r="A4077" s="20"/>
    </row>
    <row r="4078" spans="1:1" x14ac:dyDescent="0.2">
      <c r="A4078" s="20"/>
    </row>
    <row r="4079" spans="1:1" x14ac:dyDescent="0.2">
      <c r="A4079" s="20"/>
    </row>
    <row r="4080" spans="1:1" x14ac:dyDescent="0.2">
      <c r="A4080" s="20"/>
    </row>
    <row r="4081" spans="1:1" x14ac:dyDescent="0.2">
      <c r="A4081" s="20"/>
    </row>
    <row r="4082" spans="1:1" x14ac:dyDescent="0.2">
      <c r="A4082" s="20"/>
    </row>
    <row r="4083" spans="1:1" x14ac:dyDescent="0.2">
      <c r="A4083" s="20"/>
    </row>
    <row r="4084" spans="1:1" x14ac:dyDescent="0.2">
      <c r="A4084" s="20"/>
    </row>
    <row r="4085" spans="1:1" x14ac:dyDescent="0.2">
      <c r="A4085" s="20"/>
    </row>
    <row r="4086" spans="1:1" x14ac:dyDescent="0.2">
      <c r="A4086" s="20"/>
    </row>
    <row r="4087" spans="1:1" x14ac:dyDescent="0.2">
      <c r="A4087" s="20"/>
    </row>
    <row r="4088" spans="1:1" x14ac:dyDescent="0.2">
      <c r="A4088" s="20"/>
    </row>
    <row r="4089" spans="1:1" x14ac:dyDescent="0.2">
      <c r="A4089" s="20"/>
    </row>
    <row r="4090" spans="1:1" x14ac:dyDescent="0.2">
      <c r="A4090" s="20"/>
    </row>
    <row r="4091" spans="1:1" x14ac:dyDescent="0.2">
      <c r="A4091" s="20"/>
    </row>
    <row r="4092" spans="1:1" x14ac:dyDescent="0.2">
      <c r="A4092" s="20"/>
    </row>
    <row r="4093" spans="1:1" x14ac:dyDescent="0.2">
      <c r="A4093" s="20"/>
    </row>
    <row r="4094" spans="1:1" x14ac:dyDescent="0.2">
      <c r="A4094" s="20"/>
    </row>
    <row r="4095" spans="1:1" x14ac:dyDescent="0.2">
      <c r="A4095" s="20"/>
    </row>
    <row r="4096" spans="1:1" x14ac:dyDescent="0.2">
      <c r="A4096" s="20"/>
    </row>
    <row r="4097" spans="1:1" x14ac:dyDescent="0.2">
      <c r="A4097" s="20"/>
    </row>
    <row r="4098" spans="1:1" x14ac:dyDescent="0.2">
      <c r="A4098" s="20"/>
    </row>
    <row r="4099" spans="1:1" x14ac:dyDescent="0.2">
      <c r="A4099" s="20"/>
    </row>
    <row r="4100" spans="1:1" x14ac:dyDescent="0.2">
      <c r="A4100" s="20"/>
    </row>
    <row r="4101" spans="1:1" x14ac:dyDescent="0.2">
      <c r="A4101" s="20"/>
    </row>
    <row r="4102" spans="1:1" x14ac:dyDescent="0.2">
      <c r="A4102" s="20"/>
    </row>
    <row r="4103" spans="1:1" x14ac:dyDescent="0.2">
      <c r="A4103" s="20"/>
    </row>
    <row r="4104" spans="1:1" x14ac:dyDescent="0.2">
      <c r="A4104" s="20"/>
    </row>
    <row r="4105" spans="1:1" x14ac:dyDescent="0.2">
      <c r="A4105" s="20"/>
    </row>
    <row r="4106" spans="1:1" x14ac:dyDescent="0.2">
      <c r="A4106" s="20"/>
    </row>
    <row r="4107" spans="1:1" x14ac:dyDescent="0.2">
      <c r="A4107" s="20"/>
    </row>
    <row r="4108" spans="1:1" x14ac:dyDescent="0.2">
      <c r="A4108" s="20"/>
    </row>
    <row r="4109" spans="1:1" x14ac:dyDescent="0.2">
      <c r="A4109" s="20"/>
    </row>
    <row r="4110" spans="1:1" x14ac:dyDescent="0.2">
      <c r="A4110" s="20"/>
    </row>
    <row r="4111" spans="1:1" x14ac:dyDescent="0.2">
      <c r="A4111" s="20"/>
    </row>
    <row r="4112" spans="1:1" x14ac:dyDescent="0.2">
      <c r="A4112" s="20"/>
    </row>
    <row r="4113" spans="1:1" x14ac:dyDescent="0.2">
      <c r="A4113" s="20"/>
    </row>
    <row r="4114" spans="1:1" x14ac:dyDescent="0.2">
      <c r="A4114" s="20"/>
    </row>
    <row r="4115" spans="1:1" x14ac:dyDescent="0.2">
      <c r="A4115" s="20"/>
    </row>
    <row r="4116" spans="1:1" x14ac:dyDescent="0.2">
      <c r="A4116" s="20"/>
    </row>
    <row r="4117" spans="1:1" x14ac:dyDescent="0.2">
      <c r="A4117" s="20"/>
    </row>
    <row r="4118" spans="1:1" x14ac:dyDescent="0.2">
      <c r="A4118" s="20"/>
    </row>
    <row r="4119" spans="1:1" x14ac:dyDescent="0.2">
      <c r="A4119" s="20"/>
    </row>
    <row r="4120" spans="1:1" x14ac:dyDescent="0.2">
      <c r="A4120" s="20"/>
    </row>
    <row r="4121" spans="1:1" x14ac:dyDescent="0.2">
      <c r="A4121" s="20"/>
    </row>
    <row r="4122" spans="1:1" x14ac:dyDescent="0.2">
      <c r="A4122" s="20"/>
    </row>
    <row r="4123" spans="1:1" x14ac:dyDescent="0.2">
      <c r="A4123" s="20"/>
    </row>
    <row r="4124" spans="1:1" x14ac:dyDescent="0.2">
      <c r="A4124" s="20"/>
    </row>
    <row r="4125" spans="1:1" x14ac:dyDescent="0.2">
      <c r="A4125" s="20"/>
    </row>
    <row r="4126" spans="1:1" x14ac:dyDescent="0.2">
      <c r="A4126" s="20"/>
    </row>
    <row r="4127" spans="1:1" x14ac:dyDescent="0.2">
      <c r="A4127" s="20"/>
    </row>
    <row r="4128" spans="1:1" x14ac:dyDescent="0.2">
      <c r="A4128" s="20"/>
    </row>
    <row r="4129" spans="1:1" x14ac:dyDescent="0.2">
      <c r="A4129" s="20"/>
    </row>
    <row r="4130" spans="1:1" x14ac:dyDescent="0.2">
      <c r="A4130" s="20"/>
    </row>
    <row r="4131" spans="1:1" x14ac:dyDescent="0.2">
      <c r="A4131" s="20"/>
    </row>
    <row r="4132" spans="1:1" x14ac:dyDescent="0.2">
      <c r="A4132" s="20"/>
    </row>
    <row r="4133" spans="1:1" x14ac:dyDescent="0.2">
      <c r="A4133" s="20"/>
    </row>
    <row r="4134" spans="1:1" x14ac:dyDescent="0.2">
      <c r="A4134" s="20"/>
    </row>
    <row r="4135" spans="1:1" x14ac:dyDescent="0.2">
      <c r="A4135" s="20"/>
    </row>
    <row r="4136" spans="1:1" x14ac:dyDescent="0.2">
      <c r="A4136" s="20"/>
    </row>
    <row r="4137" spans="1:1" x14ac:dyDescent="0.2">
      <c r="A4137" s="20"/>
    </row>
    <row r="4138" spans="1:1" x14ac:dyDescent="0.2">
      <c r="A4138" s="20"/>
    </row>
    <row r="4139" spans="1:1" x14ac:dyDescent="0.2">
      <c r="A4139" s="20"/>
    </row>
    <row r="4140" spans="1:1" x14ac:dyDescent="0.2">
      <c r="A4140" s="20"/>
    </row>
    <row r="4141" spans="1:1" x14ac:dyDescent="0.2">
      <c r="A4141" s="20"/>
    </row>
    <row r="4142" spans="1:1" x14ac:dyDescent="0.2">
      <c r="A4142" s="20"/>
    </row>
    <row r="4143" spans="1:1" x14ac:dyDescent="0.2">
      <c r="A4143" s="20"/>
    </row>
    <row r="4144" spans="1:1" x14ac:dyDescent="0.2">
      <c r="A4144" s="20"/>
    </row>
    <row r="4145" spans="1:1" x14ac:dyDescent="0.2">
      <c r="A4145" s="20"/>
    </row>
    <row r="4146" spans="1:1" x14ac:dyDescent="0.2">
      <c r="A4146" s="20"/>
    </row>
    <row r="4147" spans="1:1" x14ac:dyDescent="0.2">
      <c r="A4147" s="20"/>
    </row>
    <row r="4148" spans="1:1" x14ac:dyDescent="0.2">
      <c r="A4148" s="20"/>
    </row>
    <row r="4149" spans="1:1" x14ac:dyDescent="0.2">
      <c r="A4149" s="20"/>
    </row>
    <row r="4150" spans="1:1" x14ac:dyDescent="0.2">
      <c r="A4150" s="20"/>
    </row>
    <row r="4151" spans="1:1" x14ac:dyDescent="0.2">
      <c r="A4151" s="20"/>
    </row>
    <row r="4152" spans="1:1" x14ac:dyDescent="0.2">
      <c r="A4152" s="20"/>
    </row>
    <row r="4153" spans="1:1" x14ac:dyDescent="0.2">
      <c r="A4153" s="20"/>
    </row>
    <row r="4154" spans="1:1" x14ac:dyDescent="0.2">
      <c r="A4154" s="20"/>
    </row>
    <row r="4155" spans="1:1" x14ac:dyDescent="0.2">
      <c r="A4155" s="20"/>
    </row>
    <row r="4156" spans="1:1" x14ac:dyDescent="0.2">
      <c r="A4156" s="20"/>
    </row>
    <row r="4157" spans="1:1" x14ac:dyDescent="0.2">
      <c r="A4157" s="20"/>
    </row>
    <row r="4158" spans="1:1" x14ac:dyDescent="0.2">
      <c r="A4158" s="20"/>
    </row>
    <row r="4159" spans="1:1" x14ac:dyDescent="0.2">
      <c r="A4159" s="20"/>
    </row>
    <row r="4160" spans="1:1" x14ac:dyDescent="0.2">
      <c r="A4160" s="20"/>
    </row>
    <row r="4161" spans="1:1" x14ac:dyDescent="0.2">
      <c r="A4161" s="20"/>
    </row>
    <row r="4162" spans="1:1" x14ac:dyDescent="0.2">
      <c r="A4162" s="20"/>
    </row>
    <row r="4163" spans="1:1" x14ac:dyDescent="0.2">
      <c r="A4163" s="20"/>
    </row>
    <row r="4164" spans="1:1" x14ac:dyDescent="0.2">
      <c r="A4164" s="20"/>
    </row>
    <row r="4165" spans="1:1" x14ac:dyDescent="0.2">
      <c r="A4165" s="20"/>
    </row>
    <row r="4166" spans="1:1" x14ac:dyDescent="0.2">
      <c r="A4166" s="20"/>
    </row>
    <row r="4167" spans="1:1" x14ac:dyDescent="0.2">
      <c r="A4167" s="20"/>
    </row>
    <row r="4168" spans="1:1" x14ac:dyDescent="0.2">
      <c r="A4168" s="20"/>
    </row>
    <row r="4169" spans="1:1" x14ac:dyDescent="0.2">
      <c r="A4169" s="20"/>
    </row>
    <row r="4170" spans="1:1" x14ac:dyDescent="0.2">
      <c r="A4170" s="20"/>
    </row>
    <row r="4171" spans="1:1" x14ac:dyDescent="0.2">
      <c r="A4171" s="20"/>
    </row>
    <row r="4172" spans="1:1" x14ac:dyDescent="0.2">
      <c r="A4172" s="20"/>
    </row>
    <row r="4173" spans="1:1" x14ac:dyDescent="0.2">
      <c r="A4173" s="20"/>
    </row>
    <row r="4174" spans="1:1" x14ac:dyDescent="0.2">
      <c r="A4174" s="20"/>
    </row>
    <row r="4175" spans="1:1" x14ac:dyDescent="0.2">
      <c r="A4175" s="20"/>
    </row>
    <row r="4176" spans="1:1" x14ac:dyDescent="0.2">
      <c r="A4176" s="20"/>
    </row>
    <row r="4177" spans="1:1" x14ac:dyDescent="0.2">
      <c r="A4177" s="20"/>
    </row>
    <row r="4178" spans="1:1" x14ac:dyDescent="0.2">
      <c r="A4178" s="20"/>
    </row>
    <row r="4179" spans="1:1" x14ac:dyDescent="0.2">
      <c r="A4179" s="20"/>
    </row>
    <row r="4180" spans="1:1" x14ac:dyDescent="0.2">
      <c r="A4180" s="20"/>
    </row>
    <row r="4181" spans="1:1" x14ac:dyDescent="0.2">
      <c r="A4181" s="20"/>
    </row>
    <row r="4182" spans="1:1" x14ac:dyDescent="0.2">
      <c r="A4182" s="20"/>
    </row>
    <row r="4183" spans="1:1" x14ac:dyDescent="0.2">
      <c r="A4183" s="20"/>
    </row>
    <row r="4184" spans="1:1" x14ac:dyDescent="0.2">
      <c r="A4184" s="20"/>
    </row>
    <row r="4185" spans="1:1" x14ac:dyDescent="0.2">
      <c r="A4185" s="20"/>
    </row>
    <row r="4186" spans="1:1" x14ac:dyDescent="0.2">
      <c r="A4186" s="20"/>
    </row>
    <row r="4187" spans="1:1" x14ac:dyDescent="0.2">
      <c r="A4187" s="20"/>
    </row>
    <row r="4188" spans="1:1" x14ac:dyDescent="0.2">
      <c r="A4188" s="20"/>
    </row>
    <row r="4189" spans="1:1" x14ac:dyDescent="0.2">
      <c r="A4189" s="20"/>
    </row>
    <row r="4190" spans="1:1" x14ac:dyDescent="0.2">
      <c r="A4190" s="20"/>
    </row>
    <row r="4191" spans="1:1" x14ac:dyDescent="0.2">
      <c r="A4191" s="20"/>
    </row>
    <row r="4192" spans="1:1" x14ac:dyDescent="0.2">
      <c r="A4192" s="20"/>
    </row>
    <row r="4193" spans="1:1" x14ac:dyDescent="0.2">
      <c r="A4193" s="20"/>
    </row>
    <row r="4194" spans="1:1" x14ac:dyDescent="0.2">
      <c r="A4194" s="20"/>
    </row>
    <row r="4195" spans="1:1" x14ac:dyDescent="0.2">
      <c r="A4195" s="20"/>
    </row>
    <row r="4196" spans="1:1" x14ac:dyDescent="0.2">
      <c r="A4196" s="20"/>
    </row>
    <row r="4197" spans="1:1" x14ac:dyDescent="0.2">
      <c r="A4197" s="20"/>
    </row>
    <row r="4198" spans="1:1" x14ac:dyDescent="0.2">
      <c r="A4198" s="20"/>
    </row>
    <row r="4199" spans="1:1" x14ac:dyDescent="0.2">
      <c r="A4199" s="20"/>
    </row>
    <row r="4200" spans="1:1" x14ac:dyDescent="0.2">
      <c r="A4200" s="20"/>
    </row>
    <row r="4201" spans="1:1" x14ac:dyDescent="0.2">
      <c r="A4201" s="20"/>
    </row>
    <row r="4202" spans="1:1" x14ac:dyDescent="0.2">
      <c r="A4202" s="20"/>
    </row>
    <row r="4203" spans="1:1" x14ac:dyDescent="0.2">
      <c r="A4203" s="20"/>
    </row>
    <row r="4204" spans="1:1" x14ac:dyDescent="0.2">
      <c r="A4204" s="20"/>
    </row>
    <row r="4205" spans="1:1" x14ac:dyDescent="0.2">
      <c r="A4205" s="20"/>
    </row>
    <row r="4206" spans="1:1" x14ac:dyDescent="0.2">
      <c r="A4206" s="20"/>
    </row>
    <row r="4207" spans="1:1" x14ac:dyDescent="0.2">
      <c r="A4207" s="20"/>
    </row>
    <row r="4208" spans="1:1" x14ac:dyDescent="0.2">
      <c r="A4208" s="20"/>
    </row>
    <row r="4209" spans="1:1" x14ac:dyDescent="0.2">
      <c r="A4209" s="20"/>
    </row>
    <row r="4210" spans="1:1" x14ac:dyDescent="0.2">
      <c r="A4210" s="20"/>
    </row>
    <row r="4211" spans="1:1" x14ac:dyDescent="0.2">
      <c r="A4211" s="20"/>
    </row>
    <row r="4212" spans="1:1" x14ac:dyDescent="0.2">
      <c r="A4212" s="20"/>
    </row>
    <row r="4213" spans="1:1" x14ac:dyDescent="0.2">
      <c r="A4213" s="20"/>
    </row>
    <row r="4214" spans="1:1" x14ac:dyDescent="0.2">
      <c r="A4214" s="20"/>
    </row>
    <row r="4215" spans="1:1" x14ac:dyDescent="0.2">
      <c r="A4215" s="20"/>
    </row>
    <row r="4216" spans="1:1" x14ac:dyDescent="0.2">
      <c r="A4216" s="20"/>
    </row>
    <row r="4217" spans="1:1" x14ac:dyDescent="0.2">
      <c r="A4217" s="20"/>
    </row>
    <row r="4218" spans="1:1" x14ac:dyDescent="0.2">
      <c r="A4218" s="20"/>
    </row>
    <row r="4219" spans="1:1" x14ac:dyDescent="0.2">
      <c r="A4219" s="20"/>
    </row>
    <row r="4220" spans="1:1" x14ac:dyDescent="0.2">
      <c r="A4220" s="20"/>
    </row>
    <row r="4221" spans="1:1" x14ac:dyDescent="0.2">
      <c r="A4221" s="20"/>
    </row>
    <row r="4222" spans="1:1" x14ac:dyDescent="0.2">
      <c r="A4222" s="20"/>
    </row>
    <row r="4223" spans="1:1" x14ac:dyDescent="0.2">
      <c r="A4223" s="20"/>
    </row>
    <row r="4224" spans="1:1" x14ac:dyDescent="0.2">
      <c r="A4224" s="20"/>
    </row>
    <row r="4225" spans="1:1" x14ac:dyDescent="0.2">
      <c r="A4225" s="20"/>
    </row>
    <row r="4226" spans="1:1" x14ac:dyDescent="0.2">
      <c r="A4226" s="20"/>
    </row>
    <row r="4227" spans="1:1" x14ac:dyDescent="0.2">
      <c r="A4227" s="20"/>
    </row>
    <row r="4228" spans="1:1" x14ac:dyDescent="0.2">
      <c r="A4228" s="20"/>
    </row>
    <row r="4229" spans="1:1" x14ac:dyDescent="0.2">
      <c r="A4229" s="20"/>
    </row>
    <row r="4230" spans="1:1" x14ac:dyDescent="0.2">
      <c r="A4230" s="20"/>
    </row>
    <row r="4231" spans="1:1" x14ac:dyDescent="0.2">
      <c r="A4231" s="20"/>
    </row>
    <row r="4232" spans="1:1" x14ac:dyDescent="0.2">
      <c r="A4232" s="20"/>
    </row>
    <row r="4233" spans="1:1" x14ac:dyDescent="0.2">
      <c r="A4233" s="20"/>
    </row>
    <row r="4234" spans="1:1" x14ac:dyDescent="0.2">
      <c r="A4234" s="20"/>
    </row>
    <row r="4235" spans="1:1" x14ac:dyDescent="0.2">
      <c r="A4235" s="20"/>
    </row>
    <row r="4236" spans="1:1" x14ac:dyDescent="0.2">
      <c r="A4236" s="20"/>
    </row>
    <row r="4237" spans="1:1" x14ac:dyDescent="0.2">
      <c r="A4237" s="20"/>
    </row>
    <row r="4238" spans="1:1" x14ac:dyDescent="0.2">
      <c r="A4238" s="20"/>
    </row>
    <row r="4239" spans="1:1" x14ac:dyDescent="0.2">
      <c r="A4239" s="20"/>
    </row>
    <row r="4240" spans="1:1" x14ac:dyDescent="0.2">
      <c r="A4240" s="20"/>
    </row>
    <row r="4241" spans="1:1" x14ac:dyDescent="0.2">
      <c r="A4241" s="20"/>
    </row>
    <row r="4242" spans="1:1" x14ac:dyDescent="0.2">
      <c r="A4242" s="20"/>
    </row>
    <row r="4243" spans="1:1" x14ac:dyDescent="0.2">
      <c r="A4243" s="20"/>
    </row>
    <row r="4244" spans="1:1" x14ac:dyDescent="0.2">
      <c r="A4244" s="20"/>
    </row>
    <row r="4245" spans="1:1" x14ac:dyDescent="0.2">
      <c r="A4245" s="20"/>
    </row>
    <row r="4246" spans="1:1" x14ac:dyDescent="0.2">
      <c r="A4246" s="20"/>
    </row>
    <row r="4247" spans="1:1" x14ac:dyDescent="0.2">
      <c r="A4247" s="20"/>
    </row>
    <row r="4248" spans="1:1" x14ac:dyDescent="0.2">
      <c r="A4248" s="20"/>
    </row>
    <row r="4249" spans="1:1" x14ac:dyDescent="0.2">
      <c r="A4249" s="20"/>
    </row>
    <row r="4250" spans="1:1" x14ac:dyDescent="0.2">
      <c r="A4250" s="20"/>
    </row>
    <row r="4251" spans="1:1" x14ac:dyDescent="0.2">
      <c r="A4251" s="20"/>
    </row>
    <row r="4252" spans="1:1" x14ac:dyDescent="0.2">
      <c r="A4252" s="20"/>
    </row>
    <row r="4253" spans="1:1" x14ac:dyDescent="0.2">
      <c r="A4253" s="20"/>
    </row>
    <row r="4254" spans="1:1" x14ac:dyDescent="0.2">
      <c r="A4254" s="20"/>
    </row>
    <row r="4255" spans="1:1" x14ac:dyDescent="0.2">
      <c r="A4255" s="20"/>
    </row>
    <row r="4256" spans="1:1" x14ac:dyDescent="0.2">
      <c r="A4256" s="20"/>
    </row>
    <row r="4257" spans="1:1" x14ac:dyDescent="0.2">
      <c r="A4257" s="20"/>
    </row>
    <row r="4258" spans="1:1" x14ac:dyDescent="0.2">
      <c r="A4258" s="20"/>
    </row>
    <row r="4259" spans="1:1" x14ac:dyDescent="0.2">
      <c r="A4259" s="20"/>
    </row>
    <row r="4260" spans="1:1" x14ac:dyDescent="0.2">
      <c r="A4260" s="20"/>
    </row>
    <row r="4261" spans="1:1" x14ac:dyDescent="0.2">
      <c r="A4261" s="20"/>
    </row>
    <row r="4262" spans="1:1" x14ac:dyDescent="0.2">
      <c r="A4262" s="20"/>
    </row>
    <row r="4263" spans="1:1" x14ac:dyDescent="0.2">
      <c r="A4263" s="20"/>
    </row>
    <row r="4264" spans="1:1" x14ac:dyDescent="0.2">
      <c r="A4264" s="20"/>
    </row>
    <row r="4265" spans="1:1" x14ac:dyDescent="0.2">
      <c r="A4265" s="20"/>
    </row>
    <row r="4266" spans="1:1" x14ac:dyDescent="0.2">
      <c r="A4266" s="20"/>
    </row>
    <row r="4267" spans="1:1" x14ac:dyDescent="0.2">
      <c r="A4267" s="20"/>
    </row>
    <row r="4268" spans="1:1" x14ac:dyDescent="0.2">
      <c r="A4268" s="20"/>
    </row>
    <row r="4269" spans="1:1" x14ac:dyDescent="0.2">
      <c r="A4269" s="20"/>
    </row>
    <row r="4270" spans="1:1" x14ac:dyDescent="0.2">
      <c r="A4270" s="20"/>
    </row>
    <row r="4271" spans="1:1" x14ac:dyDescent="0.2">
      <c r="A4271" s="20"/>
    </row>
    <row r="4272" spans="1:1" x14ac:dyDescent="0.2">
      <c r="A4272" s="20"/>
    </row>
    <row r="4273" spans="1:1" x14ac:dyDescent="0.2">
      <c r="A4273" s="20"/>
    </row>
    <row r="4274" spans="1:1" x14ac:dyDescent="0.2">
      <c r="A4274" s="20"/>
    </row>
    <row r="4275" spans="1:1" x14ac:dyDescent="0.2">
      <c r="A4275" s="20"/>
    </row>
    <row r="4276" spans="1:1" x14ac:dyDescent="0.2">
      <c r="A4276" s="20"/>
    </row>
    <row r="4277" spans="1:1" x14ac:dyDescent="0.2">
      <c r="A4277" s="20"/>
    </row>
    <row r="4278" spans="1:1" x14ac:dyDescent="0.2">
      <c r="A4278" s="20"/>
    </row>
    <row r="4279" spans="1:1" x14ac:dyDescent="0.2">
      <c r="A4279" s="20"/>
    </row>
    <row r="4280" spans="1:1" x14ac:dyDescent="0.2">
      <c r="A4280" s="20"/>
    </row>
    <row r="4281" spans="1:1" x14ac:dyDescent="0.2">
      <c r="A4281" s="20"/>
    </row>
    <row r="4282" spans="1:1" x14ac:dyDescent="0.2">
      <c r="A4282" s="20"/>
    </row>
    <row r="4283" spans="1:1" x14ac:dyDescent="0.2">
      <c r="A4283" s="20"/>
    </row>
    <row r="4284" spans="1:1" x14ac:dyDescent="0.2">
      <c r="A4284" s="20"/>
    </row>
    <row r="4285" spans="1:1" x14ac:dyDescent="0.2">
      <c r="A4285" s="20"/>
    </row>
    <row r="4286" spans="1:1" x14ac:dyDescent="0.2">
      <c r="A4286" s="20"/>
    </row>
    <row r="4287" spans="1:1" x14ac:dyDescent="0.2">
      <c r="A4287" s="20"/>
    </row>
    <row r="4288" spans="1:1" x14ac:dyDescent="0.2">
      <c r="A4288" s="20"/>
    </row>
    <row r="4289" spans="1:1" x14ac:dyDescent="0.2">
      <c r="A4289" s="20"/>
    </row>
    <row r="4290" spans="1:1" x14ac:dyDescent="0.2">
      <c r="A4290" s="20"/>
    </row>
    <row r="4291" spans="1:1" x14ac:dyDescent="0.2">
      <c r="A4291" s="20"/>
    </row>
    <row r="4292" spans="1:1" x14ac:dyDescent="0.2">
      <c r="A4292" s="20"/>
    </row>
    <row r="4293" spans="1:1" x14ac:dyDescent="0.2">
      <c r="A4293" s="20"/>
    </row>
    <row r="4294" spans="1:1" x14ac:dyDescent="0.2">
      <c r="A4294" s="20"/>
    </row>
    <row r="4295" spans="1:1" x14ac:dyDescent="0.2">
      <c r="A4295" s="20"/>
    </row>
    <row r="4296" spans="1:1" x14ac:dyDescent="0.2">
      <c r="A4296" s="20"/>
    </row>
    <row r="4297" spans="1:1" x14ac:dyDescent="0.2">
      <c r="A4297" s="20"/>
    </row>
    <row r="4298" spans="1:1" x14ac:dyDescent="0.2">
      <c r="A4298" s="20"/>
    </row>
    <row r="4299" spans="1:1" x14ac:dyDescent="0.2">
      <c r="A4299" s="20"/>
    </row>
    <row r="4300" spans="1:1" x14ac:dyDescent="0.2">
      <c r="A4300" s="20"/>
    </row>
    <row r="4301" spans="1:1" x14ac:dyDescent="0.2">
      <c r="A4301" s="20"/>
    </row>
    <row r="4302" spans="1:1" x14ac:dyDescent="0.2">
      <c r="A4302" s="20"/>
    </row>
    <row r="4303" spans="1:1" x14ac:dyDescent="0.2">
      <c r="A4303" s="20"/>
    </row>
    <row r="4304" spans="1:1" x14ac:dyDescent="0.2">
      <c r="A4304" s="20"/>
    </row>
    <row r="4305" spans="1:1" x14ac:dyDescent="0.2">
      <c r="A4305" s="20"/>
    </row>
    <row r="4306" spans="1:1" x14ac:dyDescent="0.2">
      <c r="A4306" s="20"/>
    </row>
    <row r="4307" spans="1:1" x14ac:dyDescent="0.2">
      <c r="A4307" s="20"/>
    </row>
    <row r="4308" spans="1:1" x14ac:dyDescent="0.2">
      <c r="A4308" s="20"/>
    </row>
    <row r="4309" spans="1:1" x14ac:dyDescent="0.2">
      <c r="A4309" s="20"/>
    </row>
    <row r="4310" spans="1:1" x14ac:dyDescent="0.2">
      <c r="A4310" s="20"/>
    </row>
    <row r="4311" spans="1:1" x14ac:dyDescent="0.2">
      <c r="A4311" s="20"/>
    </row>
    <row r="4312" spans="1:1" x14ac:dyDescent="0.2">
      <c r="A4312" s="20"/>
    </row>
    <row r="4313" spans="1:1" x14ac:dyDescent="0.2">
      <c r="A4313" s="20"/>
    </row>
    <row r="4314" spans="1:1" x14ac:dyDescent="0.2">
      <c r="A4314" s="20"/>
    </row>
    <row r="4315" spans="1:1" x14ac:dyDescent="0.2">
      <c r="A4315" s="20"/>
    </row>
    <row r="4316" spans="1:1" x14ac:dyDescent="0.2">
      <c r="A4316" s="20"/>
    </row>
    <row r="4317" spans="1:1" x14ac:dyDescent="0.2">
      <c r="A4317" s="20"/>
    </row>
    <row r="4318" spans="1:1" x14ac:dyDescent="0.2">
      <c r="A4318" s="20"/>
    </row>
    <row r="4319" spans="1:1" x14ac:dyDescent="0.2">
      <c r="A4319" s="20"/>
    </row>
    <row r="4320" spans="1:1" x14ac:dyDescent="0.2">
      <c r="A4320" s="20"/>
    </row>
    <row r="4321" spans="1:1" x14ac:dyDescent="0.2">
      <c r="A4321" s="20"/>
    </row>
    <row r="4322" spans="1:1" x14ac:dyDescent="0.2">
      <c r="A4322" s="20"/>
    </row>
    <row r="4323" spans="1:1" x14ac:dyDescent="0.2">
      <c r="A4323" s="20"/>
    </row>
    <row r="4324" spans="1:1" x14ac:dyDescent="0.2">
      <c r="A4324" s="20"/>
    </row>
    <row r="4325" spans="1:1" x14ac:dyDescent="0.2">
      <c r="A4325" s="20"/>
    </row>
    <row r="4326" spans="1:1" x14ac:dyDescent="0.2">
      <c r="A4326" s="20"/>
    </row>
    <row r="4327" spans="1:1" x14ac:dyDescent="0.2">
      <c r="A4327" s="20"/>
    </row>
    <row r="4328" spans="1:1" x14ac:dyDescent="0.2">
      <c r="A4328" s="20"/>
    </row>
    <row r="4329" spans="1:1" x14ac:dyDescent="0.2">
      <c r="A4329" s="20"/>
    </row>
    <row r="4330" spans="1:1" x14ac:dyDescent="0.2">
      <c r="A4330" s="20"/>
    </row>
    <row r="4331" spans="1:1" x14ac:dyDescent="0.2">
      <c r="A4331" s="20"/>
    </row>
    <row r="4332" spans="1:1" x14ac:dyDescent="0.2">
      <c r="A4332" s="20"/>
    </row>
    <row r="4333" spans="1:1" x14ac:dyDescent="0.2">
      <c r="A4333" s="20"/>
    </row>
    <row r="4334" spans="1:1" x14ac:dyDescent="0.2">
      <c r="A4334" s="20"/>
    </row>
    <row r="4335" spans="1:1" x14ac:dyDescent="0.2">
      <c r="A4335" s="20"/>
    </row>
    <row r="4336" spans="1:1" x14ac:dyDescent="0.2">
      <c r="A4336" s="20"/>
    </row>
    <row r="4337" spans="1:1" x14ac:dyDescent="0.2">
      <c r="A4337" s="20"/>
    </row>
    <row r="4338" spans="1:1" x14ac:dyDescent="0.2">
      <c r="A4338" s="20"/>
    </row>
    <row r="4339" spans="1:1" x14ac:dyDescent="0.2">
      <c r="A4339" s="20"/>
    </row>
    <row r="4340" spans="1:1" x14ac:dyDescent="0.2">
      <c r="A4340" s="20"/>
    </row>
    <row r="4341" spans="1:1" x14ac:dyDescent="0.2">
      <c r="A4341" s="20"/>
    </row>
    <row r="4342" spans="1:1" x14ac:dyDescent="0.2">
      <c r="A4342" s="20"/>
    </row>
    <row r="4343" spans="1:1" x14ac:dyDescent="0.2">
      <c r="A4343" s="20"/>
    </row>
    <row r="4344" spans="1:1" x14ac:dyDescent="0.2">
      <c r="A4344" s="20"/>
    </row>
    <row r="4345" spans="1:1" x14ac:dyDescent="0.2">
      <c r="A4345" s="20"/>
    </row>
    <row r="4346" spans="1:1" x14ac:dyDescent="0.2">
      <c r="A4346" s="20"/>
    </row>
    <row r="4347" spans="1:1" x14ac:dyDescent="0.2">
      <c r="A4347" s="20"/>
    </row>
    <row r="4348" spans="1:1" x14ac:dyDescent="0.2">
      <c r="A4348" s="20"/>
    </row>
    <row r="4349" spans="1:1" x14ac:dyDescent="0.2">
      <c r="A4349" s="20"/>
    </row>
    <row r="4350" spans="1:1" x14ac:dyDescent="0.2">
      <c r="A4350" s="20"/>
    </row>
    <row r="4351" spans="1:1" x14ac:dyDescent="0.2">
      <c r="A4351" s="20"/>
    </row>
    <row r="4352" spans="1:1" x14ac:dyDescent="0.2">
      <c r="A4352" s="20"/>
    </row>
    <row r="4353" spans="1:1" x14ac:dyDescent="0.2">
      <c r="A4353" s="20"/>
    </row>
    <row r="4354" spans="1:1" x14ac:dyDescent="0.2">
      <c r="A4354" s="20"/>
    </row>
    <row r="4355" spans="1:1" x14ac:dyDescent="0.2">
      <c r="A4355" s="20"/>
    </row>
    <row r="4356" spans="1:1" x14ac:dyDescent="0.2">
      <c r="A4356" s="20"/>
    </row>
    <row r="4357" spans="1:1" x14ac:dyDescent="0.2">
      <c r="A4357" s="20"/>
    </row>
    <row r="4358" spans="1:1" x14ac:dyDescent="0.2">
      <c r="A4358" s="20"/>
    </row>
    <row r="4359" spans="1:1" x14ac:dyDescent="0.2">
      <c r="A4359" s="20"/>
    </row>
    <row r="4360" spans="1:1" x14ac:dyDescent="0.2">
      <c r="A4360" s="20"/>
    </row>
    <row r="4361" spans="1:1" x14ac:dyDescent="0.2">
      <c r="A4361" s="20"/>
    </row>
    <row r="4362" spans="1:1" x14ac:dyDescent="0.2">
      <c r="A4362" s="20"/>
    </row>
    <row r="4363" spans="1:1" x14ac:dyDescent="0.2">
      <c r="A4363" s="20"/>
    </row>
    <row r="4364" spans="1:1" x14ac:dyDescent="0.2">
      <c r="A4364" s="20"/>
    </row>
    <row r="4365" spans="1:1" x14ac:dyDescent="0.2">
      <c r="A4365" s="20"/>
    </row>
    <row r="4366" spans="1:1" x14ac:dyDescent="0.2">
      <c r="A4366" s="20"/>
    </row>
    <row r="4367" spans="1:1" x14ac:dyDescent="0.2">
      <c r="A4367" s="20"/>
    </row>
    <row r="4368" spans="1:1" x14ac:dyDescent="0.2">
      <c r="A4368" s="20"/>
    </row>
    <row r="4369" spans="1:1" x14ac:dyDescent="0.2">
      <c r="A4369" s="20"/>
    </row>
    <row r="4370" spans="1:1" x14ac:dyDescent="0.2">
      <c r="A4370" s="20"/>
    </row>
    <row r="4371" spans="1:1" x14ac:dyDescent="0.2">
      <c r="A4371" s="20"/>
    </row>
    <row r="4372" spans="1:1" x14ac:dyDescent="0.2">
      <c r="A4372" s="20"/>
    </row>
    <row r="4373" spans="1:1" x14ac:dyDescent="0.2">
      <c r="A4373" s="20"/>
    </row>
    <row r="4374" spans="1:1" x14ac:dyDescent="0.2">
      <c r="A4374" s="20"/>
    </row>
    <row r="4375" spans="1:1" x14ac:dyDescent="0.2">
      <c r="A4375" s="20"/>
    </row>
    <row r="4376" spans="1:1" x14ac:dyDescent="0.2">
      <c r="A4376" s="20"/>
    </row>
    <row r="4377" spans="1:1" x14ac:dyDescent="0.2">
      <c r="A4377" s="20"/>
    </row>
    <row r="4378" spans="1:1" x14ac:dyDescent="0.2">
      <c r="A4378" s="20"/>
    </row>
    <row r="4379" spans="1:1" x14ac:dyDescent="0.2">
      <c r="A4379" s="20"/>
    </row>
    <row r="4380" spans="1:1" x14ac:dyDescent="0.2">
      <c r="A4380" s="20"/>
    </row>
    <row r="4381" spans="1:1" x14ac:dyDescent="0.2">
      <c r="A4381" s="20"/>
    </row>
    <row r="4382" spans="1:1" x14ac:dyDescent="0.2">
      <c r="A4382" s="20"/>
    </row>
    <row r="4383" spans="1:1" x14ac:dyDescent="0.2">
      <c r="A4383" s="20"/>
    </row>
    <row r="4384" spans="1:1" x14ac:dyDescent="0.2">
      <c r="A4384" s="20"/>
    </row>
    <row r="4385" spans="1:1" x14ac:dyDescent="0.2">
      <c r="A4385" s="20"/>
    </row>
    <row r="4386" spans="1:1" x14ac:dyDescent="0.2">
      <c r="A4386" s="20"/>
    </row>
    <row r="4387" spans="1:1" x14ac:dyDescent="0.2">
      <c r="A4387" s="20"/>
    </row>
    <row r="4388" spans="1:1" x14ac:dyDescent="0.2">
      <c r="A4388" s="20"/>
    </row>
    <row r="4389" spans="1:1" x14ac:dyDescent="0.2">
      <c r="A4389" s="20"/>
    </row>
    <row r="4390" spans="1:1" x14ac:dyDescent="0.2">
      <c r="A4390" s="20"/>
    </row>
    <row r="4391" spans="1:1" x14ac:dyDescent="0.2">
      <c r="A4391" s="20"/>
    </row>
    <row r="4392" spans="1:1" x14ac:dyDescent="0.2">
      <c r="A4392" s="20"/>
    </row>
    <row r="4393" spans="1:1" x14ac:dyDescent="0.2">
      <c r="A4393" s="20"/>
    </row>
    <row r="4394" spans="1:1" x14ac:dyDescent="0.2">
      <c r="A4394" s="20"/>
    </row>
    <row r="4395" spans="1:1" x14ac:dyDescent="0.2">
      <c r="A4395" s="20"/>
    </row>
    <row r="4396" spans="1:1" x14ac:dyDescent="0.2">
      <c r="A4396" s="20"/>
    </row>
    <row r="4397" spans="1:1" x14ac:dyDescent="0.2">
      <c r="A4397" s="20"/>
    </row>
    <row r="4398" spans="1:1" x14ac:dyDescent="0.2">
      <c r="A4398" s="20"/>
    </row>
    <row r="4399" spans="1:1" x14ac:dyDescent="0.2">
      <c r="A4399" s="20"/>
    </row>
    <row r="4400" spans="1:1" x14ac:dyDescent="0.2">
      <c r="A4400" s="20"/>
    </row>
    <row r="4401" spans="1:1" x14ac:dyDescent="0.2">
      <c r="A4401" s="20"/>
    </row>
    <row r="4402" spans="1:1" x14ac:dyDescent="0.2">
      <c r="A4402" s="20"/>
    </row>
    <row r="4403" spans="1:1" x14ac:dyDescent="0.2">
      <c r="A4403" s="20"/>
    </row>
    <row r="4404" spans="1:1" x14ac:dyDescent="0.2">
      <c r="A4404" s="20"/>
    </row>
    <row r="4405" spans="1:1" x14ac:dyDescent="0.2">
      <c r="A4405" s="20"/>
    </row>
    <row r="4406" spans="1:1" x14ac:dyDescent="0.2">
      <c r="A4406" s="20"/>
    </row>
    <row r="4407" spans="1:1" x14ac:dyDescent="0.2">
      <c r="A4407" s="20"/>
    </row>
    <row r="4408" spans="1:1" x14ac:dyDescent="0.2">
      <c r="A4408" s="20"/>
    </row>
    <row r="4409" spans="1:1" x14ac:dyDescent="0.2">
      <c r="A4409" s="20"/>
    </row>
    <row r="4410" spans="1:1" x14ac:dyDescent="0.2">
      <c r="A4410" s="20"/>
    </row>
    <row r="4411" spans="1:1" x14ac:dyDescent="0.2">
      <c r="A4411" s="20"/>
    </row>
    <row r="4412" spans="1:1" x14ac:dyDescent="0.2">
      <c r="A4412" s="20"/>
    </row>
    <row r="4413" spans="1:1" x14ac:dyDescent="0.2">
      <c r="A4413" s="20"/>
    </row>
    <row r="4414" spans="1:1" x14ac:dyDescent="0.2">
      <c r="A4414" s="20"/>
    </row>
    <row r="4415" spans="1:1" x14ac:dyDescent="0.2">
      <c r="A4415" s="20"/>
    </row>
    <row r="4416" spans="1:1" x14ac:dyDescent="0.2">
      <c r="A4416" s="20"/>
    </row>
    <row r="4417" spans="1:1" x14ac:dyDescent="0.2">
      <c r="A4417" s="20"/>
    </row>
    <row r="4418" spans="1:1" x14ac:dyDescent="0.2">
      <c r="A4418" s="20"/>
    </row>
    <row r="4419" spans="1:1" x14ac:dyDescent="0.2">
      <c r="A4419" s="20"/>
    </row>
    <row r="4420" spans="1:1" x14ac:dyDescent="0.2">
      <c r="A4420" s="20"/>
    </row>
    <row r="4421" spans="1:1" x14ac:dyDescent="0.2">
      <c r="A4421" s="20"/>
    </row>
    <row r="4422" spans="1:1" x14ac:dyDescent="0.2">
      <c r="A4422" s="20"/>
    </row>
    <row r="4423" spans="1:1" x14ac:dyDescent="0.2">
      <c r="A4423" s="20"/>
    </row>
    <row r="4424" spans="1:1" x14ac:dyDescent="0.2">
      <c r="A4424" s="20"/>
    </row>
    <row r="4425" spans="1:1" x14ac:dyDescent="0.2">
      <c r="A4425" s="20"/>
    </row>
    <row r="4426" spans="1:1" x14ac:dyDescent="0.2">
      <c r="A4426" s="20"/>
    </row>
    <row r="4427" spans="1:1" x14ac:dyDescent="0.2">
      <c r="A4427" s="20"/>
    </row>
    <row r="4428" spans="1:1" x14ac:dyDescent="0.2">
      <c r="A4428" s="20"/>
    </row>
    <row r="4429" spans="1:1" x14ac:dyDescent="0.2">
      <c r="A4429" s="20"/>
    </row>
    <row r="4430" spans="1:1" x14ac:dyDescent="0.2">
      <c r="A4430" s="20"/>
    </row>
    <row r="4431" spans="1:1" x14ac:dyDescent="0.2">
      <c r="A4431" s="20"/>
    </row>
    <row r="4432" spans="1:1" x14ac:dyDescent="0.2">
      <c r="A4432" s="20"/>
    </row>
    <row r="4433" spans="1:1" x14ac:dyDescent="0.2">
      <c r="A4433" s="20"/>
    </row>
    <row r="4434" spans="1:1" x14ac:dyDescent="0.2">
      <c r="A4434" s="20"/>
    </row>
    <row r="4435" spans="1:1" x14ac:dyDescent="0.2">
      <c r="A4435" s="20"/>
    </row>
    <row r="4436" spans="1:1" x14ac:dyDescent="0.2">
      <c r="A4436" s="20"/>
    </row>
    <row r="4437" spans="1:1" x14ac:dyDescent="0.2">
      <c r="A4437" s="20"/>
    </row>
    <row r="4438" spans="1:1" x14ac:dyDescent="0.2">
      <c r="A4438" s="20"/>
    </row>
    <row r="4439" spans="1:1" x14ac:dyDescent="0.2">
      <c r="A4439" s="20"/>
    </row>
    <row r="4440" spans="1:1" x14ac:dyDescent="0.2">
      <c r="A4440" s="20"/>
    </row>
    <row r="4441" spans="1:1" x14ac:dyDescent="0.2">
      <c r="A4441" s="20"/>
    </row>
    <row r="4442" spans="1:1" x14ac:dyDescent="0.2">
      <c r="A4442" s="20"/>
    </row>
    <row r="4443" spans="1:1" x14ac:dyDescent="0.2">
      <c r="A4443" s="20"/>
    </row>
    <row r="4444" spans="1:1" x14ac:dyDescent="0.2">
      <c r="A4444" s="20"/>
    </row>
    <row r="4445" spans="1:1" x14ac:dyDescent="0.2">
      <c r="A4445" s="20"/>
    </row>
    <row r="4446" spans="1:1" x14ac:dyDescent="0.2">
      <c r="A4446" s="20"/>
    </row>
    <row r="4447" spans="1:1" x14ac:dyDescent="0.2">
      <c r="A4447" s="20"/>
    </row>
    <row r="4448" spans="1:1" x14ac:dyDescent="0.2">
      <c r="A4448" s="20"/>
    </row>
    <row r="4449" spans="1:1" x14ac:dyDescent="0.2">
      <c r="A4449" s="20"/>
    </row>
    <row r="4450" spans="1:1" x14ac:dyDescent="0.2">
      <c r="A4450" s="20"/>
    </row>
    <row r="4451" spans="1:1" x14ac:dyDescent="0.2">
      <c r="A4451" s="20"/>
    </row>
    <row r="4452" spans="1:1" x14ac:dyDescent="0.2">
      <c r="A4452" s="20"/>
    </row>
    <row r="4453" spans="1:1" x14ac:dyDescent="0.2">
      <c r="A4453" s="20"/>
    </row>
    <row r="4454" spans="1:1" x14ac:dyDescent="0.2">
      <c r="A4454" s="20"/>
    </row>
    <row r="4455" spans="1:1" x14ac:dyDescent="0.2">
      <c r="A4455" s="20"/>
    </row>
    <row r="4456" spans="1:1" x14ac:dyDescent="0.2">
      <c r="A4456" s="20"/>
    </row>
    <row r="4457" spans="1:1" x14ac:dyDescent="0.2">
      <c r="A4457" s="20"/>
    </row>
    <row r="4458" spans="1:1" x14ac:dyDescent="0.2">
      <c r="A4458" s="20"/>
    </row>
    <row r="4459" spans="1:1" x14ac:dyDescent="0.2">
      <c r="A4459" s="20"/>
    </row>
    <row r="4460" spans="1:1" x14ac:dyDescent="0.2">
      <c r="A4460" s="20"/>
    </row>
    <row r="4461" spans="1:1" x14ac:dyDescent="0.2">
      <c r="A4461" s="20"/>
    </row>
    <row r="4462" spans="1:1" x14ac:dyDescent="0.2">
      <c r="A4462" s="20"/>
    </row>
    <row r="4463" spans="1:1" x14ac:dyDescent="0.2">
      <c r="A4463" s="20"/>
    </row>
    <row r="4464" spans="1:1" x14ac:dyDescent="0.2">
      <c r="A4464" s="20"/>
    </row>
    <row r="4465" spans="1:1" x14ac:dyDescent="0.2">
      <c r="A4465" s="20"/>
    </row>
    <row r="4466" spans="1:1" x14ac:dyDescent="0.2">
      <c r="A4466" s="20"/>
    </row>
    <row r="4467" spans="1:1" x14ac:dyDescent="0.2">
      <c r="A4467" s="20"/>
    </row>
    <row r="4468" spans="1:1" x14ac:dyDescent="0.2">
      <c r="A4468" s="20"/>
    </row>
    <row r="4469" spans="1:1" x14ac:dyDescent="0.2">
      <c r="A4469" s="20"/>
    </row>
    <row r="4470" spans="1:1" x14ac:dyDescent="0.2">
      <c r="A4470" s="20"/>
    </row>
    <row r="4471" spans="1:1" x14ac:dyDescent="0.2">
      <c r="A4471" s="20"/>
    </row>
    <row r="4472" spans="1:1" x14ac:dyDescent="0.2">
      <c r="A4472" s="20"/>
    </row>
    <row r="4473" spans="1:1" x14ac:dyDescent="0.2">
      <c r="A4473" s="20"/>
    </row>
    <row r="4474" spans="1:1" x14ac:dyDescent="0.2">
      <c r="A4474" s="20"/>
    </row>
    <row r="4475" spans="1:1" x14ac:dyDescent="0.2">
      <c r="A4475" s="20"/>
    </row>
    <row r="4476" spans="1:1" x14ac:dyDescent="0.2">
      <c r="A4476" s="20"/>
    </row>
    <row r="4477" spans="1:1" x14ac:dyDescent="0.2">
      <c r="A4477" s="20"/>
    </row>
    <row r="4478" spans="1:1" x14ac:dyDescent="0.2">
      <c r="A4478" s="20"/>
    </row>
    <row r="4479" spans="1:1" x14ac:dyDescent="0.2">
      <c r="A4479" s="20"/>
    </row>
    <row r="4480" spans="1:1" x14ac:dyDescent="0.2">
      <c r="A4480" s="20"/>
    </row>
    <row r="4481" spans="1:1" x14ac:dyDescent="0.2">
      <c r="A4481" s="20"/>
    </row>
    <row r="4482" spans="1:1" x14ac:dyDescent="0.2">
      <c r="A4482" s="20"/>
    </row>
    <row r="4483" spans="1:1" x14ac:dyDescent="0.2">
      <c r="A4483" s="20"/>
    </row>
    <row r="4484" spans="1:1" x14ac:dyDescent="0.2">
      <c r="A4484" s="20"/>
    </row>
    <row r="4485" spans="1:1" x14ac:dyDescent="0.2">
      <c r="A4485" s="20"/>
    </row>
    <row r="4486" spans="1:1" x14ac:dyDescent="0.2">
      <c r="A4486" s="20"/>
    </row>
    <row r="4487" spans="1:1" x14ac:dyDescent="0.2">
      <c r="A4487" s="20"/>
    </row>
    <row r="4488" spans="1:1" x14ac:dyDescent="0.2">
      <c r="A4488" s="20"/>
    </row>
    <row r="4489" spans="1:1" x14ac:dyDescent="0.2">
      <c r="A4489" s="20"/>
    </row>
    <row r="4490" spans="1:1" x14ac:dyDescent="0.2">
      <c r="A4490" s="20"/>
    </row>
    <row r="4491" spans="1:1" x14ac:dyDescent="0.2">
      <c r="A4491" s="20"/>
    </row>
    <row r="4492" spans="1:1" x14ac:dyDescent="0.2">
      <c r="A4492" s="20"/>
    </row>
    <row r="4493" spans="1:1" x14ac:dyDescent="0.2">
      <c r="A4493" s="20"/>
    </row>
    <row r="4494" spans="1:1" x14ac:dyDescent="0.2">
      <c r="A4494" s="20"/>
    </row>
    <row r="4495" spans="1:1" x14ac:dyDescent="0.2">
      <c r="A4495" s="20"/>
    </row>
    <row r="4496" spans="1:1" x14ac:dyDescent="0.2">
      <c r="A4496" s="20"/>
    </row>
    <row r="4497" spans="1:1" x14ac:dyDescent="0.2">
      <c r="A4497" s="20"/>
    </row>
    <row r="4498" spans="1:1" x14ac:dyDescent="0.2">
      <c r="A4498" s="20"/>
    </row>
    <row r="4499" spans="1:1" x14ac:dyDescent="0.2">
      <c r="A4499" s="20"/>
    </row>
    <row r="4500" spans="1:1" x14ac:dyDescent="0.2">
      <c r="A4500" s="20"/>
    </row>
    <row r="4501" spans="1:1" x14ac:dyDescent="0.2">
      <c r="A4501" s="20"/>
    </row>
    <row r="4502" spans="1:1" x14ac:dyDescent="0.2">
      <c r="A4502" s="20"/>
    </row>
    <row r="4503" spans="1:1" x14ac:dyDescent="0.2">
      <c r="A4503" s="20"/>
    </row>
    <row r="4504" spans="1:1" x14ac:dyDescent="0.2">
      <c r="A4504" s="20"/>
    </row>
    <row r="4505" spans="1:1" x14ac:dyDescent="0.2">
      <c r="A4505" s="20"/>
    </row>
    <row r="4506" spans="1:1" x14ac:dyDescent="0.2">
      <c r="A4506" s="20"/>
    </row>
    <row r="4507" spans="1:1" x14ac:dyDescent="0.2">
      <c r="A4507" s="20"/>
    </row>
    <row r="4508" spans="1:1" x14ac:dyDescent="0.2">
      <c r="A4508" s="20"/>
    </row>
    <row r="4509" spans="1:1" x14ac:dyDescent="0.2">
      <c r="A4509" s="20"/>
    </row>
    <row r="4510" spans="1:1" x14ac:dyDescent="0.2">
      <c r="A4510" s="20"/>
    </row>
    <row r="4511" spans="1:1" x14ac:dyDescent="0.2">
      <c r="A4511" s="20"/>
    </row>
    <row r="4512" spans="1:1" x14ac:dyDescent="0.2">
      <c r="A4512" s="20"/>
    </row>
    <row r="4513" spans="1:1" x14ac:dyDescent="0.2">
      <c r="A4513" s="20"/>
    </row>
    <row r="4514" spans="1:1" x14ac:dyDescent="0.2">
      <c r="A4514" s="20"/>
    </row>
    <row r="4515" spans="1:1" x14ac:dyDescent="0.2">
      <c r="A4515" s="20"/>
    </row>
    <row r="4516" spans="1:1" x14ac:dyDescent="0.2">
      <c r="A4516" s="20"/>
    </row>
    <row r="4517" spans="1:1" x14ac:dyDescent="0.2">
      <c r="A4517" s="20"/>
    </row>
    <row r="4518" spans="1:1" x14ac:dyDescent="0.2">
      <c r="A4518" s="20"/>
    </row>
    <row r="4519" spans="1:1" x14ac:dyDescent="0.2">
      <c r="A4519" s="20"/>
    </row>
    <row r="4520" spans="1:1" x14ac:dyDescent="0.2">
      <c r="A4520" s="20"/>
    </row>
    <row r="4521" spans="1:1" x14ac:dyDescent="0.2">
      <c r="A4521" s="20"/>
    </row>
    <row r="4522" spans="1:1" x14ac:dyDescent="0.2">
      <c r="A4522" s="20"/>
    </row>
    <row r="4523" spans="1:1" x14ac:dyDescent="0.2">
      <c r="A4523" s="20"/>
    </row>
    <row r="4524" spans="1:1" x14ac:dyDescent="0.2">
      <c r="A4524" s="20"/>
    </row>
    <row r="4525" spans="1:1" x14ac:dyDescent="0.2">
      <c r="A4525" s="20"/>
    </row>
    <row r="4526" spans="1:1" x14ac:dyDescent="0.2">
      <c r="A4526" s="20"/>
    </row>
    <row r="4527" spans="1:1" x14ac:dyDescent="0.2">
      <c r="A4527" s="20"/>
    </row>
    <row r="4528" spans="1:1" x14ac:dyDescent="0.2">
      <c r="A4528" s="20"/>
    </row>
    <row r="4529" spans="1:1" x14ac:dyDescent="0.2">
      <c r="A4529" s="20"/>
    </row>
    <row r="4530" spans="1:1" x14ac:dyDescent="0.2">
      <c r="A4530" s="20"/>
    </row>
    <row r="4531" spans="1:1" x14ac:dyDescent="0.2">
      <c r="A4531" s="20"/>
    </row>
    <row r="4532" spans="1:1" x14ac:dyDescent="0.2">
      <c r="A4532" s="20"/>
    </row>
    <row r="4533" spans="1:1" x14ac:dyDescent="0.2">
      <c r="A4533" s="20"/>
    </row>
    <row r="4534" spans="1:1" x14ac:dyDescent="0.2">
      <c r="A4534" s="20"/>
    </row>
    <row r="4535" spans="1:1" x14ac:dyDescent="0.2">
      <c r="A4535" s="20"/>
    </row>
    <row r="4536" spans="1:1" x14ac:dyDescent="0.2">
      <c r="A4536" s="20"/>
    </row>
    <row r="4537" spans="1:1" x14ac:dyDescent="0.2">
      <c r="A4537" s="20"/>
    </row>
    <row r="4538" spans="1:1" x14ac:dyDescent="0.2">
      <c r="A4538" s="20"/>
    </row>
    <row r="4539" spans="1:1" x14ac:dyDescent="0.2">
      <c r="A4539" s="20"/>
    </row>
    <row r="4540" spans="1:1" x14ac:dyDescent="0.2">
      <c r="A4540" s="20"/>
    </row>
    <row r="4541" spans="1:1" x14ac:dyDescent="0.2">
      <c r="A4541" s="20"/>
    </row>
    <row r="4542" spans="1:1" x14ac:dyDescent="0.2">
      <c r="A4542" s="20"/>
    </row>
    <row r="4543" spans="1:1" x14ac:dyDescent="0.2">
      <c r="A4543" s="20"/>
    </row>
    <row r="4544" spans="1:1" x14ac:dyDescent="0.2">
      <c r="A4544" s="20"/>
    </row>
    <row r="4545" spans="1:1" x14ac:dyDescent="0.2">
      <c r="A4545" s="20"/>
    </row>
    <row r="4546" spans="1:1" x14ac:dyDescent="0.2">
      <c r="A4546" s="20"/>
    </row>
    <row r="4547" spans="1:1" x14ac:dyDescent="0.2">
      <c r="A4547" s="20"/>
    </row>
    <row r="4548" spans="1:1" x14ac:dyDescent="0.2">
      <c r="A4548" s="20"/>
    </row>
    <row r="4549" spans="1:1" x14ac:dyDescent="0.2">
      <c r="A4549" s="20"/>
    </row>
    <row r="4550" spans="1:1" x14ac:dyDescent="0.2">
      <c r="A4550" s="20"/>
    </row>
    <row r="4551" spans="1:1" x14ac:dyDescent="0.2">
      <c r="A4551" s="20"/>
    </row>
    <row r="4552" spans="1:1" x14ac:dyDescent="0.2">
      <c r="A4552" s="20"/>
    </row>
    <row r="4553" spans="1:1" x14ac:dyDescent="0.2">
      <c r="A4553" s="20"/>
    </row>
    <row r="4554" spans="1:1" x14ac:dyDescent="0.2">
      <c r="A4554" s="20"/>
    </row>
    <row r="4555" spans="1:1" x14ac:dyDescent="0.2">
      <c r="A4555" s="20"/>
    </row>
    <row r="4556" spans="1:1" x14ac:dyDescent="0.2">
      <c r="A4556" s="20"/>
    </row>
    <row r="4557" spans="1:1" x14ac:dyDescent="0.2">
      <c r="A4557" s="20"/>
    </row>
    <row r="4558" spans="1:1" x14ac:dyDescent="0.2">
      <c r="A4558" s="20"/>
    </row>
    <row r="4559" spans="1:1" x14ac:dyDescent="0.2">
      <c r="A4559" s="20"/>
    </row>
    <row r="4560" spans="1:1" x14ac:dyDescent="0.2">
      <c r="A4560" s="20"/>
    </row>
    <row r="4561" spans="1:1" x14ac:dyDescent="0.2">
      <c r="A4561" s="20"/>
    </row>
    <row r="4562" spans="1:1" x14ac:dyDescent="0.2">
      <c r="A4562" s="20"/>
    </row>
    <row r="4563" spans="1:1" x14ac:dyDescent="0.2">
      <c r="A4563" s="20"/>
    </row>
    <row r="4564" spans="1:1" x14ac:dyDescent="0.2">
      <c r="A4564" s="20"/>
    </row>
    <row r="4565" spans="1:1" x14ac:dyDescent="0.2">
      <c r="A4565" s="20"/>
    </row>
    <row r="4566" spans="1:1" x14ac:dyDescent="0.2">
      <c r="A4566" s="20"/>
    </row>
    <row r="4567" spans="1:1" x14ac:dyDescent="0.2">
      <c r="A4567" s="20"/>
    </row>
    <row r="4568" spans="1:1" x14ac:dyDescent="0.2">
      <c r="A4568" s="20"/>
    </row>
    <row r="4569" spans="1:1" x14ac:dyDescent="0.2">
      <c r="A4569" s="20"/>
    </row>
    <row r="4570" spans="1:1" x14ac:dyDescent="0.2">
      <c r="A4570" s="20"/>
    </row>
    <row r="4571" spans="1:1" x14ac:dyDescent="0.2">
      <c r="A4571" s="20"/>
    </row>
    <row r="4572" spans="1:1" x14ac:dyDescent="0.2">
      <c r="A4572" s="20"/>
    </row>
    <row r="4573" spans="1:1" x14ac:dyDescent="0.2">
      <c r="A4573" s="20"/>
    </row>
    <row r="4574" spans="1:1" x14ac:dyDescent="0.2">
      <c r="A4574" s="20"/>
    </row>
    <row r="4575" spans="1:1" x14ac:dyDescent="0.2">
      <c r="A4575" s="20"/>
    </row>
    <row r="4576" spans="1:1" x14ac:dyDescent="0.2">
      <c r="A4576" s="20"/>
    </row>
    <row r="4577" spans="1:1" x14ac:dyDescent="0.2">
      <c r="A4577" s="20"/>
    </row>
    <row r="4578" spans="1:1" x14ac:dyDescent="0.2">
      <c r="A4578" s="20"/>
    </row>
    <row r="4579" spans="1:1" x14ac:dyDescent="0.2">
      <c r="A4579" s="20"/>
    </row>
    <row r="4580" spans="1:1" x14ac:dyDescent="0.2">
      <c r="A4580" s="20"/>
    </row>
    <row r="4581" spans="1:1" x14ac:dyDescent="0.2">
      <c r="A4581" s="20"/>
    </row>
    <row r="4582" spans="1:1" x14ac:dyDescent="0.2">
      <c r="A4582" s="20"/>
    </row>
    <row r="4583" spans="1:1" x14ac:dyDescent="0.2">
      <c r="A4583" s="20"/>
    </row>
    <row r="4584" spans="1:1" x14ac:dyDescent="0.2">
      <c r="A4584" s="20"/>
    </row>
    <row r="4585" spans="1:1" x14ac:dyDescent="0.2">
      <c r="A4585" s="20"/>
    </row>
    <row r="4586" spans="1:1" x14ac:dyDescent="0.2">
      <c r="A4586" s="20"/>
    </row>
    <row r="4587" spans="1:1" x14ac:dyDescent="0.2">
      <c r="A4587" s="20"/>
    </row>
    <row r="4588" spans="1:1" x14ac:dyDescent="0.2">
      <c r="A4588" s="20"/>
    </row>
    <row r="4589" spans="1:1" x14ac:dyDescent="0.2">
      <c r="A4589" s="20"/>
    </row>
    <row r="4590" spans="1:1" x14ac:dyDescent="0.2">
      <c r="A4590" s="20"/>
    </row>
    <row r="4591" spans="1:1" x14ac:dyDescent="0.2">
      <c r="A4591" s="20"/>
    </row>
    <row r="4592" spans="1:1" x14ac:dyDescent="0.2">
      <c r="A4592" s="20"/>
    </row>
    <row r="4593" spans="1:1" x14ac:dyDescent="0.2">
      <c r="A4593" s="20"/>
    </row>
    <row r="4594" spans="1:1" x14ac:dyDescent="0.2">
      <c r="A4594" s="20"/>
    </row>
    <row r="4595" spans="1:1" x14ac:dyDescent="0.2">
      <c r="A4595" s="20"/>
    </row>
    <row r="4596" spans="1:1" x14ac:dyDescent="0.2">
      <c r="A4596" s="20"/>
    </row>
    <row r="4597" spans="1:1" x14ac:dyDescent="0.2">
      <c r="A4597" s="20"/>
    </row>
    <row r="4598" spans="1:1" x14ac:dyDescent="0.2">
      <c r="A4598" s="20"/>
    </row>
    <row r="4599" spans="1:1" x14ac:dyDescent="0.2">
      <c r="A4599" s="20"/>
    </row>
    <row r="4600" spans="1:1" x14ac:dyDescent="0.2">
      <c r="A4600" s="20"/>
    </row>
    <row r="4601" spans="1:1" x14ac:dyDescent="0.2">
      <c r="A4601" s="20"/>
    </row>
    <row r="4602" spans="1:1" x14ac:dyDescent="0.2">
      <c r="A4602" s="20"/>
    </row>
    <row r="4603" spans="1:1" x14ac:dyDescent="0.2">
      <c r="A4603" s="20"/>
    </row>
    <row r="4604" spans="1:1" x14ac:dyDescent="0.2">
      <c r="A4604" s="20"/>
    </row>
    <row r="4605" spans="1:1" x14ac:dyDescent="0.2">
      <c r="A4605" s="20"/>
    </row>
    <row r="4606" spans="1:1" x14ac:dyDescent="0.2">
      <c r="A4606" s="20"/>
    </row>
    <row r="4607" spans="1:1" x14ac:dyDescent="0.2">
      <c r="A4607" s="20"/>
    </row>
    <row r="4608" spans="1:1" x14ac:dyDescent="0.2">
      <c r="A4608" s="20"/>
    </row>
    <row r="4609" spans="1:1" x14ac:dyDescent="0.2">
      <c r="A4609" s="20"/>
    </row>
    <row r="4610" spans="1:1" x14ac:dyDescent="0.2">
      <c r="A4610" s="20"/>
    </row>
    <row r="4611" spans="1:1" x14ac:dyDescent="0.2">
      <c r="A4611" s="20"/>
    </row>
    <row r="4612" spans="1:1" x14ac:dyDescent="0.2">
      <c r="A4612" s="20"/>
    </row>
    <row r="4613" spans="1:1" x14ac:dyDescent="0.2">
      <c r="A4613" s="20"/>
    </row>
    <row r="4614" spans="1:1" x14ac:dyDescent="0.2">
      <c r="A4614" s="20"/>
    </row>
    <row r="4615" spans="1:1" x14ac:dyDescent="0.2">
      <c r="A4615" s="20"/>
    </row>
    <row r="4616" spans="1:1" x14ac:dyDescent="0.2">
      <c r="A4616" s="20"/>
    </row>
    <row r="4617" spans="1:1" x14ac:dyDescent="0.2">
      <c r="A4617" s="20"/>
    </row>
    <row r="4618" spans="1:1" x14ac:dyDescent="0.2">
      <c r="A4618" s="20"/>
    </row>
    <row r="4619" spans="1:1" x14ac:dyDescent="0.2">
      <c r="A4619" s="20"/>
    </row>
    <row r="4620" spans="1:1" x14ac:dyDescent="0.2">
      <c r="A4620" s="20"/>
    </row>
    <row r="4621" spans="1:1" x14ac:dyDescent="0.2">
      <c r="A4621" s="20"/>
    </row>
    <row r="4622" spans="1:1" x14ac:dyDescent="0.2">
      <c r="A4622" s="20"/>
    </row>
    <row r="4623" spans="1:1" x14ac:dyDescent="0.2">
      <c r="A4623" s="20"/>
    </row>
    <row r="4624" spans="1:1" x14ac:dyDescent="0.2">
      <c r="A4624" s="20"/>
    </row>
    <row r="4625" spans="1:1" x14ac:dyDescent="0.2">
      <c r="A4625" s="20"/>
    </row>
    <row r="4626" spans="1:1" x14ac:dyDescent="0.2">
      <c r="A4626" s="20"/>
    </row>
    <row r="4627" spans="1:1" x14ac:dyDescent="0.2">
      <c r="A4627" s="20"/>
    </row>
    <row r="4628" spans="1:1" x14ac:dyDescent="0.2">
      <c r="A4628" s="20"/>
    </row>
    <row r="4629" spans="1:1" x14ac:dyDescent="0.2">
      <c r="A4629" s="20"/>
    </row>
    <row r="4630" spans="1:1" x14ac:dyDescent="0.2">
      <c r="A4630" s="20"/>
    </row>
    <row r="4631" spans="1:1" x14ac:dyDescent="0.2">
      <c r="A4631" s="20"/>
    </row>
    <row r="4632" spans="1:1" x14ac:dyDescent="0.2">
      <c r="A4632" s="20"/>
    </row>
    <row r="4633" spans="1:1" x14ac:dyDescent="0.2">
      <c r="A4633" s="20"/>
    </row>
    <row r="4634" spans="1:1" x14ac:dyDescent="0.2">
      <c r="A4634" s="20"/>
    </row>
    <row r="4635" spans="1:1" x14ac:dyDescent="0.2">
      <c r="A4635" s="20"/>
    </row>
    <row r="4636" spans="1:1" x14ac:dyDescent="0.2">
      <c r="A4636" s="20"/>
    </row>
    <row r="4637" spans="1:1" x14ac:dyDescent="0.2">
      <c r="A4637" s="20"/>
    </row>
    <row r="4638" spans="1:1" x14ac:dyDescent="0.2">
      <c r="A4638" s="20"/>
    </row>
    <row r="4639" spans="1:1" x14ac:dyDescent="0.2">
      <c r="A4639" s="20"/>
    </row>
    <row r="4640" spans="1:1" x14ac:dyDescent="0.2">
      <c r="A4640" s="20"/>
    </row>
    <row r="4641" spans="1:1" x14ac:dyDescent="0.2">
      <c r="A4641" s="20"/>
    </row>
    <row r="4642" spans="1:1" x14ac:dyDescent="0.2">
      <c r="A4642" s="20"/>
    </row>
    <row r="4643" spans="1:1" x14ac:dyDescent="0.2">
      <c r="A4643" s="20"/>
    </row>
    <row r="4644" spans="1:1" x14ac:dyDescent="0.2">
      <c r="A4644" s="20"/>
    </row>
    <row r="4645" spans="1:1" x14ac:dyDescent="0.2">
      <c r="A4645" s="20"/>
    </row>
    <row r="4646" spans="1:1" x14ac:dyDescent="0.2">
      <c r="A4646" s="20"/>
    </row>
    <row r="4647" spans="1:1" x14ac:dyDescent="0.2">
      <c r="A4647" s="20"/>
    </row>
    <row r="4648" spans="1:1" x14ac:dyDescent="0.2">
      <c r="A4648" s="20"/>
    </row>
    <row r="4649" spans="1:1" x14ac:dyDescent="0.2">
      <c r="A4649" s="20"/>
    </row>
    <row r="4650" spans="1:1" x14ac:dyDescent="0.2">
      <c r="A4650" s="20"/>
    </row>
    <row r="4651" spans="1:1" x14ac:dyDescent="0.2">
      <c r="A4651" s="20"/>
    </row>
    <row r="4652" spans="1:1" x14ac:dyDescent="0.2">
      <c r="A4652" s="20"/>
    </row>
    <row r="4653" spans="1:1" x14ac:dyDescent="0.2">
      <c r="A4653" s="20"/>
    </row>
    <row r="4654" spans="1:1" x14ac:dyDescent="0.2">
      <c r="A4654" s="20"/>
    </row>
    <row r="4655" spans="1:1" x14ac:dyDescent="0.2">
      <c r="A4655" s="20"/>
    </row>
    <row r="4656" spans="1:1" x14ac:dyDescent="0.2">
      <c r="A4656" s="20"/>
    </row>
    <row r="4657" spans="1:1" x14ac:dyDescent="0.2">
      <c r="A4657" s="20"/>
    </row>
    <row r="4658" spans="1:1" x14ac:dyDescent="0.2">
      <c r="A4658" s="20"/>
    </row>
    <row r="4659" spans="1:1" x14ac:dyDescent="0.2">
      <c r="A4659" s="20"/>
    </row>
    <row r="4660" spans="1:1" x14ac:dyDescent="0.2">
      <c r="A4660" s="20"/>
    </row>
    <row r="4661" spans="1:1" x14ac:dyDescent="0.2">
      <c r="A4661" s="20"/>
    </row>
    <row r="4662" spans="1:1" x14ac:dyDescent="0.2">
      <c r="A4662" s="20"/>
    </row>
    <row r="4663" spans="1:1" x14ac:dyDescent="0.2">
      <c r="A4663" s="20"/>
    </row>
    <row r="4664" spans="1:1" x14ac:dyDescent="0.2">
      <c r="A4664" s="20"/>
    </row>
    <row r="4665" spans="1:1" x14ac:dyDescent="0.2">
      <c r="A4665" s="20"/>
    </row>
    <row r="4666" spans="1:1" x14ac:dyDescent="0.2">
      <c r="A4666" s="20"/>
    </row>
    <row r="4667" spans="1:1" x14ac:dyDescent="0.2">
      <c r="A4667" s="20"/>
    </row>
    <row r="4668" spans="1:1" x14ac:dyDescent="0.2">
      <c r="A4668" s="20"/>
    </row>
    <row r="4669" spans="1:1" x14ac:dyDescent="0.2">
      <c r="A4669" s="20"/>
    </row>
    <row r="4670" spans="1:1" x14ac:dyDescent="0.2">
      <c r="A4670" s="20"/>
    </row>
    <row r="4671" spans="1:1" x14ac:dyDescent="0.2">
      <c r="A4671" s="20"/>
    </row>
    <row r="4672" spans="1:1" x14ac:dyDescent="0.2">
      <c r="A4672" s="20"/>
    </row>
    <row r="4673" spans="1:1" x14ac:dyDescent="0.2">
      <c r="A4673" s="20"/>
    </row>
    <row r="4674" spans="1:1" x14ac:dyDescent="0.2">
      <c r="A4674" s="20"/>
    </row>
    <row r="4675" spans="1:1" x14ac:dyDescent="0.2">
      <c r="A4675" s="20"/>
    </row>
    <row r="4676" spans="1:1" x14ac:dyDescent="0.2">
      <c r="A4676" s="20"/>
    </row>
    <row r="4677" spans="1:1" x14ac:dyDescent="0.2">
      <c r="A4677" s="20"/>
    </row>
    <row r="4678" spans="1:1" x14ac:dyDescent="0.2">
      <c r="A4678" s="20"/>
    </row>
    <row r="4679" spans="1:1" x14ac:dyDescent="0.2">
      <c r="A4679" s="20"/>
    </row>
    <row r="4680" spans="1:1" x14ac:dyDescent="0.2">
      <c r="A4680" s="20"/>
    </row>
    <row r="4681" spans="1:1" x14ac:dyDescent="0.2">
      <c r="A4681" s="20"/>
    </row>
    <row r="4682" spans="1:1" x14ac:dyDescent="0.2">
      <c r="A4682" s="20"/>
    </row>
    <row r="4683" spans="1:1" x14ac:dyDescent="0.2">
      <c r="A4683" s="20"/>
    </row>
    <row r="4684" spans="1:1" x14ac:dyDescent="0.2">
      <c r="A4684" s="20"/>
    </row>
    <row r="4685" spans="1:1" x14ac:dyDescent="0.2">
      <c r="A4685" s="20"/>
    </row>
    <row r="4686" spans="1:1" x14ac:dyDescent="0.2">
      <c r="A4686" s="20"/>
    </row>
    <row r="4687" spans="1:1" x14ac:dyDescent="0.2">
      <c r="A4687" s="20"/>
    </row>
    <row r="4688" spans="1:1" x14ac:dyDescent="0.2">
      <c r="A4688" s="20"/>
    </row>
    <row r="4689" spans="1:1" x14ac:dyDescent="0.2">
      <c r="A4689" s="20"/>
    </row>
    <row r="4690" spans="1:1" x14ac:dyDescent="0.2">
      <c r="A4690" s="20"/>
    </row>
    <row r="4691" spans="1:1" x14ac:dyDescent="0.2">
      <c r="A4691" s="20"/>
    </row>
    <row r="4692" spans="1:1" x14ac:dyDescent="0.2">
      <c r="A4692" s="20"/>
    </row>
    <row r="4693" spans="1:1" x14ac:dyDescent="0.2">
      <c r="A4693" s="20"/>
    </row>
    <row r="4694" spans="1:1" x14ac:dyDescent="0.2">
      <c r="A4694" s="20"/>
    </row>
    <row r="4695" spans="1:1" x14ac:dyDescent="0.2">
      <c r="A4695" s="20"/>
    </row>
    <row r="4696" spans="1:1" x14ac:dyDescent="0.2">
      <c r="A4696" s="20"/>
    </row>
    <row r="4697" spans="1:1" x14ac:dyDescent="0.2">
      <c r="A4697" s="20"/>
    </row>
    <row r="4698" spans="1:1" x14ac:dyDescent="0.2">
      <c r="A4698" s="20"/>
    </row>
    <row r="4699" spans="1:1" x14ac:dyDescent="0.2">
      <c r="A4699" s="20"/>
    </row>
    <row r="4700" spans="1:1" x14ac:dyDescent="0.2">
      <c r="A4700" s="20"/>
    </row>
    <row r="4701" spans="1:1" x14ac:dyDescent="0.2">
      <c r="A4701" s="20"/>
    </row>
    <row r="4702" spans="1:1" x14ac:dyDescent="0.2">
      <c r="A4702" s="20"/>
    </row>
    <row r="4703" spans="1:1" x14ac:dyDescent="0.2">
      <c r="A4703" s="20"/>
    </row>
    <row r="4704" spans="1:1" x14ac:dyDescent="0.2">
      <c r="A4704" s="20"/>
    </row>
    <row r="4705" spans="1:1" x14ac:dyDescent="0.2">
      <c r="A4705" s="20"/>
    </row>
    <row r="4706" spans="1:1" x14ac:dyDescent="0.2">
      <c r="A4706" s="20"/>
    </row>
    <row r="4707" spans="1:1" x14ac:dyDescent="0.2">
      <c r="A4707" s="20"/>
    </row>
    <row r="4708" spans="1:1" x14ac:dyDescent="0.2">
      <c r="A4708" s="20"/>
    </row>
    <row r="4709" spans="1:1" x14ac:dyDescent="0.2">
      <c r="A4709" s="20"/>
    </row>
    <row r="4710" spans="1:1" x14ac:dyDescent="0.2">
      <c r="A4710" s="20"/>
    </row>
    <row r="4711" spans="1:1" x14ac:dyDescent="0.2">
      <c r="A4711" s="20"/>
    </row>
    <row r="4712" spans="1:1" x14ac:dyDescent="0.2">
      <c r="A4712" s="20"/>
    </row>
    <row r="4713" spans="1:1" x14ac:dyDescent="0.2">
      <c r="A4713" s="20"/>
    </row>
    <row r="4714" spans="1:1" x14ac:dyDescent="0.2">
      <c r="A4714" s="20"/>
    </row>
    <row r="4715" spans="1:1" x14ac:dyDescent="0.2">
      <c r="A4715" s="20"/>
    </row>
    <row r="4716" spans="1:1" x14ac:dyDescent="0.2">
      <c r="A4716" s="20"/>
    </row>
    <row r="4717" spans="1:1" x14ac:dyDescent="0.2">
      <c r="A4717" s="20"/>
    </row>
    <row r="4718" spans="1:1" x14ac:dyDescent="0.2">
      <c r="A4718" s="20"/>
    </row>
    <row r="4719" spans="1:1" x14ac:dyDescent="0.2">
      <c r="A4719" s="20"/>
    </row>
    <row r="4720" spans="1:1" x14ac:dyDescent="0.2">
      <c r="A4720" s="20"/>
    </row>
    <row r="4721" spans="1:1" x14ac:dyDescent="0.2">
      <c r="A4721" s="20"/>
    </row>
    <row r="4722" spans="1:1" x14ac:dyDescent="0.2">
      <c r="A4722" s="20"/>
    </row>
    <row r="4723" spans="1:1" x14ac:dyDescent="0.2">
      <c r="A4723" s="20"/>
    </row>
    <row r="4724" spans="1:1" x14ac:dyDescent="0.2">
      <c r="A4724" s="20"/>
    </row>
    <row r="4725" spans="1:1" x14ac:dyDescent="0.2">
      <c r="A4725" s="20"/>
    </row>
    <row r="4726" spans="1:1" x14ac:dyDescent="0.2">
      <c r="A4726" s="20"/>
    </row>
    <row r="4727" spans="1:1" x14ac:dyDescent="0.2">
      <c r="A4727" s="20"/>
    </row>
    <row r="4728" spans="1:1" x14ac:dyDescent="0.2">
      <c r="A4728" s="20"/>
    </row>
    <row r="4729" spans="1:1" x14ac:dyDescent="0.2">
      <c r="A4729" s="20"/>
    </row>
    <row r="4730" spans="1:1" x14ac:dyDescent="0.2">
      <c r="A4730" s="20"/>
    </row>
    <row r="4731" spans="1:1" x14ac:dyDescent="0.2">
      <c r="A4731" s="20"/>
    </row>
    <row r="4732" spans="1:1" x14ac:dyDescent="0.2">
      <c r="A4732" s="20"/>
    </row>
    <row r="4733" spans="1:1" x14ac:dyDescent="0.2">
      <c r="A4733" s="20"/>
    </row>
    <row r="4734" spans="1:1" x14ac:dyDescent="0.2">
      <c r="A4734" s="20"/>
    </row>
    <row r="4735" spans="1:1" x14ac:dyDescent="0.2">
      <c r="A4735" s="20"/>
    </row>
    <row r="4736" spans="1:1" x14ac:dyDescent="0.2">
      <c r="A4736" s="20"/>
    </row>
    <row r="4737" spans="1:1" x14ac:dyDescent="0.2">
      <c r="A4737" s="20"/>
    </row>
    <row r="4738" spans="1:1" x14ac:dyDescent="0.2">
      <c r="A4738" s="20"/>
    </row>
    <row r="4739" spans="1:1" x14ac:dyDescent="0.2">
      <c r="A4739" s="20"/>
    </row>
    <row r="4740" spans="1:1" x14ac:dyDescent="0.2">
      <c r="A4740" s="20"/>
    </row>
    <row r="4741" spans="1:1" x14ac:dyDescent="0.2">
      <c r="A4741" s="20"/>
    </row>
    <row r="4742" spans="1:1" x14ac:dyDescent="0.2">
      <c r="A4742" s="20"/>
    </row>
    <row r="4743" spans="1:1" x14ac:dyDescent="0.2">
      <c r="A4743" s="20"/>
    </row>
    <row r="4744" spans="1:1" x14ac:dyDescent="0.2">
      <c r="A4744" s="20"/>
    </row>
    <row r="4745" spans="1:1" x14ac:dyDescent="0.2">
      <c r="A4745" s="20"/>
    </row>
    <row r="4746" spans="1:1" x14ac:dyDescent="0.2">
      <c r="A4746" s="20"/>
    </row>
    <row r="4747" spans="1:1" x14ac:dyDescent="0.2">
      <c r="A4747" s="20"/>
    </row>
    <row r="4748" spans="1:1" x14ac:dyDescent="0.2">
      <c r="A4748" s="20"/>
    </row>
    <row r="4749" spans="1:1" x14ac:dyDescent="0.2">
      <c r="A4749" s="20"/>
    </row>
    <row r="4750" spans="1:1" x14ac:dyDescent="0.2">
      <c r="A4750" s="20"/>
    </row>
    <row r="4751" spans="1:1" x14ac:dyDescent="0.2">
      <c r="A4751" s="20"/>
    </row>
    <row r="4752" spans="1:1" x14ac:dyDescent="0.2">
      <c r="A4752" s="20"/>
    </row>
    <row r="4753" spans="1:1" x14ac:dyDescent="0.2">
      <c r="A4753" s="20"/>
    </row>
    <row r="4754" spans="1:1" x14ac:dyDescent="0.2">
      <c r="A4754" s="20"/>
    </row>
    <row r="4755" spans="1:1" x14ac:dyDescent="0.2">
      <c r="A4755" s="20"/>
    </row>
    <row r="4756" spans="1:1" x14ac:dyDescent="0.2">
      <c r="A4756" s="20"/>
    </row>
    <row r="4757" spans="1:1" x14ac:dyDescent="0.2">
      <c r="A4757" s="20"/>
    </row>
    <row r="4758" spans="1:1" x14ac:dyDescent="0.2">
      <c r="A4758" s="20"/>
    </row>
    <row r="4759" spans="1:1" x14ac:dyDescent="0.2">
      <c r="A4759" s="20"/>
    </row>
    <row r="4760" spans="1:1" x14ac:dyDescent="0.2">
      <c r="A4760" s="20"/>
    </row>
    <row r="4761" spans="1:1" x14ac:dyDescent="0.2">
      <c r="A4761" s="20"/>
    </row>
    <row r="4762" spans="1:1" x14ac:dyDescent="0.2">
      <c r="A4762" s="20"/>
    </row>
    <row r="4763" spans="1:1" x14ac:dyDescent="0.2">
      <c r="A4763" s="20"/>
    </row>
    <row r="4764" spans="1:1" x14ac:dyDescent="0.2">
      <c r="A4764" s="20"/>
    </row>
    <row r="4765" spans="1:1" x14ac:dyDescent="0.2">
      <c r="A4765" s="20"/>
    </row>
    <row r="4766" spans="1:1" x14ac:dyDescent="0.2">
      <c r="A4766" s="20"/>
    </row>
    <row r="4767" spans="1:1" x14ac:dyDescent="0.2">
      <c r="A4767" s="20"/>
    </row>
    <row r="4768" spans="1:1" x14ac:dyDescent="0.2">
      <c r="A4768" s="20"/>
    </row>
    <row r="4769" spans="1:1" x14ac:dyDescent="0.2">
      <c r="A4769" s="20"/>
    </row>
    <row r="4770" spans="1:1" x14ac:dyDescent="0.2">
      <c r="A4770" s="20"/>
    </row>
    <row r="4771" spans="1:1" x14ac:dyDescent="0.2">
      <c r="A4771" s="20"/>
    </row>
    <row r="4772" spans="1:1" x14ac:dyDescent="0.2">
      <c r="A4772" s="20"/>
    </row>
    <row r="4773" spans="1:1" x14ac:dyDescent="0.2">
      <c r="A4773" s="20"/>
    </row>
    <row r="4774" spans="1:1" x14ac:dyDescent="0.2">
      <c r="A4774" s="20"/>
    </row>
    <row r="4775" spans="1:1" x14ac:dyDescent="0.2">
      <c r="A4775" s="20"/>
    </row>
    <row r="4776" spans="1:1" x14ac:dyDescent="0.2">
      <c r="A4776" s="20"/>
    </row>
    <row r="4777" spans="1:1" x14ac:dyDescent="0.2">
      <c r="A4777" s="20"/>
    </row>
    <row r="4778" spans="1:1" x14ac:dyDescent="0.2">
      <c r="A4778" s="20"/>
    </row>
    <row r="4779" spans="1:1" x14ac:dyDescent="0.2">
      <c r="A4779" s="20"/>
    </row>
    <row r="4780" spans="1:1" x14ac:dyDescent="0.2">
      <c r="A4780" s="20"/>
    </row>
    <row r="4781" spans="1:1" x14ac:dyDescent="0.2">
      <c r="A4781" s="20"/>
    </row>
    <row r="4782" spans="1:1" x14ac:dyDescent="0.2">
      <c r="A4782" s="20"/>
    </row>
    <row r="4783" spans="1:1" x14ac:dyDescent="0.2">
      <c r="A4783" s="20"/>
    </row>
    <row r="4784" spans="1:1" x14ac:dyDescent="0.2">
      <c r="A4784" s="20"/>
    </row>
    <row r="4785" spans="1:1" x14ac:dyDescent="0.2">
      <c r="A4785" s="20"/>
    </row>
    <row r="4786" spans="1:1" x14ac:dyDescent="0.2">
      <c r="A4786" s="20"/>
    </row>
    <row r="4787" spans="1:1" x14ac:dyDescent="0.2">
      <c r="A4787" s="20"/>
    </row>
    <row r="4788" spans="1:1" x14ac:dyDescent="0.2">
      <c r="A4788" s="20"/>
    </row>
    <row r="4789" spans="1:1" x14ac:dyDescent="0.2">
      <c r="A4789" s="20"/>
    </row>
    <row r="4790" spans="1:1" x14ac:dyDescent="0.2">
      <c r="A4790" s="20"/>
    </row>
    <row r="4791" spans="1:1" x14ac:dyDescent="0.2">
      <c r="A4791" s="20"/>
    </row>
    <row r="4792" spans="1:1" x14ac:dyDescent="0.2">
      <c r="A4792" s="20"/>
    </row>
    <row r="4793" spans="1:1" x14ac:dyDescent="0.2">
      <c r="A4793" s="20"/>
    </row>
    <row r="4794" spans="1:1" x14ac:dyDescent="0.2">
      <c r="A4794" s="20"/>
    </row>
    <row r="4795" spans="1:1" x14ac:dyDescent="0.2">
      <c r="A4795" s="20"/>
    </row>
    <row r="4796" spans="1:1" x14ac:dyDescent="0.2">
      <c r="A4796" s="20"/>
    </row>
    <row r="4797" spans="1:1" x14ac:dyDescent="0.2">
      <c r="A4797" s="20"/>
    </row>
    <row r="4798" spans="1:1" x14ac:dyDescent="0.2">
      <c r="A4798" s="20"/>
    </row>
    <row r="4799" spans="1:1" x14ac:dyDescent="0.2">
      <c r="A4799" s="20"/>
    </row>
    <row r="4800" spans="1:1" x14ac:dyDescent="0.2">
      <c r="A4800" s="20"/>
    </row>
    <row r="4801" spans="1:1" x14ac:dyDescent="0.2">
      <c r="A4801" s="20"/>
    </row>
    <row r="4802" spans="1:1" x14ac:dyDescent="0.2">
      <c r="A4802" s="20"/>
    </row>
    <row r="4803" spans="1:1" x14ac:dyDescent="0.2">
      <c r="A4803" s="20"/>
    </row>
    <row r="4804" spans="1:1" x14ac:dyDescent="0.2">
      <c r="A4804" s="20"/>
    </row>
    <row r="4805" spans="1:1" x14ac:dyDescent="0.2">
      <c r="A4805" s="20"/>
    </row>
    <row r="4806" spans="1:1" x14ac:dyDescent="0.2">
      <c r="A4806" s="20"/>
    </row>
    <row r="4807" spans="1:1" x14ac:dyDescent="0.2">
      <c r="A4807" s="20"/>
    </row>
    <row r="4808" spans="1:1" x14ac:dyDescent="0.2">
      <c r="A4808" s="20"/>
    </row>
    <row r="4809" spans="1:1" x14ac:dyDescent="0.2">
      <c r="A4809" s="20"/>
    </row>
    <row r="4810" spans="1:1" x14ac:dyDescent="0.2">
      <c r="A4810" s="20"/>
    </row>
    <row r="4811" spans="1:1" x14ac:dyDescent="0.2">
      <c r="A4811" s="20"/>
    </row>
    <row r="4812" spans="1:1" x14ac:dyDescent="0.2">
      <c r="A4812" s="20"/>
    </row>
    <row r="4813" spans="1:1" x14ac:dyDescent="0.2">
      <c r="A4813" s="20"/>
    </row>
    <row r="4814" spans="1:1" x14ac:dyDescent="0.2">
      <c r="A4814" s="20"/>
    </row>
    <row r="4815" spans="1:1" x14ac:dyDescent="0.2">
      <c r="A4815" s="20"/>
    </row>
    <row r="4816" spans="1:1" x14ac:dyDescent="0.2">
      <c r="A4816" s="20"/>
    </row>
    <row r="4817" spans="1:1" x14ac:dyDescent="0.2">
      <c r="A4817" s="20"/>
    </row>
    <row r="4818" spans="1:1" x14ac:dyDescent="0.2">
      <c r="A4818" s="20"/>
    </row>
    <row r="4819" spans="1:1" x14ac:dyDescent="0.2">
      <c r="A4819" s="20"/>
    </row>
    <row r="4820" spans="1:1" x14ac:dyDescent="0.2">
      <c r="A4820" s="20"/>
    </row>
    <row r="4821" spans="1:1" x14ac:dyDescent="0.2">
      <c r="A4821" s="20"/>
    </row>
    <row r="4822" spans="1:1" x14ac:dyDescent="0.2">
      <c r="A4822" s="20"/>
    </row>
    <row r="4823" spans="1:1" x14ac:dyDescent="0.2">
      <c r="A4823" s="20"/>
    </row>
    <row r="4824" spans="1:1" x14ac:dyDescent="0.2">
      <c r="A4824" s="20"/>
    </row>
    <row r="4825" spans="1:1" x14ac:dyDescent="0.2">
      <c r="A4825" s="20"/>
    </row>
    <row r="4826" spans="1:1" x14ac:dyDescent="0.2">
      <c r="A4826" s="20"/>
    </row>
    <row r="4827" spans="1:1" x14ac:dyDescent="0.2">
      <c r="A4827" s="20"/>
    </row>
    <row r="4828" spans="1:1" x14ac:dyDescent="0.2">
      <c r="A4828" s="20"/>
    </row>
    <row r="4829" spans="1:1" x14ac:dyDescent="0.2">
      <c r="A4829" s="20"/>
    </row>
    <row r="4830" spans="1:1" x14ac:dyDescent="0.2">
      <c r="A4830" s="20"/>
    </row>
    <row r="4831" spans="1:1" x14ac:dyDescent="0.2">
      <c r="A4831" s="20"/>
    </row>
    <row r="4832" spans="1:1" x14ac:dyDescent="0.2">
      <c r="A4832" s="20"/>
    </row>
    <row r="4833" spans="1:1" x14ac:dyDescent="0.2">
      <c r="A4833" s="20"/>
    </row>
    <row r="4834" spans="1:1" x14ac:dyDescent="0.2">
      <c r="A4834" s="20"/>
    </row>
    <row r="4835" spans="1:1" x14ac:dyDescent="0.2">
      <c r="A4835" s="20"/>
    </row>
    <row r="4836" spans="1:1" x14ac:dyDescent="0.2">
      <c r="A4836" s="20"/>
    </row>
    <row r="4837" spans="1:1" x14ac:dyDescent="0.2">
      <c r="A4837" s="20"/>
    </row>
    <row r="4838" spans="1:1" x14ac:dyDescent="0.2">
      <c r="A4838" s="20"/>
    </row>
    <row r="4839" spans="1:1" x14ac:dyDescent="0.2">
      <c r="A4839" s="20"/>
    </row>
    <row r="4840" spans="1:1" x14ac:dyDescent="0.2">
      <c r="A4840" s="20"/>
    </row>
    <row r="4841" spans="1:1" x14ac:dyDescent="0.2">
      <c r="A4841" s="20"/>
    </row>
    <row r="4842" spans="1:1" x14ac:dyDescent="0.2">
      <c r="A4842" s="20"/>
    </row>
    <row r="4843" spans="1:1" x14ac:dyDescent="0.2">
      <c r="A4843" s="20"/>
    </row>
    <row r="4844" spans="1:1" x14ac:dyDescent="0.2">
      <c r="A4844" s="20"/>
    </row>
    <row r="4845" spans="1:1" x14ac:dyDescent="0.2">
      <c r="A4845" s="20"/>
    </row>
    <row r="4846" spans="1:1" x14ac:dyDescent="0.2">
      <c r="A4846" s="20"/>
    </row>
    <row r="4847" spans="1:1" x14ac:dyDescent="0.2">
      <c r="A4847" s="20"/>
    </row>
    <row r="4848" spans="1:1" x14ac:dyDescent="0.2">
      <c r="A4848" s="20"/>
    </row>
    <row r="4849" spans="1:1" x14ac:dyDescent="0.2">
      <c r="A4849" s="20"/>
    </row>
    <row r="4850" spans="1:1" x14ac:dyDescent="0.2">
      <c r="A4850" s="20"/>
    </row>
    <row r="4851" spans="1:1" x14ac:dyDescent="0.2">
      <c r="A4851" s="20"/>
    </row>
    <row r="4852" spans="1:1" x14ac:dyDescent="0.2">
      <c r="A4852" s="20"/>
    </row>
    <row r="4853" spans="1:1" x14ac:dyDescent="0.2">
      <c r="A4853" s="20"/>
    </row>
    <row r="4854" spans="1:1" x14ac:dyDescent="0.2">
      <c r="A4854" s="20"/>
    </row>
    <row r="4855" spans="1:1" x14ac:dyDescent="0.2">
      <c r="A4855" s="20"/>
    </row>
    <row r="4856" spans="1:1" x14ac:dyDescent="0.2">
      <c r="A4856" s="20"/>
    </row>
    <row r="4857" spans="1:1" x14ac:dyDescent="0.2">
      <c r="A4857" s="20"/>
    </row>
    <row r="4858" spans="1:1" x14ac:dyDescent="0.2">
      <c r="A4858" s="20"/>
    </row>
    <row r="4859" spans="1:1" x14ac:dyDescent="0.2">
      <c r="A4859" s="20"/>
    </row>
    <row r="4860" spans="1:1" x14ac:dyDescent="0.2">
      <c r="A4860" s="20"/>
    </row>
    <row r="4861" spans="1:1" x14ac:dyDescent="0.2">
      <c r="A4861" s="20"/>
    </row>
    <row r="4862" spans="1:1" x14ac:dyDescent="0.2">
      <c r="A4862" s="20"/>
    </row>
    <row r="4863" spans="1:1" x14ac:dyDescent="0.2">
      <c r="A4863" s="20"/>
    </row>
    <row r="4864" spans="1:1" x14ac:dyDescent="0.2">
      <c r="A4864" s="20"/>
    </row>
    <row r="4865" spans="1:1" x14ac:dyDescent="0.2">
      <c r="A4865" s="20"/>
    </row>
    <row r="4866" spans="1:1" x14ac:dyDescent="0.2">
      <c r="A4866" s="20"/>
    </row>
    <row r="4867" spans="1:1" x14ac:dyDescent="0.2">
      <c r="A4867" s="20"/>
    </row>
    <row r="4868" spans="1:1" x14ac:dyDescent="0.2">
      <c r="A4868" s="20"/>
    </row>
    <row r="4869" spans="1:1" x14ac:dyDescent="0.2">
      <c r="A4869" s="20"/>
    </row>
    <row r="4870" spans="1:1" x14ac:dyDescent="0.2">
      <c r="A4870" s="20"/>
    </row>
    <row r="4871" spans="1:1" x14ac:dyDescent="0.2">
      <c r="A4871" s="20"/>
    </row>
    <row r="4872" spans="1:1" x14ac:dyDescent="0.2">
      <c r="A4872" s="20"/>
    </row>
    <row r="4873" spans="1:1" x14ac:dyDescent="0.2">
      <c r="A4873" s="20"/>
    </row>
    <row r="4874" spans="1:1" x14ac:dyDescent="0.2">
      <c r="A4874" s="20"/>
    </row>
    <row r="4875" spans="1:1" x14ac:dyDescent="0.2">
      <c r="A4875" s="20"/>
    </row>
    <row r="4876" spans="1:1" x14ac:dyDescent="0.2">
      <c r="A4876" s="20"/>
    </row>
    <row r="4877" spans="1:1" x14ac:dyDescent="0.2">
      <c r="A4877" s="20"/>
    </row>
    <row r="4878" spans="1:1" x14ac:dyDescent="0.2">
      <c r="A4878" s="20"/>
    </row>
    <row r="4879" spans="1:1" x14ac:dyDescent="0.2">
      <c r="A4879" s="20"/>
    </row>
    <row r="4880" spans="1:1" x14ac:dyDescent="0.2">
      <c r="A4880" s="20"/>
    </row>
    <row r="4881" spans="1:1" x14ac:dyDescent="0.2">
      <c r="A4881" s="20"/>
    </row>
    <row r="4882" spans="1:1" x14ac:dyDescent="0.2">
      <c r="A4882" s="20"/>
    </row>
    <row r="4883" spans="1:1" x14ac:dyDescent="0.2">
      <c r="A4883" s="20"/>
    </row>
    <row r="4884" spans="1:1" x14ac:dyDescent="0.2">
      <c r="A4884" s="20"/>
    </row>
    <row r="4885" spans="1:1" x14ac:dyDescent="0.2">
      <c r="A4885" s="20"/>
    </row>
    <row r="4886" spans="1:1" x14ac:dyDescent="0.2">
      <c r="A4886" s="20"/>
    </row>
    <row r="4887" spans="1:1" x14ac:dyDescent="0.2">
      <c r="A4887" s="20"/>
    </row>
    <row r="4888" spans="1:1" x14ac:dyDescent="0.2">
      <c r="A4888" s="20"/>
    </row>
    <row r="4889" spans="1:1" x14ac:dyDescent="0.2">
      <c r="A4889" s="20"/>
    </row>
    <row r="4890" spans="1:1" x14ac:dyDescent="0.2">
      <c r="A4890" s="20"/>
    </row>
    <row r="4891" spans="1:1" x14ac:dyDescent="0.2">
      <c r="A4891" s="20"/>
    </row>
    <row r="4892" spans="1:1" x14ac:dyDescent="0.2">
      <c r="A4892" s="20"/>
    </row>
    <row r="4893" spans="1:1" x14ac:dyDescent="0.2">
      <c r="A4893" s="20"/>
    </row>
    <row r="4894" spans="1:1" x14ac:dyDescent="0.2">
      <c r="A4894" s="20"/>
    </row>
    <row r="4895" spans="1:1" x14ac:dyDescent="0.2">
      <c r="A4895" s="20"/>
    </row>
    <row r="4896" spans="1:1" x14ac:dyDescent="0.2">
      <c r="A4896" s="20"/>
    </row>
    <row r="4897" spans="1:1" x14ac:dyDescent="0.2">
      <c r="A4897" s="20"/>
    </row>
    <row r="4898" spans="1:1" x14ac:dyDescent="0.2">
      <c r="A4898" s="20"/>
    </row>
    <row r="4899" spans="1:1" x14ac:dyDescent="0.2">
      <c r="A4899" s="20"/>
    </row>
    <row r="4900" spans="1:1" x14ac:dyDescent="0.2">
      <c r="A4900" s="20"/>
    </row>
    <row r="4901" spans="1:1" x14ac:dyDescent="0.2">
      <c r="A4901" s="20"/>
    </row>
    <row r="4902" spans="1:1" x14ac:dyDescent="0.2">
      <c r="A4902" s="20"/>
    </row>
    <row r="4903" spans="1:1" x14ac:dyDescent="0.2">
      <c r="A4903" s="20"/>
    </row>
    <row r="4904" spans="1:1" x14ac:dyDescent="0.2">
      <c r="A4904" s="20"/>
    </row>
    <row r="4905" spans="1:1" x14ac:dyDescent="0.2">
      <c r="A4905" s="20"/>
    </row>
    <row r="4906" spans="1:1" x14ac:dyDescent="0.2">
      <c r="A4906" s="20"/>
    </row>
    <row r="4907" spans="1:1" x14ac:dyDescent="0.2">
      <c r="A4907" s="20"/>
    </row>
    <row r="4908" spans="1:1" x14ac:dyDescent="0.2">
      <c r="A4908" s="20"/>
    </row>
    <row r="4909" spans="1:1" x14ac:dyDescent="0.2">
      <c r="A4909" s="20"/>
    </row>
    <row r="4910" spans="1:1" x14ac:dyDescent="0.2">
      <c r="A4910" s="20"/>
    </row>
    <row r="4911" spans="1:1" x14ac:dyDescent="0.2">
      <c r="A4911" s="20"/>
    </row>
    <row r="4912" spans="1:1" x14ac:dyDescent="0.2">
      <c r="A4912" s="20"/>
    </row>
    <row r="4913" spans="1:1" x14ac:dyDescent="0.2">
      <c r="A4913" s="20"/>
    </row>
    <row r="4914" spans="1:1" x14ac:dyDescent="0.2">
      <c r="A4914" s="20"/>
    </row>
    <row r="4915" spans="1:1" x14ac:dyDescent="0.2">
      <c r="A4915" s="20"/>
    </row>
    <row r="4916" spans="1:1" x14ac:dyDescent="0.2">
      <c r="A4916" s="20"/>
    </row>
    <row r="4917" spans="1:1" x14ac:dyDescent="0.2">
      <c r="A4917" s="20"/>
    </row>
    <row r="4918" spans="1:1" x14ac:dyDescent="0.2">
      <c r="A4918" s="20"/>
    </row>
    <row r="4919" spans="1:1" x14ac:dyDescent="0.2">
      <c r="A4919" s="20"/>
    </row>
    <row r="4920" spans="1:1" x14ac:dyDescent="0.2">
      <c r="A4920" s="20"/>
    </row>
    <row r="4921" spans="1:1" x14ac:dyDescent="0.2">
      <c r="A4921" s="20"/>
    </row>
    <row r="4922" spans="1:1" x14ac:dyDescent="0.2">
      <c r="A4922" s="20"/>
    </row>
    <row r="4923" spans="1:1" x14ac:dyDescent="0.2">
      <c r="A4923" s="20"/>
    </row>
    <row r="4924" spans="1:1" x14ac:dyDescent="0.2">
      <c r="A4924" s="20"/>
    </row>
    <row r="4925" spans="1:1" x14ac:dyDescent="0.2">
      <c r="A4925" s="20"/>
    </row>
    <row r="4926" spans="1:1" x14ac:dyDescent="0.2">
      <c r="A4926" s="20"/>
    </row>
    <row r="4927" spans="1:1" x14ac:dyDescent="0.2">
      <c r="A4927" s="20"/>
    </row>
    <row r="4928" spans="1:1" x14ac:dyDescent="0.2">
      <c r="A4928" s="20"/>
    </row>
    <row r="4929" spans="1:1" x14ac:dyDescent="0.2">
      <c r="A4929" s="20"/>
    </row>
    <row r="4930" spans="1:1" x14ac:dyDescent="0.2">
      <c r="A4930" s="20"/>
    </row>
    <row r="4931" spans="1:1" x14ac:dyDescent="0.2">
      <c r="A4931" s="20"/>
    </row>
    <row r="4932" spans="1:1" x14ac:dyDescent="0.2">
      <c r="A4932" s="20"/>
    </row>
    <row r="4933" spans="1:1" x14ac:dyDescent="0.2">
      <c r="A4933" s="20"/>
    </row>
    <row r="4934" spans="1:1" x14ac:dyDescent="0.2">
      <c r="A4934" s="20"/>
    </row>
    <row r="4935" spans="1:1" x14ac:dyDescent="0.2">
      <c r="A4935" s="20"/>
    </row>
    <row r="4936" spans="1:1" x14ac:dyDescent="0.2">
      <c r="A4936" s="20"/>
    </row>
    <row r="4937" spans="1:1" x14ac:dyDescent="0.2">
      <c r="A4937" s="20"/>
    </row>
    <row r="4938" spans="1:1" x14ac:dyDescent="0.2">
      <c r="A4938" s="20"/>
    </row>
    <row r="4939" spans="1:1" x14ac:dyDescent="0.2">
      <c r="A4939" s="20"/>
    </row>
    <row r="4940" spans="1:1" x14ac:dyDescent="0.2">
      <c r="A4940" s="20"/>
    </row>
    <row r="4941" spans="1:1" x14ac:dyDescent="0.2">
      <c r="A4941" s="20"/>
    </row>
    <row r="4942" spans="1:1" x14ac:dyDescent="0.2">
      <c r="A4942" s="20"/>
    </row>
    <row r="4943" spans="1:1" x14ac:dyDescent="0.2">
      <c r="A4943" s="20"/>
    </row>
    <row r="4944" spans="1:1" x14ac:dyDescent="0.2">
      <c r="A4944" s="20"/>
    </row>
    <row r="4945" spans="1:1" x14ac:dyDescent="0.2">
      <c r="A4945" s="20"/>
    </row>
    <row r="4946" spans="1:1" x14ac:dyDescent="0.2">
      <c r="A4946" s="20"/>
    </row>
    <row r="4947" spans="1:1" x14ac:dyDescent="0.2">
      <c r="A4947" s="20"/>
    </row>
    <row r="4948" spans="1:1" x14ac:dyDescent="0.2">
      <c r="A4948" s="20"/>
    </row>
    <row r="4949" spans="1:1" x14ac:dyDescent="0.2">
      <c r="A4949" s="20"/>
    </row>
    <row r="4950" spans="1:1" x14ac:dyDescent="0.2">
      <c r="A4950" s="20"/>
    </row>
    <row r="4951" spans="1:1" x14ac:dyDescent="0.2">
      <c r="A4951" s="20"/>
    </row>
    <row r="4952" spans="1:1" x14ac:dyDescent="0.2">
      <c r="A4952" s="20"/>
    </row>
    <row r="4953" spans="1:1" x14ac:dyDescent="0.2">
      <c r="A4953" s="20"/>
    </row>
    <row r="4954" spans="1:1" x14ac:dyDescent="0.2">
      <c r="A4954" s="20"/>
    </row>
    <row r="4955" spans="1:1" x14ac:dyDescent="0.2">
      <c r="A4955" s="20"/>
    </row>
    <row r="4956" spans="1:1" x14ac:dyDescent="0.2">
      <c r="A4956" s="20"/>
    </row>
    <row r="4957" spans="1:1" x14ac:dyDescent="0.2">
      <c r="A4957" s="20"/>
    </row>
    <row r="4958" spans="1:1" x14ac:dyDescent="0.2">
      <c r="A4958" s="20"/>
    </row>
    <row r="4959" spans="1:1" x14ac:dyDescent="0.2">
      <c r="A4959" s="20"/>
    </row>
    <row r="4960" spans="1:1" x14ac:dyDescent="0.2">
      <c r="A4960" s="20"/>
    </row>
    <row r="4961" spans="1:1" x14ac:dyDescent="0.2">
      <c r="A4961" s="20"/>
    </row>
    <row r="4962" spans="1:1" x14ac:dyDescent="0.2">
      <c r="A4962" s="20"/>
    </row>
    <row r="4963" spans="1:1" x14ac:dyDescent="0.2">
      <c r="A4963" s="20"/>
    </row>
    <row r="4964" spans="1:1" x14ac:dyDescent="0.2">
      <c r="A4964" s="20"/>
    </row>
    <row r="4965" spans="1:1" x14ac:dyDescent="0.2">
      <c r="A4965" s="20"/>
    </row>
    <row r="4966" spans="1:1" x14ac:dyDescent="0.2">
      <c r="A4966" s="20"/>
    </row>
    <row r="4967" spans="1:1" x14ac:dyDescent="0.2">
      <c r="A4967" s="20"/>
    </row>
    <row r="4968" spans="1:1" x14ac:dyDescent="0.2">
      <c r="A4968" s="20"/>
    </row>
    <row r="4969" spans="1:1" x14ac:dyDescent="0.2">
      <c r="A4969" s="20"/>
    </row>
    <row r="4970" spans="1:1" x14ac:dyDescent="0.2">
      <c r="A4970" s="20"/>
    </row>
    <row r="4971" spans="1:1" x14ac:dyDescent="0.2">
      <c r="A4971" s="20"/>
    </row>
    <row r="4972" spans="1:1" x14ac:dyDescent="0.2">
      <c r="A4972" s="20"/>
    </row>
    <row r="4973" spans="1:1" x14ac:dyDescent="0.2">
      <c r="A4973" s="20"/>
    </row>
    <row r="4974" spans="1:1" x14ac:dyDescent="0.2">
      <c r="A4974" s="20"/>
    </row>
    <row r="4975" spans="1:1" x14ac:dyDescent="0.2">
      <c r="A4975" s="20"/>
    </row>
    <row r="4976" spans="1:1" x14ac:dyDescent="0.2">
      <c r="A4976" s="20"/>
    </row>
    <row r="4977" spans="1:1" x14ac:dyDescent="0.2">
      <c r="A4977" s="20"/>
    </row>
    <row r="4978" spans="1:1" x14ac:dyDescent="0.2">
      <c r="A4978" s="20"/>
    </row>
    <row r="4979" spans="1:1" x14ac:dyDescent="0.2">
      <c r="A4979" s="20"/>
    </row>
    <row r="4980" spans="1:1" x14ac:dyDescent="0.2">
      <c r="A4980" s="20"/>
    </row>
    <row r="4981" spans="1:1" x14ac:dyDescent="0.2">
      <c r="A4981" s="20"/>
    </row>
    <row r="4982" spans="1:1" x14ac:dyDescent="0.2">
      <c r="A4982" s="20"/>
    </row>
    <row r="4983" spans="1:1" x14ac:dyDescent="0.2">
      <c r="A4983" s="20"/>
    </row>
    <row r="4984" spans="1:1" x14ac:dyDescent="0.2">
      <c r="A4984" s="20"/>
    </row>
    <row r="4985" spans="1:1" x14ac:dyDescent="0.2">
      <c r="A4985" s="20"/>
    </row>
    <row r="4986" spans="1:1" x14ac:dyDescent="0.2">
      <c r="A4986" s="20"/>
    </row>
    <row r="4987" spans="1:1" x14ac:dyDescent="0.2">
      <c r="A4987" s="20"/>
    </row>
    <row r="4988" spans="1:1" x14ac:dyDescent="0.2">
      <c r="A4988" s="20"/>
    </row>
    <row r="4989" spans="1:1" x14ac:dyDescent="0.2">
      <c r="A4989" s="20"/>
    </row>
    <row r="4990" spans="1:1" x14ac:dyDescent="0.2">
      <c r="A4990" s="20"/>
    </row>
    <row r="4991" spans="1:1" x14ac:dyDescent="0.2">
      <c r="A4991" s="20"/>
    </row>
    <row r="4992" spans="1:1" x14ac:dyDescent="0.2">
      <c r="A4992" s="20"/>
    </row>
    <row r="4993" spans="1:1" x14ac:dyDescent="0.2">
      <c r="A4993" s="20"/>
    </row>
    <row r="4994" spans="1:1" x14ac:dyDescent="0.2">
      <c r="A4994" s="20"/>
    </row>
    <row r="4995" spans="1:1" x14ac:dyDescent="0.2">
      <c r="A4995" s="20"/>
    </row>
    <row r="4996" spans="1:1" x14ac:dyDescent="0.2">
      <c r="A4996" s="20"/>
    </row>
    <row r="4997" spans="1:1" x14ac:dyDescent="0.2">
      <c r="A4997" s="20"/>
    </row>
    <row r="4998" spans="1:1" x14ac:dyDescent="0.2">
      <c r="A4998" s="20"/>
    </row>
    <row r="4999" spans="1:1" x14ac:dyDescent="0.2">
      <c r="A4999" s="20"/>
    </row>
    <row r="5000" spans="1:1" x14ac:dyDescent="0.2">
      <c r="A5000" s="20"/>
    </row>
    <row r="5001" spans="1:1" x14ac:dyDescent="0.2">
      <c r="A5001" s="20"/>
    </row>
    <row r="5002" spans="1:1" x14ac:dyDescent="0.2">
      <c r="A5002" s="20"/>
    </row>
    <row r="5003" spans="1:1" x14ac:dyDescent="0.2">
      <c r="A5003" s="20"/>
    </row>
    <row r="5004" spans="1:1" x14ac:dyDescent="0.2">
      <c r="A5004" s="20"/>
    </row>
    <row r="5005" spans="1:1" x14ac:dyDescent="0.2">
      <c r="A5005" s="20"/>
    </row>
    <row r="5006" spans="1:1" x14ac:dyDescent="0.2">
      <c r="A5006" s="20"/>
    </row>
    <row r="5007" spans="1:1" x14ac:dyDescent="0.2">
      <c r="A5007" s="20"/>
    </row>
    <row r="5008" spans="1:1" x14ac:dyDescent="0.2">
      <c r="A5008" s="20"/>
    </row>
    <row r="5009" spans="1:1" x14ac:dyDescent="0.2">
      <c r="A5009" s="20"/>
    </row>
    <row r="5010" spans="1:1" x14ac:dyDescent="0.2">
      <c r="A5010" s="20"/>
    </row>
    <row r="5011" spans="1:1" x14ac:dyDescent="0.2">
      <c r="A5011" s="20"/>
    </row>
    <row r="5012" spans="1:1" x14ac:dyDescent="0.2">
      <c r="A5012" s="20"/>
    </row>
    <row r="5013" spans="1:1" x14ac:dyDescent="0.2">
      <c r="A5013" s="20"/>
    </row>
    <row r="5014" spans="1:1" x14ac:dyDescent="0.2">
      <c r="A5014" s="20"/>
    </row>
    <row r="5015" spans="1:1" x14ac:dyDescent="0.2">
      <c r="A5015" s="20"/>
    </row>
    <row r="5016" spans="1:1" x14ac:dyDescent="0.2">
      <c r="A5016" s="20"/>
    </row>
    <row r="5017" spans="1:1" x14ac:dyDescent="0.2">
      <c r="A5017" s="20"/>
    </row>
    <row r="5018" spans="1:1" x14ac:dyDescent="0.2">
      <c r="A5018" s="20"/>
    </row>
    <row r="5019" spans="1:1" x14ac:dyDescent="0.2">
      <c r="A5019" s="20"/>
    </row>
    <row r="5020" spans="1:1" x14ac:dyDescent="0.2">
      <c r="A5020" s="20"/>
    </row>
    <row r="5021" spans="1:1" x14ac:dyDescent="0.2">
      <c r="A5021" s="20"/>
    </row>
    <row r="5022" spans="1:1" x14ac:dyDescent="0.2">
      <c r="A5022" s="20"/>
    </row>
    <row r="5023" spans="1:1" x14ac:dyDescent="0.2">
      <c r="A5023" s="20"/>
    </row>
    <row r="5024" spans="1:1" x14ac:dyDescent="0.2">
      <c r="A5024" s="20"/>
    </row>
    <row r="5025" spans="1:1" x14ac:dyDescent="0.2">
      <c r="A5025" s="20"/>
    </row>
    <row r="5026" spans="1:1" x14ac:dyDescent="0.2">
      <c r="A5026" s="20"/>
    </row>
    <row r="5027" spans="1:1" x14ac:dyDescent="0.2">
      <c r="A5027" s="20"/>
    </row>
    <row r="5028" spans="1:1" x14ac:dyDescent="0.2">
      <c r="A5028" s="20"/>
    </row>
    <row r="5029" spans="1:1" x14ac:dyDescent="0.2">
      <c r="A5029" s="20"/>
    </row>
    <row r="5030" spans="1:1" x14ac:dyDescent="0.2">
      <c r="A5030" s="20"/>
    </row>
    <row r="5031" spans="1:1" x14ac:dyDescent="0.2">
      <c r="A5031" s="20"/>
    </row>
    <row r="5032" spans="1:1" x14ac:dyDescent="0.2">
      <c r="A5032" s="20"/>
    </row>
    <row r="5033" spans="1:1" x14ac:dyDescent="0.2">
      <c r="A5033" s="20"/>
    </row>
    <row r="5034" spans="1:1" x14ac:dyDescent="0.2">
      <c r="A5034" s="20"/>
    </row>
    <row r="5035" spans="1:1" x14ac:dyDescent="0.2">
      <c r="A5035" s="20"/>
    </row>
    <row r="5036" spans="1:1" x14ac:dyDescent="0.2">
      <c r="A5036" s="20"/>
    </row>
    <row r="5037" spans="1:1" x14ac:dyDescent="0.2">
      <c r="A5037" s="20"/>
    </row>
    <row r="5038" spans="1:1" x14ac:dyDescent="0.2">
      <c r="A5038" s="20"/>
    </row>
    <row r="5039" spans="1:1" x14ac:dyDescent="0.2">
      <c r="A5039" s="20"/>
    </row>
    <row r="5040" spans="1:1" x14ac:dyDescent="0.2">
      <c r="A5040" s="20"/>
    </row>
    <row r="5041" spans="1:1" x14ac:dyDescent="0.2">
      <c r="A5041" s="20"/>
    </row>
    <row r="5042" spans="1:1" x14ac:dyDescent="0.2">
      <c r="A5042" s="20"/>
    </row>
    <row r="5043" spans="1:1" x14ac:dyDescent="0.2">
      <c r="A5043" s="20"/>
    </row>
    <row r="5044" spans="1:1" x14ac:dyDescent="0.2">
      <c r="A5044" s="20"/>
    </row>
    <row r="5045" spans="1:1" x14ac:dyDescent="0.2">
      <c r="A5045" s="20"/>
    </row>
    <row r="5046" spans="1:1" x14ac:dyDescent="0.2">
      <c r="A5046" s="20"/>
    </row>
    <row r="5047" spans="1:1" x14ac:dyDescent="0.2">
      <c r="A5047" s="20"/>
    </row>
    <row r="5048" spans="1:1" x14ac:dyDescent="0.2">
      <c r="A5048" s="20"/>
    </row>
    <row r="5049" spans="1:1" x14ac:dyDescent="0.2">
      <c r="A5049" s="20"/>
    </row>
    <row r="5050" spans="1:1" x14ac:dyDescent="0.2">
      <c r="A5050" s="20"/>
    </row>
    <row r="5051" spans="1:1" x14ac:dyDescent="0.2">
      <c r="A5051" s="20"/>
    </row>
    <row r="5052" spans="1:1" x14ac:dyDescent="0.2">
      <c r="A5052" s="20"/>
    </row>
    <row r="5053" spans="1:1" x14ac:dyDescent="0.2">
      <c r="A5053" s="20"/>
    </row>
    <row r="5054" spans="1:1" x14ac:dyDescent="0.2">
      <c r="A5054" s="20"/>
    </row>
    <row r="5055" spans="1:1" x14ac:dyDescent="0.2">
      <c r="A5055" s="20"/>
    </row>
    <row r="5056" spans="1:1" x14ac:dyDescent="0.2">
      <c r="A5056" s="20"/>
    </row>
    <row r="5057" spans="1:1" x14ac:dyDescent="0.2">
      <c r="A5057" s="20"/>
    </row>
    <row r="5058" spans="1:1" x14ac:dyDescent="0.2">
      <c r="A5058" s="20"/>
    </row>
    <row r="5059" spans="1:1" x14ac:dyDescent="0.2">
      <c r="A5059" s="20"/>
    </row>
    <row r="5060" spans="1:1" x14ac:dyDescent="0.2">
      <c r="A5060" s="20"/>
    </row>
    <row r="5061" spans="1:1" x14ac:dyDescent="0.2">
      <c r="A5061" s="20"/>
    </row>
    <row r="5062" spans="1:1" x14ac:dyDescent="0.2">
      <c r="A5062" s="20"/>
    </row>
    <row r="5063" spans="1:1" x14ac:dyDescent="0.2">
      <c r="A5063" s="20"/>
    </row>
    <row r="5064" spans="1:1" x14ac:dyDescent="0.2">
      <c r="A5064" s="20"/>
    </row>
    <row r="5065" spans="1:1" x14ac:dyDescent="0.2">
      <c r="A5065" s="20"/>
    </row>
    <row r="5066" spans="1:1" x14ac:dyDescent="0.2">
      <c r="A5066" s="20"/>
    </row>
    <row r="5067" spans="1:1" x14ac:dyDescent="0.2">
      <c r="A5067" s="20"/>
    </row>
    <row r="5068" spans="1:1" x14ac:dyDescent="0.2">
      <c r="A5068" s="20"/>
    </row>
    <row r="5069" spans="1:1" x14ac:dyDescent="0.2">
      <c r="A5069" s="20"/>
    </row>
    <row r="5070" spans="1:1" x14ac:dyDescent="0.2">
      <c r="A5070" s="20"/>
    </row>
    <row r="5071" spans="1:1" x14ac:dyDescent="0.2">
      <c r="A5071" s="20"/>
    </row>
    <row r="5072" spans="1:1" x14ac:dyDescent="0.2">
      <c r="A5072" s="20"/>
    </row>
    <row r="5073" spans="1:1" x14ac:dyDescent="0.2">
      <c r="A5073" s="20"/>
    </row>
    <row r="5074" spans="1:1" x14ac:dyDescent="0.2">
      <c r="A5074" s="20"/>
    </row>
    <row r="5075" spans="1:1" x14ac:dyDescent="0.2">
      <c r="A5075" s="20"/>
    </row>
    <row r="5076" spans="1:1" x14ac:dyDescent="0.2">
      <c r="A5076" s="20"/>
    </row>
    <row r="5077" spans="1:1" x14ac:dyDescent="0.2">
      <c r="A5077" s="20"/>
    </row>
    <row r="5078" spans="1:1" x14ac:dyDescent="0.2">
      <c r="A5078" s="20"/>
    </row>
    <row r="5079" spans="1:1" x14ac:dyDescent="0.2">
      <c r="A5079" s="20"/>
    </row>
    <row r="5080" spans="1:1" x14ac:dyDescent="0.2">
      <c r="A5080" s="20"/>
    </row>
    <row r="5081" spans="1:1" x14ac:dyDescent="0.2">
      <c r="A5081" s="20"/>
    </row>
    <row r="5082" spans="1:1" x14ac:dyDescent="0.2">
      <c r="A5082" s="20"/>
    </row>
    <row r="5083" spans="1:1" x14ac:dyDescent="0.2">
      <c r="A5083" s="20"/>
    </row>
    <row r="5084" spans="1:1" x14ac:dyDescent="0.2">
      <c r="A5084" s="20"/>
    </row>
    <row r="5085" spans="1:1" x14ac:dyDescent="0.2">
      <c r="A5085" s="20"/>
    </row>
    <row r="5086" spans="1:1" x14ac:dyDescent="0.2">
      <c r="A5086" s="20"/>
    </row>
    <row r="5087" spans="1:1" x14ac:dyDescent="0.2">
      <c r="A5087" s="20"/>
    </row>
    <row r="5088" spans="1:1" x14ac:dyDescent="0.2">
      <c r="A5088" s="20"/>
    </row>
    <row r="5089" spans="1:1" x14ac:dyDescent="0.2">
      <c r="A5089" s="20"/>
    </row>
    <row r="5090" spans="1:1" x14ac:dyDescent="0.2">
      <c r="A5090" s="20"/>
    </row>
    <row r="5091" spans="1:1" x14ac:dyDescent="0.2">
      <c r="A5091" s="20"/>
    </row>
    <row r="5092" spans="1:1" x14ac:dyDescent="0.2">
      <c r="A5092" s="20"/>
    </row>
    <row r="5093" spans="1:1" x14ac:dyDescent="0.2">
      <c r="A5093" s="20"/>
    </row>
    <row r="5094" spans="1:1" x14ac:dyDescent="0.2">
      <c r="A5094" s="20"/>
    </row>
    <row r="5095" spans="1:1" x14ac:dyDescent="0.2">
      <c r="A5095" s="20"/>
    </row>
    <row r="5096" spans="1:1" x14ac:dyDescent="0.2">
      <c r="A5096" s="20"/>
    </row>
    <row r="5097" spans="1:1" x14ac:dyDescent="0.2">
      <c r="A5097" s="20"/>
    </row>
    <row r="5098" spans="1:1" x14ac:dyDescent="0.2">
      <c r="A5098" s="20"/>
    </row>
    <row r="5099" spans="1:1" x14ac:dyDescent="0.2">
      <c r="A5099" s="20"/>
    </row>
    <row r="5100" spans="1:1" x14ac:dyDescent="0.2">
      <c r="A5100" s="20"/>
    </row>
    <row r="5101" spans="1:1" x14ac:dyDescent="0.2">
      <c r="A5101" s="20"/>
    </row>
    <row r="5102" spans="1:1" x14ac:dyDescent="0.2">
      <c r="A5102" s="20"/>
    </row>
    <row r="5103" spans="1:1" x14ac:dyDescent="0.2">
      <c r="A5103" s="20"/>
    </row>
    <row r="5104" spans="1:1" x14ac:dyDescent="0.2">
      <c r="A5104" s="20"/>
    </row>
    <row r="5105" spans="1:1" x14ac:dyDescent="0.2">
      <c r="A5105" s="20"/>
    </row>
    <row r="5106" spans="1:1" x14ac:dyDescent="0.2">
      <c r="A5106" s="20"/>
    </row>
    <row r="5107" spans="1:1" x14ac:dyDescent="0.2">
      <c r="A5107" s="20"/>
    </row>
    <row r="5108" spans="1:1" x14ac:dyDescent="0.2">
      <c r="A5108" s="20"/>
    </row>
    <row r="5109" spans="1:1" x14ac:dyDescent="0.2">
      <c r="A5109" s="20"/>
    </row>
    <row r="5110" spans="1:1" x14ac:dyDescent="0.2">
      <c r="A5110" s="20"/>
    </row>
    <row r="5111" spans="1:1" x14ac:dyDescent="0.2">
      <c r="A5111" s="20"/>
    </row>
    <row r="5112" spans="1:1" x14ac:dyDescent="0.2">
      <c r="A5112" s="20"/>
    </row>
    <row r="5113" spans="1:1" x14ac:dyDescent="0.2">
      <c r="A5113" s="20"/>
    </row>
    <row r="5114" spans="1:1" x14ac:dyDescent="0.2">
      <c r="A5114" s="20"/>
    </row>
    <row r="5115" spans="1:1" x14ac:dyDescent="0.2">
      <c r="A5115" s="20"/>
    </row>
    <row r="5116" spans="1:1" x14ac:dyDescent="0.2">
      <c r="A5116" s="20"/>
    </row>
    <row r="5117" spans="1:1" x14ac:dyDescent="0.2">
      <c r="A5117" s="20"/>
    </row>
    <row r="5118" spans="1:1" x14ac:dyDescent="0.2">
      <c r="A5118" s="20"/>
    </row>
    <row r="5119" spans="1:1" x14ac:dyDescent="0.2">
      <c r="A5119" s="20"/>
    </row>
    <row r="5120" spans="1:1" x14ac:dyDescent="0.2">
      <c r="A5120" s="20"/>
    </row>
    <row r="5121" spans="1:1" x14ac:dyDescent="0.2">
      <c r="A5121" s="20"/>
    </row>
    <row r="5122" spans="1:1" x14ac:dyDescent="0.2">
      <c r="A5122" s="20"/>
    </row>
    <row r="5123" spans="1:1" x14ac:dyDescent="0.2">
      <c r="A5123" s="20"/>
    </row>
    <row r="5124" spans="1:1" x14ac:dyDescent="0.2">
      <c r="A5124" s="20"/>
    </row>
    <row r="5125" spans="1:1" x14ac:dyDescent="0.2">
      <c r="A5125" s="20"/>
    </row>
    <row r="5126" spans="1:1" x14ac:dyDescent="0.2">
      <c r="A5126" s="20"/>
    </row>
    <row r="5127" spans="1:1" x14ac:dyDescent="0.2">
      <c r="A5127" s="20"/>
    </row>
    <row r="5128" spans="1:1" x14ac:dyDescent="0.2">
      <c r="A5128" s="20"/>
    </row>
    <row r="5129" spans="1:1" x14ac:dyDescent="0.2">
      <c r="A5129" s="20"/>
    </row>
    <row r="5130" spans="1:1" x14ac:dyDescent="0.2">
      <c r="A5130" s="20"/>
    </row>
    <row r="5131" spans="1:1" x14ac:dyDescent="0.2">
      <c r="A5131" s="20"/>
    </row>
    <row r="5132" spans="1:1" x14ac:dyDescent="0.2">
      <c r="A5132" s="20"/>
    </row>
    <row r="5133" spans="1:1" x14ac:dyDescent="0.2">
      <c r="A5133" s="20"/>
    </row>
    <row r="5134" spans="1:1" x14ac:dyDescent="0.2">
      <c r="A5134" s="20"/>
    </row>
    <row r="5135" spans="1:1" x14ac:dyDescent="0.2">
      <c r="A5135" s="20"/>
    </row>
    <row r="5136" spans="1:1" x14ac:dyDescent="0.2">
      <c r="A5136" s="20"/>
    </row>
    <row r="5137" spans="1:1" x14ac:dyDescent="0.2">
      <c r="A5137" s="20"/>
    </row>
    <row r="5138" spans="1:1" x14ac:dyDescent="0.2">
      <c r="A5138" s="20"/>
    </row>
    <row r="5139" spans="1:1" x14ac:dyDescent="0.2">
      <c r="A5139" s="20"/>
    </row>
    <row r="5140" spans="1:1" x14ac:dyDescent="0.2">
      <c r="A5140" s="20"/>
    </row>
    <row r="5141" spans="1:1" x14ac:dyDescent="0.2">
      <c r="A5141" s="20"/>
    </row>
    <row r="5142" spans="1:1" x14ac:dyDescent="0.2">
      <c r="A5142" s="20"/>
    </row>
    <row r="5143" spans="1:1" x14ac:dyDescent="0.2">
      <c r="A5143" s="20"/>
    </row>
    <row r="5144" spans="1:1" x14ac:dyDescent="0.2">
      <c r="A5144" s="20"/>
    </row>
    <row r="5145" spans="1:1" x14ac:dyDescent="0.2">
      <c r="A5145" s="20"/>
    </row>
    <row r="5146" spans="1:1" x14ac:dyDescent="0.2">
      <c r="A5146" s="20"/>
    </row>
    <row r="5147" spans="1:1" x14ac:dyDescent="0.2">
      <c r="A5147" s="20"/>
    </row>
    <row r="5148" spans="1:1" x14ac:dyDescent="0.2">
      <c r="A5148" s="20"/>
    </row>
    <row r="5149" spans="1:1" x14ac:dyDescent="0.2">
      <c r="A5149" s="20"/>
    </row>
    <row r="5150" spans="1:1" x14ac:dyDescent="0.2">
      <c r="A5150" s="20"/>
    </row>
    <row r="5151" spans="1:1" x14ac:dyDescent="0.2">
      <c r="A5151" s="20"/>
    </row>
    <row r="5152" spans="1:1" x14ac:dyDescent="0.2">
      <c r="A5152" s="20"/>
    </row>
    <row r="5153" spans="1:1" x14ac:dyDescent="0.2">
      <c r="A5153" s="20"/>
    </row>
    <row r="5154" spans="1:1" x14ac:dyDescent="0.2">
      <c r="A5154" s="20"/>
    </row>
    <row r="5155" spans="1:1" x14ac:dyDescent="0.2">
      <c r="A5155" s="20"/>
    </row>
    <row r="5156" spans="1:1" x14ac:dyDescent="0.2">
      <c r="A5156" s="20"/>
    </row>
    <row r="5157" spans="1:1" x14ac:dyDescent="0.2">
      <c r="A5157" s="20"/>
    </row>
    <row r="5158" spans="1:1" x14ac:dyDescent="0.2">
      <c r="A5158" s="20"/>
    </row>
    <row r="5159" spans="1:1" x14ac:dyDescent="0.2">
      <c r="A5159" s="20"/>
    </row>
    <row r="5160" spans="1:1" x14ac:dyDescent="0.2">
      <c r="A5160" s="20"/>
    </row>
    <row r="5161" spans="1:1" x14ac:dyDescent="0.2">
      <c r="A5161" s="20"/>
    </row>
    <row r="5162" spans="1:1" x14ac:dyDescent="0.2">
      <c r="A5162" s="20"/>
    </row>
    <row r="5163" spans="1:1" x14ac:dyDescent="0.2">
      <c r="A5163" s="20"/>
    </row>
    <row r="5164" spans="1:1" x14ac:dyDescent="0.2">
      <c r="A5164" s="20"/>
    </row>
    <row r="5165" spans="1:1" x14ac:dyDescent="0.2">
      <c r="A5165" s="20"/>
    </row>
    <row r="5166" spans="1:1" x14ac:dyDescent="0.2">
      <c r="A5166" s="20"/>
    </row>
    <row r="5167" spans="1:1" x14ac:dyDescent="0.2">
      <c r="A5167" s="20"/>
    </row>
    <row r="5168" spans="1:1" x14ac:dyDescent="0.2">
      <c r="A5168" s="20"/>
    </row>
    <row r="5169" spans="1:1" x14ac:dyDescent="0.2">
      <c r="A5169" s="20"/>
    </row>
    <row r="5170" spans="1:1" x14ac:dyDescent="0.2">
      <c r="A5170" s="20"/>
    </row>
    <row r="5171" spans="1:1" x14ac:dyDescent="0.2">
      <c r="A5171" s="20"/>
    </row>
    <row r="5172" spans="1:1" x14ac:dyDescent="0.2">
      <c r="A5172" s="20"/>
    </row>
    <row r="5173" spans="1:1" x14ac:dyDescent="0.2">
      <c r="A5173" s="20"/>
    </row>
    <row r="5174" spans="1:1" x14ac:dyDescent="0.2">
      <c r="A5174" s="20"/>
    </row>
    <row r="5175" spans="1:1" x14ac:dyDescent="0.2">
      <c r="A5175" s="20"/>
    </row>
    <row r="5176" spans="1:1" x14ac:dyDescent="0.2">
      <c r="A5176" s="20"/>
    </row>
    <row r="5177" spans="1:1" x14ac:dyDescent="0.2">
      <c r="A5177" s="20"/>
    </row>
    <row r="5178" spans="1:1" x14ac:dyDescent="0.2">
      <c r="A5178" s="20"/>
    </row>
    <row r="5179" spans="1:1" x14ac:dyDescent="0.2">
      <c r="A5179" s="20"/>
    </row>
    <row r="5180" spans="1:1" x14ac:dyDescent="0.2">
      <c r="A5180" s="20"/>
    </row>
    <row r="5181" spans="1:1" x14ac:dyDescent="0.2">
      <c r="A5181" s="20"/>
    </row>
    <row r="5182" spans="1:1" x14ac:dyDescent="0.2">
      <c r="A5182" s="20"/>
    </row>
    <row r="5183" spans="1:1" x14ac:dyDescent="0.2">
      <c r="A5183" s="20"/>
    </row>
    <row r="5184" spans="1:1" x14ac:dyDescent="0.2">
      <c r="A5184" s="20"/>
    </row>
    <row r="5185" spans="1:1" x14ac:dyDescent="0.2">
      <c r="A5185" s="20"/>
    </row>
    <row r="5186" spans="1:1" x14ac:dyDescent="0.2">
      <c r="A5186" s="20"/>
    </row>
    <row r="5187" spans="1:1" x14ac:dyDescent="0.2">
      <c r="A5187" s="20"/>
    </row>
    <row r="5188" spans="1:1" x14ac:dyDescent="0.2">
      <c r="A5188" s="20"/>
    </row>
    <row r="5189" spans="1:1" x14ac:dyDescent="0.2">
      <c r="A5189" s="20"/>
    </row>
    <row r="5190" spans="1:1" x14ac:dyDescent="0.2">
      <c r="A5190" s="20"/>
    </row>
    <row r="5191" spans="1:1" x14ac:dyDescent="0.2">
      <c r="A5191" s="20"/>
    </row>
    <row r="5192" spans="1:1" x14ac:dyDescent="0.2">
      <c r="A5192" s="20"/>
    </row>
    <row r="5193" spans="1:1" x14ac:dyDescent="0.2">
      <c r="A5193" s="20"/>
    </row>
    <row r="5194" spans="1:1" x14ac:dyDescent="0.2">
      <c r="A5194" s="20"/>
    </row>
    <row r="5195" spans="1:1" x14ac:dyDescent="0.2">
      <c r="A5195" s="20"/>
    </row>
    <row r="5196" spans="1:1" x14ac:dyDescent="0.2">
      <c r="A5196" s="20"/>
    </row>
    <row r="5197" spans="1:1" x14ac:dyDescent="0.2">
      <c r="A5197" s="20"/>
    </row>
    <row r="5198" spans="1:1" x14ac:dyDescent="0.2">
      <c r="A5198" s="20"/>
    </row>
    <row r="5199" spans="1:1" x14ac:dyDescent="0.2">
      <c r="A5199" s="20"/>
    </row>
    <row r="5200" spans="1:1" x14ac:dyDescent="0.2">
      <c r="A5200" s="20"/>
    </row>
    <row r="5201" spans="1:1" x14ac:dyDescent="0.2">
      <c r="A5201" s="20"/>
    </row>
    <row r="5202" spans="1:1" x14ac:dyDescent="0.2">
      <c r="A5202" s="20"/>
    </row>
    <row r="5203" spans="1:1" x14ac:dyDescent="0.2">
      <c r="A5203" s="20"/>
    </row>
    <row r="5204" spans="1:1" x14ac:dyDescent="0.2">
      <c r="A5204" s="20"/>
    </row>
    <row r="5205" spans="1:1" x14ac:dyDescent="0.2">
      <c r="A5205" s="20"/>
    </row>
    <row r="5206" spans="1:1" x14ac:dyDescent="0.2">
      <c r="A5206" s="20"/>
    </row>
    <row r="5207" spans="1:1" x14ac:dyDescent="0.2">
      <c r="A5207" s="20"/>
    </row>
    <row r="5208" spans="1:1" x14ac:dyDescent="0.2">
      <c r="A5208" s="20"/>
    </row>
    <row r="5209" spans="1:1" x14ac:dyDescent="0.2">
      <c r="A5209" s="20"/>
    </row>
    <row r="5210" spans="1:1" x14ac:dyDescent="0.2">
      <c r="A5210" s="20"/>
    </row>
    <row r="5211" spans="1:1" x14ac:dyDescent="0.2">
      <c r="A5211" s="20"/>
    </row>
    <row r="5212" spans="1:1" x14ac:dyDescent="0.2">
      <c r="A5212" s="20"/>
    </row>
    <row r="5213" spans="1:1" x14ac:dyDescent="0.2">
      <c r="A5213" s="20"/>
    </row>
    <row r="5214" spans="1:1" x14ac:dyDescent="0.2">
      <c r="A5214" s="20"/>
    </row>
    <row r="5215" spans="1:1" x14ac:dyDescent="0.2">
      <c r="A5215" s="20"/>
    </row>
    <row r="5216" spans="1:1" x14ac:dyDescent="0.2">
      <c r="A5216" s="20"/>
    </row>
    <row r="5217" spans="1:1" x14ac:dyDescent="0.2">
      <c r="A5217" s="20"/>
    </row>
    <row r="5218" spans="1:1" x14ac:dyDescent="0.2">
      <c r="A5218" s="20"/>
    </row>
    <row r="5219" spans="1:1" x14ac:dyDescent="0.2">
      <c r="A5219" s="20"/>
    </row>
    <row r="5220" spans="1:1" x14ac:dyDescent="0.2">
      <c r="A5220" s="20"/>
    </row>
    <row r="5221" spans="1:1" x14ac:dyDescent="0.2">
      <c r="A5221" s="20"/>
    </row>
    <row r="5222" spans="1:1" x14ac:dyDescent="0.2">
      <c r="A5222" s="20"/>
    </row>
    <row r="5223" spans="1:1" x14ac:dyDescent="0.2">
      <c r="A5223" s="20"/>
    </row>
    <row r="5224" spans="1:1" x14ac:dyDescent="0.2">
      <c r="A5224" s="20"/>
    </row>
    <row r="5225" spans="1:1" x14ac:dyDescent="0.2">
      <c r="A5225" s="20"/>
    </row>
    <row r="5226" spans="1:1" x14ac:dyDescent="0.2">
      <c r="A5226" s="20"/>
    </row>
    <row r="5227" spans="1:1" x14ac:dyDescent="0.2">
      <c r="A5227" s="20"/>
    </row>
    <row r="5228" spans="1:1" x14ac:dyDescent="0.2">
      <c r="A5228" s="20"/>
    </row>
    <row r="5229" spans="1:1" x14ac:dyDescent="0.2">
      <c r="A5229" s="20"/>
    </row>
    <row r="5230" spans="1:1" x14ac:dyDescent="0.2">
      <c r="A5230" s="20"/>
    </row>
    <row r="5231" spans="1:1" x14ac:dyDescent="0.2">
      <c r="A5231" s="20"/>
    </row>
    <row r="5232" spans="1:1" x14ac:dyDescent="0.2">
      <c r="A5232" s="20"/>
    </row>
    <row r="5233" spans="1:1" x14ac:dyDescent="0.2">
      <c r="A5233" s="20"/>
    </row>
    <row r="5234" spans="1:1" x14ac:dyDescent="0.2">
      <c r="A5234" s="20"/>
    </row>
    <row r="5235" spans="1:1" x14ac:dyDescent="0.2">
      <c r="A5235" s="20"/>
    </row>
    <row r="5236" spans="1:1" x14ac:dyDescent="0.2">
      <c r="A5236" s="20"/>
    </row>
    <row r="5237" spans="1:1" x14ac:dyDescent="0.2">
      <c r="A5237" s="20"/>
    </row>
    <row r="5238" spans="1:1" x14ac:dyDescent="0.2">
      <c r="A5238" s="20"/>
    </row>
    <row r="5239" spans="1:1" x14ac:dyDescent="0.2">
      <c r="A5239" s="20"/>
    </row>
    <row r="5240" spans="1:1" x14ac:dyDescent="0.2">
      <c r="A5240" s="20"/>
    </row>
    <row r="5241" spans="1:1" x14ac:dyDescent="0.2">
      <c r="A5241" s="20"/>
    </row>
    <row r="5242" spans="1:1" x14ac:dyDescent="0.2">
      <c r="A5242" s="20"/>
    </row>
    <row r="5243" spans="1:1" x14ac:dyDescent="0.2">
      <c r="A5243" s="20"/>
    </row>
    <row r="5244" spans="1:1" x14ac:dyDescent="0.2">
      <c r="A5244" s="20"/>
    </row>
    <row r="5245" spans="1:1" x14ac:dyDescent="0.2">
      <c r="A5245" s="20"/>
    </row>
    <row r="5246" spans="1:1" x14ac:dyDescent="0.2">
      <c r="A5246" s="20"/>
    </row>
    <row r="5247" spans="1:1" x14ac:dyDescent="0.2">
      <c r="A5247" s="20"/>
    </row>
    <row r="5248" spans="1:1" x14ac:dyDescent="0.2">
      <c r="A5248" s="20"/>
    </row>
    <row r="5249" spans="1:1" x14ac:dyDescent="0.2">
      <c r="A5249" s="20"/>
    </row>
    <row r="5250" spans="1:1" x14ac:dyDescent="0.2">
      <c r="A5250" s="20"/>
    </row>
    <row r="5251" spans="1:1" x14ac:dyDescent="0.2">
      <c r="A5251" s="20"/>
    </row>
    <row r="5252" spans="1:1" x14ac:dyDescent="0.2">
      <c r="A5252" s="20"/>
    </row>
    <row r="5253" spans="1:1" x14ac:dyDescent="0.2">
      <c r="A5253" s="20"/>
    </row>
    <row r="5254" spans="1:1" x14ac:dyDescent="0.2">
      <c r="A5254" s="20"/>
    </row>
    <row r="5255" spans="1:1" x14ac:dyDescent="0.2">
      <c r="A5255" s="20"/>
    </row>
    <row r="5256" spans="1:1" x14ac:dyDescent="0.2">
      <c r="A5256" s="20"/>
    </row>
    <row r="5257" spans="1:1" x14ac:dyDescent="0.2">
      <c r="A5257" s="20"/>
    </row>
    <row r="5258" spans="1:1" x14ac:dyDescent="0.2">
      <c r="A5258" s="20"/>
    </row>
    <row r="5259" spans="1:1" x14ac:dyDescent="0.2">
      <c r="A5259" s="20"/>
    </row>
    <row r="5260" spans="1:1" x14ac:dyDescent="0.2">
      <c r="A5260" s="20"/>
    </row>
    <row r="5261" spans="1:1" x14ac:dyDescent="0.2">
      <c r="A5261" s="20"/>
    </row>
    <row r="5262" spans="1:1" x14ac:dyDescent="0.2">
      <c r="A5262" s="20"/>
    </row>
    <row r="5263" spans="1:1" x14ac:dyDescent="0.2">
      <c r="A5263" s="20"/>
    </row>
    <row r="5264" spans="1:1" x14ac:dyDescent="0.2">
      <c r="A5264" s="20"/>
    </row>
    <row r="5265" spans="1:1" x14ac:dyDescent="0.2">
      <c r="A5265" s="20"/>
    </row>
    <row r="5266" spans="1:1" x14ac:dyDescent="0.2">
      <c r="A5266" s="20"/>
    </row>
    <row r="5267" spans="1:1" x14ac:dyDescent="0.2">
      <c r="A5267" s="20"/>
    </row>
    <row r="5268" spans="1:1" x14ac:dyDescent="0.2">
      <c r="A5268" s="20"/>
    </row>
    <row r="5269" spans="1:1" x14ac:dyDescent="0.2">
      <c r="A5269" s="20"/>
    </row>
    <row r="5270" spans="1:1" x14ac:dyDescent="0.2">
      <c r="A5270" s="20"/>
    </row>
    <row r="5271" spans="1:1" x14ac:dyDescent="0.2">
      <c r="A5271" s="20"/>
    </row>
    <row r="5272" spans="1:1" x14ac:dyDescent="0.2">
      <c r="A5272" s="20"/>
    </row>
    <row r="5273" spans="1:1" x14ac:dyDescent="0.2">
      <c r="A5273" s="20"/>
    </row>
    <row r="5274" spans="1:1" x14ac:dyDescent="0.2">
      <c r="A5274" s="20"/>
    </row>
    <row r="5275" spans="1:1" x14ac:dyDescent="0.2">
      <c r="A5275" s="20"/>
    </row>
    <row r="5276" spans="1:1" x14ac:dyDescent="0.2">
      <c r="A5276" s="20"/>
    </row>
    <row r="5277" spans="1:1" x14ac:dyDescent="0.2">
      <c r="A5277" s="20"/>
    </row>
    <row r="5278" spans="1:1" x14ac:dyDescent="0.2">
      <c r="A5278" s="20"/>
    </row>
    <row r="5279" spans="1:1" x14ac:dyDescent="0.2">
      <c r="A5279" s="20"/>
    </row>
    <row r="5280" spans="1:1" x14ac:dyDescent="0.2">
      <c r="A5280" s="20"/>
    </row>
    <row r="5281" spans="1:1" x14ac:dyDescent="0.2">
      <c r="A5281" s="20"/>
    </row>
    <row r="5282" spans="1:1" x14ac:dyDescent="0.2">
      <c r="A5282" s="20"/>
    </row>
    <row r="5283" spans="1:1" x14ac:dyDescent="0.2">
      <c r="A5283" s="20"/>
    </row>
    <row r="5284" spans="1:1" x14ac:dyDescent="0.2">
      <c r="A5284" s="20"/>
    </row>
    <row r="5285" spans="1:1" x14ac:dyDescent="0.2">
      <c r="A5285" s="20"/>
    </row>
    <row r="5286" spans="1:1" x14ac:dyDescent="0.2">
      <c r="A5286" s="20"/>
    </row>
    <row r="5287" spans="1:1" x14ac:dyDescent="0.2">
      <c r="A5287" s="20"/>
    </row>
    <row r="5288" spans="1:1" x14ac:dyDescent="0.2">
      <c r="A5288" s="20"/>
    </row>
    <row r="5289" spans="1:1" x14ac:dyDescent="0.2">
      <c r="A5289" s="20"/>
    </row>
    <row r="5290" spans="1:1" x14ac:dyDescent="0.2">
      <c r="A5290" s="20"/>
    </row>
    <row r="5291" spans="1:1" x14ac:dyDescent="0.2">
      <c r="A5291" s="20"/>
    </row>
    <row r="5292" spans="1:1" x14ac:dyDescent="0.2">
      <c r="A5292" s="20"/>
    </row>
    <row r="5293" spans="1:1" x14ac:dyDescent="0.2">
      <c r="A5293" s="20"/>
    </row>
    <row r="5294" spans="1:1" x14ac:dyDescent="0.2">
      <c r="A5294" s="20"/>
    </row>
    <row r="5295" spans="1:1" x14ac:dyDescent="0.2">
      <c r="A5295" s="20"/>
    </row>
    <row r="5296" spans="1:1" x14ac:dyDescent="0.2">
      <c r="A5296" s="20"/>
    </row>
    <row r="5297" spans="1:1" x14ac:dyDescent="0.2">
      <c r="A5297" s="20"/>
    </row>
    <row r="5298" spans="1:1" x14ac:dyDescent="0.2">
      <c r="A5298" s="20"/>
    </row>
    <row r="5299" spans="1:1" x14ac:dyDescent="0.2">
      <c r="A5299" s="20"/>
    </row>
    <row r="5300" spans="1:1" x14ac:dyDescent="0.2">
      <c r="A5300" s="20"/>
    </row>
    <row r="5301" spans="1:1" x14ac:dyDescent="0.2">
      <c r="A5301" s="20"/>
    </row>
    <row r="5302" spans="1:1" x14ac:dyDescent="0.2">
      <c r="A5302" s="20"/>
    </row>
    <row r="5303" spans="1:1" x14ac:dyDescent="0.2">
      <c r="A5303" s="20"/>
    </row>
    <row r="5304" spans="1:1" x14ac:dyDescent="0.2">
      <c r="A5304" s="20"/>
    </row>
    <row r="5305" spans="1:1" x14ac:dyDescent="0.2">
      <c r="A5305" s="20"/>
    </row>
    <row r="5306" spans="1:1" x14ac:dyDescent="0.2">
      <c r="A5306" s="20"/>
    </row>
    <row r="5307" spans="1:1" x14ac:dyDescent="0.2">
      <c r="A5307" s="20"/>
    </row>
    <row r="5308" spans="1:1" x14ac:dyDescent="0.2">
      <c r="A5308" s="20"/>
    </row>
    <row r="5309" spans="1:1" x14ac:dyDescent="0.2">
      <c r="A5309" s="20"/>
    </row>
    <row r="5310" spans="1:1" x14ac:dyDescent="0.2">
      <c r="A5310" s="20"/>
    </row>
    <row r="5311" spans="1:1" x14ac:dyDescent="0.2">
      <c r="A5311" s="20"/>
    </row>
    <row r="5312" spans="1:1" x14ac:dyDescent="0.2">
      <c r="A5312" s="20"/>
    </row>
    <row r="5313" spans="1:1" x14ac:dyDescent="0.2">
      <c r="A5313" s="20"/>
    </row>
    <row r="5314" spans="1:1" x14ac:dyDescent="0.2">
      <c r="A5314" s="20"/>
    </row>
    <row r="5315" spans="1:1" x14ac:dyDescent="0.2">
      <c r="A5315" s="20"/>
    </row>
    <row r="5316" spans="1:1" x14ac:dyDescent="0.2">
      <c r="A5316" s="20"/>
    </row>
    <row r="5317" spans="1:1" x14ac:dyDescent="0.2">
      <c r="A5317" s="20"/>
    </row>
    <row r="5318" spans="1:1" x14ac:dyDescent="0.2">
      <c r="A5318" s="20"/>
    </row>
    <row r="5319" spans="1:1" x14ac:dyDescent="0.2">
      <c r="A5319" s="20"/>
    </row>
    <row r="5320" spans="1:1" x14ac:dyDescent="0.2">
      <c r="A5320" s="20"/>
    </row>
    <row r="5321" spans="1:1" x14ac:dyDescent="0.2">
      <c r="A5321" s="20"/>
    </row>
    <row r="5322" spans="1:1" x14ac:dyDescent="0.2">
      <c r="A5322" s="20"/>
    </row>
    <row r="5323" spans="1:1" x14ac:dyDescent="0.2">
      <c r="A5323" s="20"/>
    </row>
    <row r="5324" spans="1:1" x14ac:dyDescent="0.2">
      <c r="A5324" s="20"/>
    </row>
    <row r="5325" spans="1:1" x14ac:dyDescent="0.2">
      <c r="A5325" s="20"/>
    </row>
    <row r="5326" spans="1:1" x14ac:dyDescent="0.2">
      <c r="A5326" s="20"/>
    </row>
    <row r="5327" spans="1:1" x14ac:dyDescent="0.2">
      <c r="A5327" s="20"/>
    </row>
    <row r="5328" spans="1:1" x14ac:dyDescent="0.2">
      <c r="A5328" s="20"/>
    </row>
    <row r="5329" spans="1:1" x14ac:dyDescent="0.2">
      <c r="A5329" s="20"/>
    </row>
    <row r="5330" spans="1:1" x14ac:dyDescent="0.2">
      <c r="A5330" s="20"/>
    </row>
    <row r="5331" spans="1:1" x14ac:dyDescent="0.2">
      <c r="A5331" s="20"/>
    </row>
    <row r="5332" spans="1:1" x14ac:dyDescent="0.2">
      <c r="A5332" s="20"/>
    </row>
    <row r="5333" spans="1:1" x14ac:dyDescent="0.2">
      <c r="A5333" s="20"/>
    </row>
    <row r="5334" spans="1:1" x14ac:dyDescent="0.2">
      <c r="A5334" s="20"/>
    </row>
    <row r="5335" spans="1:1" x14ac:dyDescent="0.2">
      <c r="A5335" s="20"/>
    </row>
    <row r="5336" spans="1:1" x14ac:dyDescent="0.2">
      <c r="A5336" s="20"/>
    </row>
    <row r="5337" spans="1:1" x14ac:dyDescent="0.2">
      <c r="A5337" s="20"/>
    </row>
    <row r="5338" spans="1:1" x14ac:dyDescent="0.2">
      <c r="A5338" s="20"/>
    </row>
    <row r="5339" spans="1:1" x14ac:dyDescent="0.2">
      <c r="A5339" s="20"/>
    </row>
    <row r="5340" spans="1:1" x14ac:dyDescent="0.2">
      <c r="A5340" s="20"/>
    </row>
    <row r="5341" spans="1:1" x14ac:dyDescent="0.2">
      <c r="A5341" s="20"/>
    </row>
    <row r="5342" spans="1:1" x14ac:dyDescent="0.2">
      <c r="A5342" s="20"/>
    </row>
    <row r="5343" spans="1:1" x14ac:dyDescent="0.2">
      <c r="A5343" s="20"/>
    </row>
    <row r="5344" spans="1:1" x14ac:dyDescent="0.2">
      <c r="A5344" s="20"/>
    </row>
    <row r="5345" spans="1:1" x14ac:dyDescent="0.2">
      <c r="A5345" s="20"/>
    </row>
    <row r="5346" spans="1:1" x14ac:dyDescent="0.2">
      <c r="A5346" s="20"/>
    </row>
    <row r="5347" spans="1:1" x14ac:dyDescent="0.2">
      <c r="A5347" s="20"/>
    </row>
    <row r="5348" spans="1:1" x14ac:dyDescent="0.2">
      <c r="A5348" s="20"/>
    </row>
    <row r="5349" spans="1:1" x14ac:dyDescent="0.2">
      <c r="A5349" s="20"/>
    </row>
    <row r="5350" spans="1:1" x14ac:dyDescent="0.2">
      <c r="A5350" s="20"/>
    </row>
    <row r="5351" spans="1:1" x14ac:dyDescent="0.2">
      <c r="A5351" s="20"/>
    </row>
    <row r="5352" spans="1:1" x14ac:dyDescent="0.2">
      <c r="A5352" s="20"/>
    </row>
    <row r="5353" spans="1:1" x14ac:dyDescent="0.2">
      <c r="A5353" s="20"/>
    </row>
    <row r="5354" spans="1:1" x14ac:dyDescent="0.2">
      <c r="A5354" s="20"/>
    </row>
    <row r="5355" spans="1:1" x14ac:dyDescent="0.2">
      <c r="A5355" s="20"/>
    </row>
    <row r="5356" spans="1:1" x14ac:dyDescent="0.2">
      <c r="A5356" s="20"/>
    </row>
    <row r="5357" spans="1:1" x14ac:dyDescent="0.2">
      <c r="A5357" s="20"/>
    </row>
    <row r="5358" spans="1:1" x14ac:dyDescent="0.2">
      <c r="A5358" s="20"/>
    </row>
    <row r="5359" spans="1:1" x14ac:dyDescent="0.2">
      <c r="A5359" s="20"/>
    </row>
    <row r="5360" spans="1:1" x14ac:dyDescent="0.2">
      <c r="A5360" s="20"/>
    </row>
    <row r="5361" spans="1:1" x14ac:dyDescent="0.2">
      <c r="A5361" s="20"/>
    </row>
    <row r="5362" spans="1:1" x14ac:dyDescent="0.2">
      <c r="A5362" s="20"/>
    </row>
    <row r="5363" spans="1:1" x14ac:dyDescent="0.2">
      <c r="A5363" s="20"/>
    </row>
    <row r="5364" spans="1:1" x14ac:dyDescent="0.2">
      <c r="A5364" s="20"/>
    </row>
    <row r="5365" spans="1:1" x14ac:dyDescent="0.2">
      <c r="A5365" s="20"/>
    </row>
    <row r="5366" spans="1:1" x14ac:dyDescent="0.2">
      <c r="A5366" s="20"/>
    </row>
    <row r="5367" spans="1:1" x14ac:dyDescent="0.2">
      <c r="A5367" s="20"/>
    </row>
    <row r="5368" spans="1:1" x14ac:dyDescent="0.2">
      <c r="A5368" s="20"/>
    </row>
    <row r="5369" spans="1:1" x14ac:dyDescent="0.2">
      <c r="A5369" s="20"/>
    </row>
    <row r="5370" spans="1:1" x14ac:dyDescent="0.2">
      <c r="A5370" s="20"/>
    </row>
    <row r="5371" spans="1:1" x14ac:dyDescent="0.2">
      <c r="A5371" s="20"/>
    </row>
    <row r="5372" spans="1:1" x14ac:dyDescent="0.2">
      <c r="A5372" s="20"/>
    </row>
    <row r="5373" spans="1:1" x14ac:dyDescent="0.2">
      <c r="A5373" s="20"/>
    </row>
    <row r="5374" spans="1:1" x14ac:dyDescent="0.2">
      <c r="A5374" s="20"/>
    </row>
    <row r="5375" spans="1:1" x14ac:dyDescent="0.2">
      <c r="A5375" s="20"/>
    </row>
    <row r="5376" spans="1:1" x14ac:dyDescent="0.2">
      <c r="A5376" s="20"/>
    </row>
    <row r="5377" spans="1:1" x14ac:dyDescent="0.2">
      <c r="A5377" s="20"/>
    </row>
    <row r="5378" spans="1:1" x14ac:dyDescent="0.2">
      <c r="A5378" s="20"/>
    </row>
    <row r="5379" spans="1:1" x14ac:dyDescent="0.2">
      <c r="A5379" s="20"/>
    </row>
    <row r="5380" spans="1:1" x14ac:dyDescent="0.2">
      <c r="A5380" s="20"/>
    </row>
    <row r="5381" spans="1:1" x14ac:dyDescent="0.2">
      <c r="A5381" s="20"/>
    </row>
    <row r="5382" spans="1:1" x14ac:dyDescent="0.2">
      <c r="A5382" s="20"/>
    </row>
    <row r="5383" spans="1:1" x14ac:dyDescent="0.2">
      <c r="A5383" s="20"/>
    </row>
    <row r="5384" spans="1:1" x14ac:dyDescent="0.2">
      <c r="A5384" s="20"/>
    </row>
    <row r="5385" spans="1:1" x14ac:dyDescent="0.2">
      <c r="A5385" s="20"/>
    </row>
    <row r="5386" spans="1:1" x14ac:dyDescent="0.2">
      <c r="A5386" s="20"/>
    </row>
    <row r="5387" spans="1:1" x14ac:dyDescent="0.2">
      <c r="A5387" s="20"/>
    </row>
    <row r="5388" spans="1:1" x14ac:dyDescent="0.2">
      <c r="A5388" s="20"/>
    </row>
    <row r="5389" spans="1:1" x14ac:dyDescent="0.2">
      <c r="A5389" s="20"/>
    </row>
    <row r="5390" spans="1:1" x14ac:dyDescent="0.2">
      <c r="A5390" s="20"/>
    </row>
    <row r="5391" spans="1:1" x14ac:dyDescent="0.2">
      <c r="A5391" s="20"/>
    </row>
    <row r="5392" spans="1:1" x14ac:dyDescent="0.2">
      <c r="A5392" s="20"/>
    </row>
    <row r="5393" spans="1:1" x14ac:dyDescent="0.2">
      <c r="A5393" s="20"/>
    </row>
    <row r="5394" spans="1:1" x14ac:dyDescent="0.2">
      <c r="A5394" s="20"/>
    </row>
    <row r="5395" spans="1:1" x14ac:dyDescent="0.2">
      <c r="A5395" s="20"/>
    </row>
    <row r="5396" spans="1:1" x14ac:dyDescent="0.2">
      <c r="A5396" s="20"/>
    </row>
    <row r="5397" spans="1:1" x14ac:dyDescent="0.2">
      <c r="A5397" s="20"/>
    </row>
    <row r="5398" spans="1:1" x14ac:dyDescent="0.2">
      <c r="A5398" s="20"/>
    </row>
    <row r="5399" spans="1:1" x14ac:dyDescent="0.2">
      <c r="A5399" s="20"/>
    </row>
    <row r="5400" spans="1:1" x14ac:dyDescent="0.2">
      <c r="A5400" s="20"/>
    </row>
    <row r="5401" spans="1:1" x14ac:dyDescent="0.2">
      <c r="A5401" s="20"/>
    </row>
    <row r="5402" spans="1:1" x14ac:dyDescent="0.2">
      <c r="A5402" s="20"/>
    </row>
    <row r="5403" spans="1:1" x14ac:dyDescent="0.2">
      <c r="A5403" s="20"/>
    </row>
    <row r="5404" spans="1:1" x14ac:dyDescent="0.2">
      <c r="A5404" s="20"/>
    </row>
    <row r="5405" spans="1:1" x14ac:dyDescent="0.2">
      <c r="A5405" s="20"/>
    </row>
    <row r="5406" spans="1:1" x14ac:dyDescent="0.2">
      <c r="A5406" s="20"/>
    </row>
    <row r="5407" spans="1:1" x14ac:dyDescent="0.2">
      <c r="A5407" s="20"/>
    </row>
    <row r="5408" spans="1:1" x14ac:dyDescent="0.2">
      <c r="A5408" s="20"/>
    </row>
    <row r="5409" spans="1:1" x14ac:dyDescent="0.2">
      <c r="A5409" s="20"/>
    </row>
    <row r="5410" spans="1:1" x14ac:dyDescent="0.2">
      <c r="A5410" s="20"/>
    </row>
    <row r="5411" spans="1:1" x14ac:dyDescent="0.2">
      <c r="A5411" s="20"/>
    </row>
    <row r="5412" spans="1:1" x14ac:dyDescent="0.2">
      <c r="A5412" s="20"/>
    </row>
    <row r="5413" spans="1:1" x14ac:dyDescent="0.2">
      <c r="A5413" s="20"/>
    </row>
    <row r="5414" spans="1:1" x14ac:dyDescent="0.2">
      <c r="A5414" s="20"/>
    </row>
    <row r="5415" spans="1:1" x14ac:dyDescent="0.2">
      <c r="A5415" s="20"/>
    </row>
    <row r="5416" spans="1:1" x14ac:dyDescent="0.2">
      <c r="A5416" s="20"/>
    </row>
    <row r="5417" spans="1:1" x14ac:dyDescent="0.2">
      <c r="A5417" s="20"/>
    </row>
    <row r="5418" spans="1:1" x14ac:dyDescent="0.2">
      <c r="A5418" s="20"/>
    </row>
    <row r="5419" spans="1:1" x14ac:dyDescent="0.2">
      <c r="A5419" s="20"/>
    </row>
    <row r="5420" spans="1:1" x14ac:dyDescent="0.2">
      <c r="A5420" s="20"/>
    </row>
    <row r="5421" spans="1:1" x14ac:dyDescent="0.2">
      <c r="A5421" s="20"/>
    </row>
    <row r="5422" spans="1:1" x14ac:dyDescent="0.2">
      <c r="A5422" s="20"/>
    </row>
    <row r="5423" spans="1:1" x14ac:dyDescent="0.2">
      <c r="A5423" s="20"/>
    </row>
    <row r="5424" spans="1:1" x14ac:dyDescent="0.2">
      <c r="A5424" s="20"/>
    </row>
    <row r="5425" spans="1:1" x14ac:dyDescent="0.2">
      <c r="A5425" s="20"/>
    </row>
    <row r="5426" spans="1:1" x14ac:dyDescent="0.2">
      <c r="A5426" s="20"/>
    </row>
    <row r="5427" spans="1:1" x14ac:dyDescent="0.2">
      <c r="A5427" s="20"/>
    </row>
    <row r="5428" spans="1:1" x14ac:dyDescent="0.2">
      <c r="A5428" s="20"/>
    </row>
    <row r="5429" spans="1:1" x14ac:dyDescent="0.2">
      <c r="A5429" s="20"/>
    </row>
    <row r="5430" spans="1:1" x14ac:dyDescent="0.2">
      <c r="A5430" s="20"/>
    </row>
    <row r="5431" spans="1:1" x14ac:dyDescent="0.2">
      <c r="A5431" s="20"/>
    </row>
    <row r="5432" spans="1:1" x14ac:dyDescent="0.2">
      <c r="A5432" s="20"/>
    </row>
    <row r="5433" spans="1:1" x14ac:dyDescent="0.2">
      <c r="A5433" s="20"/>
    </row>
    <row r="5434" spans="1:1" x14ac:dyDescent="0.2">
      <c r="A5434" s="20"/>
    </row>
    <row r="5435" spans="1:1" x14ac:dyDescent="0.2">
      <c r="A5435" s="20"/>
    </row>
    <row r="5436" spans="1:1" x14ac:dyDescent="0.2">
      <c r="A5436" s="20"/>
    </row>
    <row r="5437" spans="1:1" x14ac:dyDescent="0.2">
      <c r="A5437" s="20"/>
    </row>
    <row r="5438" spans="1:1" x14ac:dyDescent="0.2">
      <c r="A5438" s="20"/>
    </row>
    <row r="5439" spans="1:1" x14ac:dyDescent="0.2">
      <c r="A5439" s="20"/>
    </row>
    <row r="5440" spans="1:1" x14ac:dyDescent="0.2">
      <c r="A5440" s="20"/>
    </row>
    <row r="5441" spans="1:1" x14ac:dyDescent="0.2">
      <c r="A5441" s="20"/>
    </row>
    <row r="5442" spans="1:1" x14ac:dyDescent="0.2">
      <c r="A5442" s="20"/>
    </row>
    <row r="5443" spans="1:1" x14ac:dyDescent="0.2">
      <c r="A5443" s="20"/>
    </row>
    <row r="5444" spans="1:1" x14ac:dyDescent="0.2">
      <c r="A5444" s="20"/>
    </row>
    <row r="5445" spans="1:1" x14ac:dyDescent="0.2">
      <c r="A5445" s="20"/>
    </row>
    <row r="5446" spans="1:1" x14ac:dyDescent="0.2">
      <c r="A5446" s="20"/>
    </row>
    <row r="5447" spans="1:1" x14ac:dyDescent="0.2">
      <c r="A5447" s="20"/>
    </row>
    <row r="5448" spans="1:1" x14ac:dyDescent="0.2">
      <c r="A5448" s="20"/>
    </row>
    <row r="5449" spans="1:1" x14ac:dyDescent="0.2">
      <c r="A5449" s="20"/>
    </row>
    <row r="5450" spans="1:1" x14ac:dyDescent="0.2">
      <c r="A5450" s="20"/>
    </row>
    <row r="5451" spans="1:1" x14ac:dyDescent="0.2">
      <c r="A5451" s="20"/>
    </row>
    <row r="5452" spans="1:1" x14ac:dyDescent="0.2">
      <c r="A5452" s="20"/>
    </row>
    <row r="5453" spans="1:1" x14ac:dyDescent="0.2">
      <c r="A5453" s="20"/>
    </row>
    <row r="5454" spans="1:1" x14ac:dyDescent="0.2">
      <c r="A5454" s="20"/>
    </row>
    <row r="5455" spans="1:1" x14ac:dyDescent="0.2">
      <c r="A5455" s="20"/>
    </row>
    <row r="5456" spans="1:1" x14ac:dyDescent="0.2">
      <c r="A5456" s="20"/>
    </row>
    <row r="5457" spans="1:1" x14ac:dyDescent="0.2">
      <c r="A5457" s="20"/>
    </row>
    <row r="5458" spans="1:1" x14ac:dyDescent="0.2">
      <c r="A5458" s="20"/>
    </row>
    <row r="5459" spans="1:1" x14ac:dyDescent="0.2">
      <c r="A5459" s="20"/>
    </row>
    <row r="5460" spans="1:1" x14ac:dyDescent="0.2">
      <c r="A5460" s="20"/>
    </row>
    <row r="5461" spans="1:1" x14ac:dyDescent="0.2">
      <c r="A5461" s="20"/>
    </row>
    <row r="5462" spans="1:1" x14ac:dyDescent="0.2">
      <c r="A5462" s="20"/>
    </row>
    <row r="5463" spans="1:1" x14ac:dyDescent="0.2">
      <c r="A5463" s="20"/>
    </row>
    <row r="5464" spans="1:1" x14ac:dyDescent="0.2">
      <c r="A5464" s="20"/>
    </row>
    <row r="5465" spans="1:1" x14ac:dyDescent="0.2">
      <c r="A5465" s="20"/>
    </row>
    <row r="5466" spans="1:1" x14ac:dyDescent="0.2">
      <c r="A5466" s="20"/>
    </row>
    <row r="5467" spans="1:1" x14ac:dyDescent="0.2">
      <c r="A5467" s="20"/>
    </row>
    <row r="5468" spans="1:1" x14ac:dyDescent="0.2">
      <c r="A5468" s="20"/>
    </row>
    <row r="5469" spans="1:1" x14ac:dyDescent="0.2">
      <c r="A5469" s="20"/>
    </row>
    <row r="5470" spans="1:1" x14ac:dyDescent="0.2">
      <c r="A5470" s="20"/>
    </row>
    <row r="5471" spans="1:1" x14ac:dyDescent="0.2">
      <c r="A5471" s="20"/>
    </row>
    <row r="5472" spans="1:1" x14ac:dyDescent="0.2">
      <c r="A5472" s="20"/>
    </row>
    <row r="5473" spans="1:1" x14ac:dyDescent="0.2">
      <c r="A5473" s="20"/>
    </row>
    <row r="5474" spans="1:1" x14ac:dyDescent="0.2">
      <c r="A5474" s="20"/>
    </row>
    <row r="5475" spans="1:1" x14ac:dyDescent="0.2">
      <c r="A5475" s="20"/>
    </row>
    <row r="5476" spans="1:1" x14ac:dyDescent="0.2">
      <c r="A5476" s="20"/>
    </row>
    <row r="5477" spans="1:1" x14ac:dyDescent="0.2">
      <c r="A5477" s="20"/>
    </row>
    <row r="5478" spans="1:1" x14ac:dyDescent="0.2">
      <c r="A5478" s="20"/>
    </row>
    <row r="5479" spans="1:1" x14ac:dyDescent="0.2">
      <c r="A5479" s="20"/>
    </row>
    <row r="5480" spans="1:1" x14ac:dyDescent="0.2">
      <c r="A5480" s="20"/>
    </row>
    <row r="5481" spans="1:1" x14ac:dyDescent="0.2">
      <c r="A5481" s="20"/>
    </row>
    <row r="5482" spans="1:1" x14ac:dyDescent="0.2">
      <c r="A5482" s="20"/>
    </row>
    <row r="5483" spans="1:1" x14ac:dyDescent="0.2">
      <c r="A5483" s="20"/>
    </row>
    <row r="5484" spans="1:1" x14ac:dyDescent="0.2">
      <c r="A5484" s="20"/>
    </row>
    <row r="5485" spans="1:1" x14ac:dyDescent="0.2">
      <c r="A5485" s="20"/>
    </row>
    <row r="5486" spans="1:1" x14ac:dyDescent="0.2">
      <c r="A5486" s="20"/>
    </row>
    <row r="5487" spans="1:1" x14ac:dyDescent="0.2">
      <c r="A5487" s="20"/>
    </row>
    <row r="5488" spans="1:1" x14ac:dyDescent="0.2">
      <c r="A5488" s="20"/>
    </row>
    <row r="5489" spans="1:1" x14ac:dyDescent="0.2">
      <c r="A5489" s="20"/>
    </row>
    <row r="5490" spans="1:1" x14ac:dyDescent="0.2">
      <c r="A5490" s="20"/>
    </row>
    <row r="5491" spans="1:1" x14ac:dyDescent="0.2">
      <c r="A5491" s="20"/>
    </row>
    <row r="5492" spans="1:1" x14ac:dyDescent="0.2">
      <c r="A5492" s="20"/>
    </row>
    <row r="5493" spans="1:1" x14ac:dyDescent="0.2">
      <c r="A5493" s="20"/>
    </row>
    <row r="5494" spans="1:1" x14ac:dyDescent="0.2">
      <c r="A5494" s="20"/>
    </row>
    <row r="5495" spans="1:1" x14ac:dyDescent="0.2">
      <c r="A5495" s="20"/>
    </row>
    <row r="5496" spans="1:1" x14ac:dyDescent="0.2">
      <c r="A5496" s="20"/>
    </row>
    <row r="5497" spans="1:1" x14ac:dyDescent="0.2">
      <c r="A5497" s="20"/>
    </row>
    <row r="5498" spans="1:1" x14ac:dyDescent="0.2">
      <c r="A5498" s="20"/>
    </row>
    <row r="5499" spans="1:1" x14ac:dyDescent="0.2">
      <c r="A5499" s="20"/>
    </row>
    <row r="5500" spans="1:1" x14ac:dyDescent="0.2">
      <c r="A5500" s="20"/>
    </row>
    <row r="5501" spans="1:1" x14ac:dyDescent="0.2">
      <c r="A5501" s="20"/>
    </row>
    <row r="5502" spans="1:1" x14ac:dyDescent="0.2">
      <c r="A5502" s="20"/>
    </row>
    <row r="5503" spans="1:1" x14ac:dyDescent="0.2">
      <c r="A5503" s="20"/>
    </row>
    <row r="5504" spans="1:1" x14ac:dyDescent="0.2">
      <c r="A5504" s="20"/>
    </row>
    <row r="5505" spans="1:1" x14ac:dyDescent="0.2">
      <c r="A5505" s="20"/>
    </row>
    <row r="5506" spans="1:1" x14ac:dyDescent="0.2">
      <c r="A5506" s="20"/>
    </row>
    <row r="5507" spans="1:1" x14ac:dyDescent="0.2">
      <c r="A5507" s="20"/>
    </row>
    <row r="5508" spans="1:1" x14ac:dyDescent="0.2">
      <c r="A5508" s="20"/>
    </row>
    <row r="5509" spans="1:1" x14ac:dyDescent="0.2">
      <c r="A5509" s="20"/>
    </row>
    <row r="5510" spans="1:1" x14ac:dyDescent="0.2">
      <c r="A5510" s="20"/>
    </row>
    <row r="5511" spans="1:1" x14ac:dyDescent="0.2">
      <c r="A5511" s="20"/>
    </row>
    <row r="5512" spans="1:1" x14ac:dyDescent="0.2">
      <c r="A5512" s="20"/>
    </row>
    <row r="5513" spans="1:1" x14ac:dyDescent="0.2">
      <c r="A5513" s="20"/>
    </row>
    <row r="5514" spans="1:1" x14ac:dyDescent="0.2">
      <c r="A5514" s="20"/>
    </row>
    <row r="5515" spans="1:1" x14ac:dyDescent="0.2">
      <c r="A5515" s="20"/>
    </row>
    <row r="5516" spans="1:1" x14ac:dyDescent="0.2">
      <c r="A5516" s="20"/>
    </row>
    <row r="5517" spans="1:1" x14ac:dyDescent="0.2">
      <c r="A5517" s="20"/>
    </row>
    <row r="5518" spans="1:1" x14ac:dyDescent="0.2">
      <c r="A5518" s="20"/>
    </row>
    <row r="5519" spans="1:1" x14ac:dyDescent="0.2">
      <c r="A5519" s="20"/>
    </row>
    <row r="5520" spans="1:1" x14ac:dyDescent="0.2">
      <c r="A5520" s="20"/>
    </row>
    <row r="5521" spans="1:1" x14ac:dyDescent="0.2">
      <c r="A5521" s="20"/>
    </row>
    <row r="5522" spans="1:1" x14ac:dyDescent="0.2">
      <c r="A5522" s="20"/>
    </row>
    <row r="5523" spans="1:1" x14ac:dyDescent="0.2">
      <c r="A5523" s="20"/>
    </row>
    <row r="5524" spans="1:1" x14ac:dyDescent="0.2">
      <c r="A5524" s="20"/>
    </row>
    <row r="5525" spans="1:1" x14ac:dyDescent="0.2">
      <c r="A5525" s="20"/>
    </row>
    <row r="5526" spans="1:1" x14ac:dyDescent="0.2">
      <c r="A5526" s="20"/>
    </row>
    <row r="5527" spans="1:1" x14ac:dyDescent="0.2">
      <c r="A5527" s="20"/>
    </row>
    <row r="5528" spans="1:1" x14ac:dyDescent="0.2">
      <c r="A5528" s="20"/>
    </row>
    <row r="5529" spans="1:1" x14ac:dyDescent="0.2">
      <c r="A5529" s="20"/>
    </row>
    <row r="5530" spans="1:1" x14ac:dyDescent="0.2">
      <c r="A5530" s="20"/>
    </row>
    <row r="5531" spans="1:1" x14ac:dyDescent="0.2">
      <c r="A5531" s="20"/>
    </row>
    <row r="5532" spans="1:1" x14ac:dyDescent="0.2">
      <c r="A5532" s="20"/>
    </row>
    <row r="5533" spans="1:1" x14ac:dyDescent="0.2">
      <c r="A5533" s="20"/>
    </row>
    <row r="5534" spans="1:1" x14ac:dyDescent="0.2">
      <c r="A5534" s="20"/>
    </row>
    <row r="5535" spans="1:1" x14ac:dyDescent="0.2">
      <c r="A5535" s="20"/>
    </row>
    <row r="5536" spans="1:1" x14ac:dyDescent="0.2">
      <c r="A5536" s="20"/>
    </row>
    <row r="5537" spans="1:1" x14ac:dyDescent="0.2">
      <c r="A5537" s="20"/>
    </row>
    <row r="5538" spans="1:1" x14ac:dyDescent="0.2">
      <c r="A5538" s="20"/>
    </row>
    <row r="5539" spans="1:1" x14ac:dyDescent="0.2">
      <c r="A5539" s="20"/>
    </row>
    <row r="5540" spans="1:1" x14ac:dyDescent="0.2">
      <c r="A5540" s="20"/>
    </row>
    <row r="5541" spans="1:1" x14ac:dyDescent="0.2">
      <c r="A5541" s="20"/>
    </row>
    <row r="5542" spans="1:1" x14ac:dyDescent="0.2">
      <c r="A5542" s="20"/>
    </row>
    <row r="5543" spans="1:1" x14ac:dyDescent="0.2">
      <c r="A5543" s="20"/>
    </row>
    <row r="5544" spans="1:1" x14ac:dyDescent="0.2">
      <c r="A5544" s="20"/>
    </row>
    <row r="5545" spans="1:1" x14ac:dyDescent="0.2">
      <c r="A5545" s="20"/>
    </row>
    <row r="5546" spans="1:1" x14ac:dyDescent="0.2">
      <c r="A5546" s="20"/>
    </row>
    <row r="5547" spans="1:1" x14ac:dyDescent="0.2">
      <c r="A5547" s="20"/>
    </row>
    <row r="5548" spans="1:1" x14ac:dyDescent="0.2">
      <c r="A5548" s="20"/>
    </row>
    <row r="5549" spans="1:1" x14ac:dyDescent="0.2">
      <c r="A5549" s="20"/>
    </row>
    <row r="5550" spans="1:1" x14ac:dyDescent="0.2">
      <c r="A5550" s="20"/>
    </row>
    <row r="5551" spans="1:1" x14ac:dyDescent="0.2">
      <c r="A5551" s="20"/>
    </row>
    <row r="5552" spans="1:1" x14ac:dyDescent="0.2">
      <c r="A5552" s="20"/>
    </row>
    <row r="5553" spans="1:1" x14ac:dyDescent="0.2">
      <c r="A5553" s="20"/>
    </row>
    <row r="5554" spans="1:1" x14ac:dyDescent="0.2">
      <c r="A5554" s="20"/>
    </row>
    <row r="5555" spans="1:1" x14ac:dyDescent="0.2">
      <c r="A5555" s="20"/>
    </row>
    <row r="5556" spans="1:1" x14ac:dyDescent="0.2">
      <c r="A5556" s="20"/>
    </row>
    <row r="5557" spans="1:1" x14ac:dyDescent="0.2">
      <c r="A5557" s="20"/>
    </row>
    <row r="5558" spans="1:1" x14ac:dyDescent="0.2">
      <c r="A5558" s="20"/>
    </row>
    <row r="5559" spans="1:1" x14ac:dyDescent="0.2">
      <c r="A5559" s="20"/>
    </row>
    <row r="5560" spans="1:1" x14ac:dyDescent="0.2">
      <c r="A5560" s="20"/>
    </row>
    <row r="5561" spans="1:1" x14ac:dyDescent="0.2">
      <c r="A5561" s="20"/>
    </row>
    <row r="5562" spans="1:1" x14ac:dyDescent="0.2">
      <c r="A5562" s="20"/>
    </row>
    <row r="5563" spans="1:1" x14ac:dyDescent="0.2">
      <c r="A5563" s="20"/>
    </row>
    <row r="5564" spans="1:1" x14ac:dyDescent="0.2">
      <c r="A5564" s="20"/>
    </row>
    <row r="5565" spans="1:1" x14ac:dyDescent="0.2">
      <c r="A5565" s="20"/>
    </row>
    <row r="5566" spans="1:1" x14ac:dyDescent="0.2">
      <c r="A5566" s="20"/>
    </row>
    <row r="5567" spans="1:1" x14ac:dyDescent="0.2">
      <c r="A5567" s="20"/>
    </row>
    <row r="5568" spans="1:1" x14ac:dyDescent="0.2">
      <c r="A5568" s="20"/>
    </row>
    <row r="5569" spans="1:1" x14ac:dyDescent="0.2">
      <c r="A5569" s="20"/>
    </row>
    <row r="5570" spans="1:1" x14ac:dyDescent="0.2">
      <c r="A5570" s="20"/>
    </row>
    <row r="5571" spans="1:1" x14ac:dyDescent="0.2">
      <c r="A5571" s="20"/>
    </row>
    <row r="5572" spans="1:1" x14ac:dyDescent="0.2">
      <c r="A5572" s="20"/>
    </row>
    <row r="5573" spans="1:1" x14ac:dyDescent="0.2">
      <c r="A5573" s="20"/>
    </row>
    <row r="5574" spans="1:1" x14ac:dyDescent="0.2">
      <c r="A5574" s="20"/>
    </row>
    <row r="5575" spans="1:1" x14ac:dyDescent="0.2">
      <c r="A5575" s="20"/>
    </row>
    <row r="5576" spans="1:1" x14ac:dyDescent="0.2">
      <c r="A5576" s="20"/>
    </row>
    <row r="5577" spans="1:1" x14ac:dyDescent="0.2">
      <c r="A5577" s="20"/>
    </row>
    <row r="5578" spans="1:1" x14ac:dyDescent="0.2">
      <c r="A5578" s="20"/>
    </row>
    <row r="5579" spans="1:1" x14ac:dyDescent="0.2">
      <c r="A5579" s="20"/>
    </row>
    <row r="5580" spans="1:1" x14ac:dyDescent="0.2">
      <c r="A5580" s="20"/>
    </row>
    <row r="5581" spans="1:1" x14ac:dyDescent="0.2">
      <c r="A5581" s="20"/>
    </row>
    <row r="5582" spans="1:1" x14ac:dyDescent="0.2">
      <c r="A5582" s="20"/>
    </row>
    <row r="5583" spans="1:1" x14ac:dyDescent="0.2">
      <c r="A5583" s="20"/>
    </row>
    <row r="5584" spans="1:1" x14ac:dyDescent="0.2">
      <c r="A5584" s="20"/>
    </row>
    <row r="5585" spans="1:1" x14ac:dyDescent="0.2">
      <c r="A5585" s="20"/>
    </row>
    <row r="5586" spans="1:1" x14ac:dyDescent="0.2">
      <c r="A5586" s="20"/>
    </row>
    <row r="5587" spans="1:1" x14ac:dyDescent="0.2">
      <c r="A5587" s="20"/>
    </row>
    <row r="5588" spans="1:1" x14ac:dyDescent="0.2">
      <c r="A5588" s="20"/>
    </row>
    <row r="5589" spans="1:1" x14ac:dyDescent="0.2">
      <c r="A5589" s="20"/>
    </row>
    <row r="5590" spans="1:1" x14ac:dyDescent="0.2">
      <c r="A5590" s="20"/>
    </row>
    <row r="5591" spans="1:1" x14ac:dyDescent="0.2">
      <c r="A5591" s="20"/>
    </row>
    <row r="5592" spans="1:1" x14ac:dyDescent="0.2">
      <c r="A5592" s="20"/>
    </row>
    <row r="5593" spans="1:1" x14ac:dyDescent="0.2">
      <c r="A5593" s="20"/>
    </row>
    <row r="5594" spans="1:1" x14ac:dyDescent="0.2">
      <c r="A5594" s="20"/>
    </row>
    <row r="5595" spans="1:1" x14ac:dyDescent="0.2">
      <c r="A5595" s="20"/>
    </row>
    <row r="5596" spans="1:1" x14ac:dyDescent="0.2">
      <c r="A5596" s="20"/>
    </row>
    <row r="5597" spans="1:1" x14ac:dyDescent="0.2">
      <c r="A5597" s="20"/>
    </row>
    <row r="5598" spans="1:1" x14ac:dyDescent="0.2">
      <c r="A5598" s="20"/>
    </row>
    <row r="5599" spans="1:1" x14ac:dyDescent="0.2">
      <c r="A5599" s="20"/>
    </row>
    <row r="5600" spans="1:1" x14ac:dyDescent="0.2">
      <c r="A5600" s="20"/>
    </row>
    <row r="5601" spans="1:1" x14ac:dyDescent="0.2">
      <c r="A5601" s="20"/>
    </row>
    <row r="5602" spans="1:1" x14ac:dyDescent="0.2">
      <c r="A5602" s="20"/>
    </row>
    <row r="5603" spans="1:1" x14ac:dyDescent="0.2">
      <c r="A5603" s="20"/>
    </row>
    <row r="5604" spans="1:1" x14ac:dyDescent="0.2">
      <c r="A5604" s="20"/>
    </row>
    <row r="5605" spans="1:1" x14ac:dyDescent="0.2">
      <c r="A5605" s="20"/>
    </row>
    <row r="5606" spans="1:1" x14ac:dyDescent="0.2">
      <c r="A5606" s="20"/>
    </row>
    <row r="5607" spans="1:1" x14ac:dyDescent="0.2">
      <c r="A5607" s="20"/>
    </row>
    <row r="5608" spans="1:1" x14ac:dyDescent="0.2">
      <c r="A5608" s="20"/>
    </row>
    <row r="5609" spans="1:1" x14ac:dyDescent="0.2">
      <c r="A5609" s="20"/>
    </row>
    <row r="5610" spans="1:1" x14ac:dyDescent="0.2">
      <c r="A5610" s="20"/>
    </row>
    <row r="5611" spans="1:1" x14ac:dyDescent="0.2">
      <c r="A5611" s="20"/>
    </row>
    <row r="5612" spans="1:1" x14ac:dyDescent="0.2">
      <c r="A5612" s="20"/>
    </row>
    <row r="5613" spans="1:1" x14ac:dyDescent="0.2">
      <c r="A5613" s="20"/>
    </row>
    <row r="5614" spans="1:1" x14ac:dyDescent="0.2">
      <c r="A5614" s="20"/>
    </row>
    <row r="5615" spans="1:1" x14ac:dyDescent="0.2">
      <c r="A5615" s="20"/>
    </row>
    <row r="5616" spans="1:1" x14ac:dyDescent="0.2">
      <c r="A5616" s="20"/>
    </row>
    <row r="5617" spans="1:1" x14ac:dyDescent="0.2">
      <c r="A5617" s="20"/>
    </row>
    <row r="5618" spans="1:1" x14ac:dyDescent="0.2">
      <c r="A5618" s="20"/>
    </row>
    <row r="5619" spans="1:1" x14ac:dyDescent="0.2">
      <c r="A5619" s="20"/>
    </row>
    <row r="5620" spans="1:1" x14ac:dyDescent="0.2">
      <c r="A5620" s="20"/>
    </row>
    <row r="5621" spans="1:1" x14ac:dyDescent="0.2">
      <c r="A5621" s="20"/>
    </row>
    <row r="5622" spans="1:1" x14ac:dyDescent="0.2">
      <c r="A5622" s="20"/>
    </row>
    <row r="5623" spans="1:1" x14ac:dyDescent="0.2">
      <c r="A5623" s="20"/>
    </row>
    <row r="5624" spans="1:1" x14ac:dyDescent="0.2">
      <c r="A5624" s="20"/>
    </row>
    <row r="5625" spans="1:1" x14ac:dyDescent="0.2">
      <c r="A5625" s="20"/>
    </row>
    <row r="5626" spans="1:1" x14ac:dyDescent="0.2">
      <c r="A5626" s="20"/>
    </row>
    <row r="5627" spans="1:1" x14ac:dyDescent="0.2">
      <c r="A5627" s="20"/>
    </row>
    <row r="5628" spans="1:1" x14ac:dyDescent="0.2">
      <c r="A5628" s="20"/>
    </row>
    <row r="5629" spans="1:1" x14ac:dyDescent="0.2">
      <c r="A5629" s="20"/>
    </row>
    <row r="5630" spans="1:1" x14ac:dyDescent="0.2">
      <c r="A5630" s="20"/>
    </row>
    <row r="5631" spans="1:1" x14ac:dyDescent="0.2">
      <c r="A5631" s="20"/>
    </row>
    <row r="5632" spans="1:1" x14ac:dyDescent="0.2">
      <c r="A5632" s="20"/>
    </row>
    <row r="5633" spans="1:1" x14ac:dyDescent="0.2">
      <c r="A5633" s="20"/>
    </row>
    <row r="5634" spans="1:1" x14ac:dyDescent="0.2">
      <c r="A5634" s="20"/>
    </row>
    <row r="5635" spans="1:1" x14ac:dyDescent="0.2">
      <c r="A5635" s="20"/>
    </row>
    <row r="5636" spans="1:1" x14ac:dyDescent="0.2">
      <c r="A5636" s="20"/>
    </row>
    <row r="5637" spans="1:1" x14ac:dyDescent="0.2">
      <c r="A5637" s="20"/>
    </row>
    <row r="5638" spans="1:1" x14ac:dyDescent="0.2">
      <c r="A5638" s="20"/>
    </row>
    <row r="5639" spans="1:1" x14ac:dyDescent="0.2">
      <c r="A5639" s="20"/>
    </row>
    <row r="5640" spans="1:1" x14ac:dyDescent="0.2">
      <c r="A5640" s="20"/>
    </row>
    <row r="5641" spans="1:1" x14ac:dyDescent="0.2">
      <c r="A5641" s="20"/>
    </row>
    <row r="5642" spans="1:1" x14ac:dyDescent="0.2">
      <c r="A5642" s="20"/>
    </row>
    <row r="5643" spans="1:1" x14ac:dyDescent="0.2">
      <c r="A5643" s="20"/>
    </row>
    <row r="5644" spans="1:1" x14ac:dyDescent="0.2">
      <c r="A5644" s="20"/>
    </row>
    <row r="5645" spans="1:1" x14ac:dyDescent="0.2">
      <c r="A5645" s="20"/>
    </row>
    <row r="5646" spans="1:1" x14ac:dyDescent="0.2">
      <c r="A5646" s="20"/>
    </row>
    <row r="5647" spans="1:1" x14ac:dyDescent="0.2">
      <c r="A5647" s="20"/>
    </row>
    <row r="5648" spans="1:1" x14ac:dyDescent="0.2">
      <c r="A5648" s="20"/>
    </row>
    <row r="5649" spans="1:1" x14ac:dyDescent="0.2">
      <c r="A5649" s="20"/>
    </row>
    <row r="5650" spans="1:1" x14ac:dyDescent="0.2">
      <c r="A5650" s="20"/>
    </row>
    <row r="5651" spans="1:1" x14ac:dyDescent="0.2">
      <c r="A5651" s="20"/>
    </row>
    <row r="5652" spans="1:1" x14ac:dyDescent="0.2">
      <c r="A5652" s="20"/>
    </row>
    <row r="5653" spans="1:1" x14ac:dyDescent="0.2">
      <c r="A5653" s="20"/>
    </row>
    <row r="5654" spans="1:1" x14ac:dyDescent="0.2">
      <c r="A5654" s="20"/>
    </row>
    <row r="5655" spans="1:1" x14ac:dyDescent="0.2">
      <c r="A5655" s="20"/>
    </row>
    <row r="5656" spans="1:1" x14ac:dyDescent="0.2">
      <c r="A5656" s="20"/>
    </row>
    <row r="5657" spans="1:1" x14ac:dyDescent="0.2">
      <c r="A5657" s="20"/>
    </row>
    <row r="5658" spans="1:1" x14ac:dyDescent="0.2">
      <c r="A5658" s="20"/>
    </row>
    <row r="5659" spans="1:1" x14ac:dyDescent="0.2">
      <c r="A5659" s="20"/>
    </row>
    <row r="5660" spans="1:1" x14ac:dyDescent="0.2">
      <c r="A5660" s="20"/>
    </row>
    <row r="5661" spans="1:1" x14ac:dyDescent="0.2">
      <c r="A5661" s="20"/>
    </row>
    <row r="5662" spans="1:1" x14ac:dyDescent="0.2">
      <c r="A5662" s="20"/>
    </row>
    <row r="5663" spans="1:1" x14ac:dyDescent="0.2">
      <c r="A5663" s="20"/>
    </row>
    <row r="5664" spans="1:1" x14ac:dyDescent="0.2">
      <c r="A5664" s="20"/>
    </row>
    <row r="5665" spans="1:1" x14ac:dyDescent="0.2">
      <c r="A5665" s="20"/>
    </row>
    <row r="5666" spans="1:1" x14ac:dyDescent="0.2">
      <c r="A5666" s="20"/>
    </row>
    <row r="5667" spans="1:1" x14ac:dyDescent="0.2">
      <c r="A5667" s="20"/>
    </row>
    <row r="5668" spans="1:1" x14ac:dyDescent="0.2">
      <c r="A5668" s="20"/>
    </row>
    <row r="5669" spans="1:1" x14ac:dyDescent="0.2">
      <c r="A5669" s="20"/>
    </row>
    <row r="5670" spans="1:1" x14ac:dyDescent="0.2">
      <c r="A5670" s="20"/>
    </row>
    <row r="5671" spans="1:1" x14ac:dyDescent="0.2">
      <c r="A5671" s="20"/>
    </row>
    <row r="5672" spans="1:1" x14ac:dyDescent="0.2">
      <c r="A5672" s="20"/>
    </row>
    <row r="5673" spans="1:1" x14ac:dyDescent="0.2">
      <c r="A5673" s="20"/>
    </row>
    <row r="5674" spans="1:1" x14ac:dyDescent="0.2">
      <c r="A5674" s="20"/>
    </row>
    <row r="5675" spans="1:1" x14ac:dyDescent="0.2">
      <c r="A5675" s="20"/>
    </row>
    <row r="5676" spans="1:1" x14ac:dyDescent="0.2">
      <c r="A5676" s="20"/>
    </row>
    <row r="5677" spans="1:1" x14ac:dyDescent="0.2">
      <c r="A5677" s="20"/>
    </row>
    <row r="5678" spans="1:1" x14ac:dyDescent="0.2">
      <c r="A5678" s="20"/>
    </row>
    <row r="5679" spans="1:1" x14ac:dyDescent="0.2">
      <c r="A5679" s="20"/>
    </row>
    <row r="5680" spans="1:1" x14ac:dyDescent="0.2">
      <c r="A5680" s="20"/>
    </row>
    <row r="5681" spans="1:1" x14ac:dyDescent="0.2">
      <c r="A5681" s="20"/>
    </row>
    <row r="5682" spans="1:1" x14ac:dyDescent="0.2">
      <c r="A5682" s="20"/>
    </row>
    <row r="5683" spans="1:1" x14ac:dyDescent="0.2">
      <c r="A5683" s="20"/>
    </row>
    <row r="5684" spans="1:1" x14ac:dyDescent="0.2">
      <c r="A5684" s="20"/>
    </row>
    <row r="5685" spans="1:1" x14ac:dyDescent="0.2">
      <c r="A5685" s="20"/>
    </row>
    <row r="5686" spans="1:1" x14ac:dyDescent="0.2">
      <c r="A5686" s="20"/>
    </row>
    <row r="5687" spans="1:1" x14ac:dyDescent="0.2">
      <c r="A5687" s="20"/>
    </row>
    <row r="5688" spans="1:1" x14ac:dyDescent="0.2">
      <c r="A5688" s="20"/>
    </row>
    <row r="5689" spans="1:1" x14ac:dyDescent="0.2">
      <c r="A5689" s="20"/>
    </row>
    <row r="5690" spans="1:1" x14ac:dyDescent="0.2">
      <c r="A5690" s="20"/>
    </row>
    <row r="5691" spans="1:1" x14ac:dyDescent="0.2">
      <c r="A5691" s="20"/>
    </row>
    <row r="5692" spans="1:1" x14ac:dyDescent="0.2">
      <c r="A5692" s="20"/>
    </row>
    <row r="5693" spans="1:1" x14ac:dyDescent="0.2">
      <c r="A5693" s="20"/>
    </row>
    <row r="5694" spans="1:1" x14ac:dyDescent="0.2">
      <c r="A5694" s="20"/>
    </row>
    <row r="5695" spans="1:1" x14ac:dyDescent="0.2">
      <c r="A5695" s="20"/>
    </row>
    <row r="5696" spans="1:1" x14ac:dyDescent="0.2">
      <c r="A5696" s="20"/>
    </row>
    <row r="5697" spans="1:1" x14ac:dyDescent="0.2">
      <c r="A5697" s="20"/>
    </row>
    <row r="5698" spans="1:1" x14ac:dyDescent="0.2">
      <c r="A5698" s="20"/>
    </row>
    <row r="5699" spans="1:1" x14ac:dyDescent="0.2">
      <c r="A5699" s="20"/>
    </row>
    <row r="5700" spans="1:1" x14ac:dyDescent="0.2">
      <c r="A5700" s="20"/>
    </row>
    <row r="5701" spans="1:1" x14ac:dyDescent="0.2">
      <c r="A5701" s="20"/>
    </row>
    <row r="5702" spans="1:1" x14ac:dyDescent="0.2">
      <c r="A5702" s="20"/>
    </row>
    <row r="5703" spans="1:1" x14ac:dyDescent="0.2">
      <c r="A5703" s="20"/>
    </row>
    <row r="5704" spans="1:1" x14ac:dyDescent="0.2">
      <c r="A5704" s="20"/>
    </row>
    <row r="5705" spans="1:1" x14ac:dyDescent="0.2">
      <c r="A5705" s="20"/>
    </row>
    <row r="5706" spans="1:1" x14ac:dyDescent="0.2">
      <c r="A5706" s="20"/>
    </row>
    <row r="5707" spans="1:1" x14ac:dyDescent="0.2">
      <c r="A5707" s="20"/>
    </row>
    <row r="5708" spans="1:1" x14ac:dyDescent="0.2">
      <c r="A5708" s="20"/>
    </row>
    <row r="5709" spans="1:1" x14ac:dyDescent="0.2">
      <c r="A5709" s="20"/>
    </row>
    <row r="5710" spans="1:1" x14ac:dyDescent="0.2">
      <c r="A5710" s="20"/>
    </row>
    <row r="5711" spans="1:1" x14ac:dyDescent="0.2">
      <c r="A5711" s="20"/>
    </row>
    <row r="5712" spans="1:1" x14ac:dyDescent="0.2">
      <c r="A5712" s="20"/>
    </row>
    <row r="5713" spans="1:1" x14ac:dyDescent="0.2">
      <c r="A5713" s="20"/>
    </row>
    <row r="5714" spans="1:1" x14ac:dyDescent="0.2">
      <c r="A5714" s="20"/>
    </row>
    <row r="5715" spans="1:1" x14ac:dyDescent="0.2">
      <c r="A5715" s="20"/>
    </row>
    <row r="5716" spans="1:1" x14ac:dyDescent="0.2">
      <c r="A5716" s="20"/>
    </row>
    <row r="5717" spans="1:1" x14ac:dyDescent="0.2">
      <c r="A5717" s="20"/>
    </row>
    <row r="5718" spans="1:1" x14ac:dyDescent="0.2">
      <c r="A5718" s="20"/>
    </row>
    <row r="5719" spans="1:1" x14ac:dyDescent="0.2">
      <c r="A5719" s="20"/>
    </row>
    <row r="5720" spans="1:1" x14ac:dyDescent="0.2">
      <c r="A5720" s="20"/>
    </row>
    <row r="5721" spans="1:1" x14ac:dyDescent="0.2">
      <c r="A5721" s="20"/>
    </row>
    <row r="5722" spans="1:1" x14ac:dyDescent="0.2">
      <c r="A5722" s="20"/>
    </row>
    <row r="5723" spans="1:1" x14ac:dyDescent="0.2">
      <c r="A5723" s="20"/>
    </row>
    <row r="5724" spans="1:1" x14ac:dyDescent="0.2">
      <c r="A5724" s="20"/>
    </row>
    <row r="5725" spans="1:1" x14ac:dyDescent="0.2">
      <c r="A5725" s="20"/>
    </row>
    <row r="5726" spans="1:1" x14ac:dyDescent="0.2">
      <c r="A5726" s="20"/>
    </row>
    <row r="5727" spans="1:1" x14ac:dyDescent="0.2">
      <c r="A5727" s="20"/>
    </row>
    <row r="5728" spans="1:1" x14ac:dyDescent="0.2">
      <c r="A5728" s="20"/>
    </row>
    <row r="5729" spans="1:1" x14ac:dyDescent="0.2">
      <c r="A5729" s="20"/>
    </row>
    <row r="5730" spans="1:1" x14ac:dyDescent="0.2">
      <c r="A5730" s="20"/>
    </row>
    <row r="5731" spans="1:1" x14ac:dyDescent="0.2">
      <c r="A5731" s="20"/>
    </row>
    <row r="5732" spans="1:1" x14ac:dyDescent="0.2">
      <c r="A5732" s="20"/>
    </row>
    <row r="5733" spans="1:1" x14ac:dyDescent="0.2">
      <c r="A5733" s="20"/>
    </row>
    <row r="5734" spans="1:1" x14ac:dyDescent="0.2">
      <c r="A5734" s="20"/>
    </row>
    <row r="5735" spans="1:1" x14ac:dyDescent="0.2">
      <c r="A5735" s="20"/>
    </row>
    <row r="5736" spans="1:1" x14ac:dyDescent="0.2">
      <c r="A5736" s="20"/>
    </row>
    <row r="5737" spans="1:1" x14ac:dyDescent="0.2">
      <c r="A5737" s="20"/>
    </row>
    <row r="5738" spans="1:1" x14ac:dyDescent="0.2">
      <c r="A5738" s="20"/>
    </row>
    <row r="5739" spans="1:1" x14ac:dyDescent="0.2">
      <c r="A5739" s="20"/>
    </row>
    <row r="5740" spans="1:1" x14ac:dyDescent="0.2">
      <c r="A5740" s="20"/>
    </row>
    <row r="5741" spans="1:1" x14ac:dyDescent="0.2">
      <c r="A5741" s="20"/>
    </row>
    <row r="5742" spans="1:1" x14ac:dyDescent="0.2">
      <c r="A5742" s="20"/>
    </row>
    <row r="5743" spans="1:1" x14ac:dyDescent="0.2">
      <c r="A5743" s="20"/>
    </row>
    <row r="5744" spans="1:1" x14ac:dyDescent="0.2">
      <c r="A5744" s="20"/>
    </row>
    <row r="5745" spans="1:1" x14ac:dyDescent="0.2">
      <c r="A5745" s="20"/>
    </row>
    <row r="5746" spans="1:1" x14ac:dyDescent="0.2">
      <c r="A5746" s="20"/>
    </row>
    <row r="5747" spans="1:1" x14ac:dyDescent="0.2">
      <c r="A5747" s="20"/>
    </row>
    <row r="5748" spans="1:1" x14ac:dyDescent="0.2">
      <c r="A5748" s="20"/>
    </row>
    <row r="5749" spans="1:1" x14ac:dyDescent="0.2">
      <c r="A5749" s="20"/>
    </row>
    <row r="5750" spans="1:1" x14ac:dyDescent="0.2">
      <c r="A5750" s="20"/>
    </row>
    <row r="5751" spans="1:1" x14ac:dyDescent="0.2">
      <c r="A5751" s="20"/>
    </row>
    <row r="5752" spans="1:1" x14ac:dyDescent="0.2">
      <c r="A5752" s="20"/>
    </row>
    <row r="5753" spans="1:1" x14ac:dyDescent="0.2">
      <c r="A5753" s="20"/>
    </row>
    <row r="5754" spans="1:1" x14ac:dyDescent="0.2">
      <c r="A5754" s="20"/>
    </row>
    <row r="5755" spans="1:1" x14ac:dyDescent="0.2">
      <c r="A5755" s="20"/>
    </row>
    <row r="5756" spans="1:1" x14ac:dyDescent="0.2">
      <c r="A5756" s="20"/>
    </row>
    <row r="5757" spans="1:1" x14ac:dyDescent="0.2">
      <c r="A5757" s="20"/>
    </row>
    <row r="5758" spans="1:1" x14ac:dyDescent="0.2">
      <c r="A5758" s="20"/>
    </row>
    <row r="5759" spans="1:1" x14ac:dyDescent="0.2">
      <c r="A5759" s="20"/>
    </row>
    <row r="5760" spans="1:1" x14ac:dyDescent="0.2">
      <c r="A5760" s="20"/>
    </row>
    <row r="5761" spans="1:1" x14ac:dyDescent="0.2">
      <c r="A5761" s="20"/>
    </row>
    <row r="5762" spans="1:1" x14ac:dyDescent="0.2">
      <c r="A5762" s="20"/>
    </row>
    <row r="5763" spans="1:1" x14ac:dyDescent="0.2">
      <c r="A5763" s="20"/>
    </row>
    <row r="5764" spans="1:1" x14ac:dyDescent="0.2">
      <c r="A5764" s="20"/>
    </row>
    <row r="5765" spans="1:1" x14ac:dyDescent="0.2">
      <c r="A5765" s="20"/>
    </row>
    <row r="5766" spans="1:1" x14ac:dyDescent="0.2">
      <c r="A5766" s="20"/>
    </row>
    <row r="5767" spans="1:1" x14ac:dyDescent="0.2">
      <c r="A5767" s="20"/>
    </row>
    <row r="5768" spans="1:1" x14ac:dyDescent="0.2">
      <c r="A5768" s="20"/>
    </row>
    <row r="5769" spans="1:1" x14ac:dyDescent="0.2">
      <c r="A5769" s="20"/>
    </row>
    <row r="5770" spans="1:1" x14ac:dyDescent="0.2">
      <c r="A5770" s="20"/>
    </row>
    <row r="5771" spans="1:1" x14ac:dyDescent="0.2">
      <c r="A5771" s="20"/>
    </row>
    <row r="5772" spans="1:1" x14ac:dyDescent="0.2">
      <c r="A5772" s="20"/>
    </row>
    <row r="5773" spans="1:1" x14ac:dyDescent="0.2">
      <c r="A5773" s="20"/>
    </row>
    <row r="5774" spans="1:1" x14ac:dyDescent="0.2">
      <c r="A5774" s="20"/>
    </row>
    <row r="5775" spans="1:1" x14ac:dyDescent="0.2">
      <c r="A5775" s="20"/>
    </row>
    <row r="5776" spans="1:1" x14ac:dyDescent="0.2">
      <c r="A5776" s="20"/>
    </row>
    <row r="5777" spans="1:1" x14ac:dyDescent="0.2">
      <c r="A5777" s="20"/>
    </row>
    <row r="5778" spans="1:1" x14ac:dyDescent="0.2">
      <c r="A5778" s="20"/>
    </row>
    <row r="5779" spans="1:1" x14ac:dyDescent="0.2">
      <c r="A5779" s="20"/>
    </row>
    <row r="5780" spans="1:1" x14ac:dyDescent="0.2">
      <c r="A5780" s="20"/>
    </row>
    <row r="5781" spans="1:1" x14ac:dyDescent="0.2">
      <c r="A5781" s="20"/>
    </row>
    <row r="5782" spans="1:1" x14ac:dyDescent="0.2">
      <c r="A5782" s="20"/>
    </row>
    <row r="5783" spans="1:1" x14ac:dyDescent="0.2">
      <c r="A5783" s="20"/>
    </row>
    <row r="5784" spans="1:1" x14ac:dyDescent="0.2">
      <c r="A5784" s="20"/>
    </row>
    <row r="5785" spans="1:1" x14ac:dyDescent="0.2">
      <c r="A5785" s="20"/>
    </row>
    <row r="5786" spans="1:1" x14ac:dyDescent="0.2">
      <c r="A5786" s="20"/>
    </row>
    <row r="5787" spans="1:1" x14ac:dyDescent="0.2">
      <c r="A5787" s="20"/>
    </row>
    <row r="5788" spans="1:1" x14ac:dyDescent="0.2">
      <c r="A5788" s="20"/>
    </row>
    <row r="5789" spans="1:1" x14ac:dyDescent="0.2">
      <c r="A5789" s="20"/>
    </row>
    <row r="5790" spans="1:1" x14ac:dyDescent="0.2">
      <c r="A5790" s="20"/>
    </row>
    <row r="5791" spans="1:1" x14ac:dyDescent="0.2">
      <c r="A5791" s="20"/>
    </row>
    <row r="5792" spans="1:1" x14ac:dyDescent="0.2">
      <c r="A5792" s="20"/>
    </row>
    <row r="5793" spans="1:1" x14ac:dyDescent="0.2">
      <c r="A5793" s="20"/>
    </row>
    <row r="5794" spans="1:1" x14ac:dyDescent="0.2">
      <c r="A5794" s="20"/>
    </row>
    <row r="5795" spans="1:1" x14ac:dyDescent="0.2">
      <c r="A5795" s="20"/>
    </row>
    <row r="5796" spans="1:1" x14ac:dyDescent="0.2">
      <c r="A5796" s="20"/>
    </row>
    <row r="5797" spans="1:1" x14ac:dyDescent="0.2">
      <c r="A5797" s="20"/>
    </row>
    <row r="5798" spans="1:1" x14ac:dyDescent="0.2">
      <c r="A5798" s="20"/>
    </row>
    <row r="5799" spans="1:1" x14ac:dyDescent="0.2">
      <c r="A5799" s="20"/>
    </row>
    <row r="5800" spans="1:1" x14ac:dyDescent="0.2">
      <c r="A5800" s="20"/>
    </row>
    <row r="5801" spans="1:1" x14ac:dyDescent="0.2">
      <c r="A5801" s="20"/>
    </row>
    <row r="5802" spans="1:1" x14ac:dyDescent="0.2">
      <c r="A5802" s="20"/>
    </row>
    <row r="5803" spans="1:1" x14ac:dyDescent="0.2">
      <c r="A5803" s="20"/>
    </row>
    <row r="5804" spans="1:1" x14ac:dyDescent="0.2">
      <c r="A5804" s="20"/>
    </row>
    <row r="5805" spans="1:1" x14ac:dyDescent="0.2">
      <c r="A5805" s="20"/>
    </row>
    <row r="5806" spans="1:1" x14ac:dyDescent="0.2">
      <c r="A5806" s="20"/>
    </row>
    <row r="5807" spans="1:1" x14ac:dyDescent="0.2">
      <c r="A5807" s="20"/>
    </row>
    <row r="5808" spans="1:1" x14ac:dyDescent="0.2">
      <c r="A5808" s="20"/>
    </row>
    <row r="5809" spans="1:1" x14ac:dyDescent="0.2">
      <c r="A5809" s="20"/>
    </row>
    <row r="5810" spans="1:1" x14ac:dyDescent="0.2">
      <c r="A5810" s="20"/>
    </row>
    <row r="5811" spans="1:1" x14ac:dyDescent="0.2">
      <c r="A5811" s="20"/>
    </row>
    <row r="5812" spans="1:1" x14ac:dyDescent="0.2">
      <c r="A5812" s="20"/>
    </row>
    <row r="5813" spans="1:1" x14ac:dyDescent="0.2">
      <c r="A5813" s="20"/>
    </row>
    <row r="5814" spans="1:1" x14ac:dyDescent="0.2">
      <c r="A5814" s="20"/>
    </row>
    <row r="5815" spans="1:1" x14ac:dyDescent="0.2">
      <c r="A5815" s="20"/>
    </row>
    <row r="5816" spans="1:1" x14ac:dyDescent="0.2">
      <c r="A5816" s="20"/>
    </row>
    <row r="5817" spans="1:1" x14ac:dyDescent="0.2">
      <c r="A5817" s="20"/>
    </row>
    <row r="5818" spans="1:1" x14ac:dyDescent="0.2">
      <c r="A5818" s="20"/>
    </row>
    <row r="5819" spans="1:1" x14ac:dyDescent="0.2">
      <c r="A5819" s="20"/>
    </row>
    <row r="5820" spans="1:1" x14ac:dyDescent="0.2">
      <c r="A5820" s="20"/>
    </row>
    <row r="5821" spans="1:1" x14ac:dyDescent="0.2">
      <c r="A5821" s="20"/>
    </row>
    <row r="5822" spans="1:1" x14ac:dyDescent="0.2">
      <c r="A5822" s="20"/>
    </row>
    <row r="5823" spans="1:1" x14ac:dyDescent="0.2">
      <c r="A5823" s="20"/>
    </row>
    <row r="5824" spans="1:1" x14ac:dyDescent="0.2">
      <c r="A5824" s="20"/>
    </row>
    <row r="5825" spans="1:1" x14ac:dyDescent="0.2">
      <c r="A5825" s="20"/>
    </row>
    <row r="5826" spans="1:1" x14ac:dyDescent="0.2">
      <c r="A5826" s="20"/>
    </row>
    <row r="5827" spans="1:1" x14ac:dyDescent="0.2">
      <c r="A5827" s="20"/>
    </row>
    <row r="5828" spans="1:1" x14ac:dyDescent="0.2">
      <c r="A5828" s="20"/>
    </row>
    <row r="5829" spans="1:1" x14ac:dyDescent="0.2">
      <c r="A5829" s="20"/>
    </row>
    <row r="5830" spans="1:1" x14ac:dyDescent="0.2">
      <c r="A5830" s="20"/>
    </row>
    <row r="5831" spans="1:1" x14ac:dyDescent="0.2">
      <c r="A5831" s="20"/>
    </row>
    <row r="5832" spans="1:1" x14ac:dyDescent="0.2">
      <c r="A5832" s="20"/>
    </row>
    <row r="5833" spans="1:1" x14ac:dyDescent="0.2">
      <c r="A5833" s="20"/>
    </row>
    <row r="5834" spans="1:1" x14ac:dyDescent="0.2">
      <c r="A5834" s="20"/>
    </row>
    <row r="5835" spans="1:1" x14ac:dyDescent="0.2">
      <c r="A5835" s="20"/>
    </row>
    <row r="5836" spans="1:1" x14ac:dyDescent="0.2">
      <c r="A5836" s="20"/>
    </row>
    <row r="5837" spans="1:1" x14ac:dyDescent="0.2">
      <c r="A5837" s="20"/>
    </row>
    <row r="5838" spans="1:1" x14ac:dyDescent="0.2">
      <c r="A5838" s="20"/>
    </row>
    <row r="5839" spans="1:1" x14ac:dyDescent="0.2">
      <c r="A5839" s="20"/>
    </row>
    <row r="5840" spans="1:1" x14ac:dyDescent="0.2">
      <c r="A5840" s="20"/>
    </row>
    <row r="5841" spans="1:1" x14ac:dyDescent="0.2">
      <c r="A5841" s="20"/>
    </row>
    <row r="5842" spans="1:1" x14ac:dyDescent="0.2">
      <c r="A5842" s="20"/>
    </row>
    <row r="5843" spans="1:1" x14ac:dyDescent="0.2">
      <c r="A5843" s="20"/>
    </row>
    <row r="5844" spans="1:1" x14ac:dyDescent="0.2">
      <c r="A5844" s="20"/>
    </row>
    <row r="5845" spans="1:1" x14ac:dyDescent="0.2">
      <c r="A5845" s="20"/>
    </row>
    <row r="5846" spans="1:1" x14ac:dyDescent="0.2">
      <c r="A5846" s="20"/>
    </row>
    <row r="5847" spans="1:1" x14ac:dyDescent="0.2">
      <c r="A5847" s="20"/>
    </row>
    <row r="5848" spans="1:1" x14ac:dyDescent="0.2">
      <c r="A5848" s="20"/>
    </row>
    <row r="5849" spans="1:1" x14ac:dyDescent="0.2">
      <c r="A5849" s="20"/>
    </row>
    <row r="5850" spans="1:1" x14ac:dyDescent="0.2">
      <c r="A5850" s="20"/>
    </row>
    <row r="5851" spans="1:1" x14ac:dyDescent="0.2">
      <c r="A5851" s="20"/>
    </row>
    <row r="5852" spans="1:1" x14ac:dyDescent="0.2">
      <c r="A5852" s="20"/>
    </row>
    <row r="5853" spans="1:1" x14ac:dyDescent="0.2">
      <c r="A5853" s="20"/>
    </row>
    <row r="5854" spans="1:1" x14ac:dyDescent="0.2">
      <c r="A5854" s="20"/>
    </row>
    <row r="5855" spans="1:1" x14ac:dyDescent="0.2">
      <c r="A5855" s="20"/>
    </row>
    <row r="5856" spans="1:1" x14ac:dyDescent="0.2">
      <c r="A5856" s="20"/>
    </row>
    <row r="5857" spans="1:1" x14ac:dyDescent="0.2">
      <c r="A5857" s="20"/>
    </row>
    <row r="5858" spans="1:1" x14ac:dyDescent="0.2">
      <c r="A5858" s="20"/>
    </row>
    <row r="5859" spans="1:1" x14ac:dyDescent="0.2">
      <c r="A5859" s="20"/>
    </row>
    <row r="5860" spans="1:1" x14ac:dyDescent="0.2">
      <c r="A5860" s="20"/>
    </row>
    <row r="5861" spans="1:1" x14ac:dyDescent="0.2">
      <c r="A5861" s="20"/>
    </row>
    <row r="5862" spans="1:1" x14ac:dyDescent="0.2">
      <c r="A5862" s="20"/>
    </row>
    <row r="5863" spans="1:1" x14ac:dyDescent="0.2">
      <c r="A5863" s="20"/>
    </row>
    <row r="5864" spans="1:1" x14ac:dyDescent="0.2">
      <c r="A5864" s="20"/>
    </row>
    <row r="5865" spans="1:1" x14ac:dyDescent="0.2">
      <c r="A5865" s="20"/>
    </row>
    <row r="5866" spans="1:1" x14ac:dyDescent="0.2">
      <c r="A5866" s="20"/>
    </row>
    <row r="5867" spans="1:1" x14ac:dyDescent="0.2">
      <c r="A5867" s="20"/>
    </row>
    <row r="5868" spans="1:1" x14ac:dyDescent="0.2">
      <c r="A5868" s="20"/>
    </row>
    <row r="5869" spans="1:1" x14ac:dyDescent="0.2">
      <c r="A5869" s="20"/>
    </row>
    <row r="5870" spans="1:1" x14ac:dyDescent="0.2">
      <c r="A5870" s="20"/>
    </row>
    <row r="5871" spans="1:1" x14ac:dyDescent="0.2">
      <c r="A5871" s="20"/>
    </row>
    <row r="5872" spans="1:1" x14ac:dyDescent="0.2">
      <c r="A5872" s="20"/>
    </row>
    <row r="5873" spans="1:1" x14ac:dyDescent="0.2">
      <c r="A5873" s="20"/>
    </row>
    <row r="5874" spans="1:1" x14ac:dyDescent="0.2">
      <c r="A5874" s="20"/>
    </row>
    <row r="5875" spans="1:1" x14ac:dyDescent="0.2">
      <c r="A5875" s="20"/>
    </row>
    <row r="5876" spans="1:1" x14ac:dyDescent="0.2">
      <c r="A5876" s="20"/>
    </row>
    <row r="5877" spans="1:1" x14ac:dyDescent="0.2">
      <c r="A5877" s="20"/>
    </row>
    <row r="5878" spans="1:1" x14ac:dyDescent="0.2">
      <c r="A5878" s="20"/>
    </row>
    <row r="5879" spans="1:1" x14ac:dyDescent="0.2">
      <c r="A5879" s="20"/>
    </row>
    <row r="5880" spans="1:1" x14ac:dyDescent="0.2">
      <c r="A5880" s="20"/>
    </row>
    <row r="5881" spans="1:1" x14ac:dyDescent="0.2">
      <c r="A5881" s="20"/>
    </row>
    <row r="5882" spans="1:1" x14ac:dyDescent="0.2">
      <c r="A5882" s="20"/>
    </row>
    <row r="5883" spans="1:1" x14ac:dyDescent="0.2">
      <c r="A5883" s="20"/>
    </row>
    <row r="5884" spans="1:1" x14ac:dyDescent="0.2">
      <c r="A5884" s="20"/>
    </row>
    <row r="5885" spans="1:1" x14ac:dyDescent="0.2">
      <c r="A5885" s="20"/>
    </row>
    <row r="5886" spans="1:1" x14ac:dyDescent="0.2">
      <c r="A5886" s="20"/>
    </row>
    <row r="5887" spans="1:1" x14ac:dyDescent="0.2">
      <c r="A5887" s="20"/>
    </row>
    <row r="5888" spans="1:1" x14ac:dyDescent="0.2">
      <c r="A5888" s="20"/>
    </row>
    <row r="5889" spans="1:1" x14ac:dyDescent="0.2">
      <c r="A5889" s="20"/>
    </row>
    <row r="5890" spans="1:1" x14ac:dyDescent="0.2">
      <c r="A5890" s="20"/>
    </row>
    <row r="5891" spans="1:1" x14ac:dyDescent="0.2">
      <c r="A5891" s="20"/>
    </row>
    <row r="5892" spans="1:1" x14ac:dyDescent="0.2">
      <c r="A5892" s="20"/>
    </row>
    <row r="5893" spans="1:1" x14ac:dyDescent="0.2">
      <c r="A5893" s="20"/>
    </row>
    <row r="5894" spans="1:1" x14ac:dyDescent="0.2">
      <c r="A5894" s="20"/>
    </row>
    <row r="5895" spans="1:1" x14ac:dyDescent="0.2">
      <c r="A5895" s="20"/>
    </row>
    <row r="5896" spans="1:1" x14ac:dyDescent="0.2">
      <c r="A5896" s="20"/>
    </row>
    <row r="5897" spans="1:1" x14ac:dyDescent="0.2">
      <c r="A5897" s="20"/>
    </row>
    <row r="5898" spans="1:1" x14ac:dyDescent="0.2">
      <c r="A5898" s="20"/>
    </row>
    <row r="5899" spans="1:1" x14ac:dyDescent="0.2">
      <c r="A5899" s="20"/>
    </row>
    <row r="5900" spans="1:1" x14ac:dyDescent="0.2">
      <c r="A5900" s="20"/>
    </row>
    <row r="5901" spans="1:1" x14ac:dyDescent="0.2">
      <c r="A5901" s="20"/>
    </row>
    <row r="5902" spans="1:1" x14ac:dyDescent="0.2">
      <c r="A5902" s="20"/>
    </row>
    <row r="5903" spans="1:1" x14ac:dyDescent="0.2">
      <c r="A5903" s="20"/>
    </row>
    <row r="5904" spans="1:1" x14ac:dyDescent="0.2">
      <c r="A5904" s="20"/>
    </row>
    <row r="5905" spans="1:1" x14ac:dyDescent="0.2">
      <c r="A5905" s="20"/>
    </row>
    <row r="5906" spans="1:1" x14ac:dyDescent="0.2">
      <c r="A5906" s="20"/>
    </row>
    <row r="5907" spans="1:1" x14ac:dyDescent="0.2">
      <c r="A5907" s="20"/>
    </row>
    <row r="5908" spans="1:1" x14ac:dyDescent="0.2">
      <c r="A5908" s="20"/>
    </row>
    <row r="5909" spans="1:1" x14ac:dyDescent="0.2">
      <c r="A5909" s="20"/>
    </row>
    <row r="5910" spans="1:1" x14ac:dyDescent="0.2">
      <c r="A5910" s="20"/>
    </row>
    <row r="5911" spans="1:1" x14ac:dyDescent="0.2">
      <c r="A5911" s="20"/>
    </row>
    <row r="5912" spans="1:1" x14ac:dyDescent="0.2">
      <c r="A5912" s="20"/>
    </row>
    <row r="5913" spans="1:1" x14ac:dyDescent="0.2">
      <c r="A5913" s="20"/>
    </row>
    <row r="5914" spans="1:1" x14ac:dyDescent="0.2">
      <c r="A5914" s="20"/>
    </row>
    <row r="5915" spans="1:1" x14ac:dyDescent="0.2">
      <c r="A5915" s="20"/>
    </row>
    <row r="5916" spans="1:1" x14ac:dyDescent="0.2">
      <c r="A5916" s="20"/>
    </row>
    <row r="5917" spans="1:1" x14ac:dyDescent="0.2">
      <c r="A5917" s="20"/>
    </row>
    <row r="5918" spans="1:1" x14ac:dyDescent="0.2">
      <c r="A5918" s="20"/>
    </row>
    <row r="5919" spans="1:1" x14ac:dyDescent="0.2">
      <c r="A5919" s="20"/>
    </row>
    <row r="5920" spans="1:1" x14ac:dyDescent="0.2">
      <c r="A5920" s="20"/>
    </row>
    <row r="5921" spans="1:1" x14ac:dyDescent="0.2">
      <c r="A5921" s="20"/>
    </row>
    <row r="5922" spans="1:1" x14ac:dyDescent="0.2">
      <c r="A5922" s="20"/>
    </row>
    <row r="5923" spans="1:1" x14ac:dyDescent="0.2">
      <c r="A5923" s="20"/>
    </row>
    <row r="5924" spans="1:1" x14ac:dyDescent="0.2">
      <c r="A5924" s="20"/>
    </row>
    <row r="5925" spans="1:1" x14ac:dyDescent="0.2">
      <c r="A5925" s="20"/>
    </row>
    <row r="5926" spans="1:1" x14ac:dyDescent="0.2">
      <c r="A5926" s="20"/>
    </row>
    <row r="5927" spans="1:1" x14ac:dyDescent="0.2">
      <c r="A5927" s="20"/>
    </row>
    <row r="5928" spans="1:1" x14ac:dyDescent="0.2">
      <c r="A5928" s="20"/>
    </row>
    <row r="5929" spans="1:1" x14ac:dyDescent="0.2">
      <c r="A5929" s="20"/>
    </row>
    <row r="5930" spans="1:1" x14ac:dyDescent="0.2">
      <c r="A5930" s="20"/>
    </row>
    <row r="5931" spans="1:1" x14ac:dyDescent="0.2">
      <c r="A5931" s="20"/>
    </row>
    <row r="5932" spans="1:1" x14ac:dyDescent="0.2">
      <c r="A5932" s="20"/>
    </row>
    <row r="5933" spans="1:1" x14ac:dyDescent="0.2">
      <c r="A5933" s="20"/>
    </row>
    <row r="5934" spans="1:1" x14ac:dyDescent="0.2">
      <c r="A5934" s="20"/>
    </row>
    <row r="5935" spans="1:1" x14ac:dyDescent="0.2">
      <c r="A5935" s="20"/>
    </row>
    <row r="5936" spans="1:1" x14ac:dyDescent="0.2">
      <c r="A5936" s="20"/>
    </row>
    <row r="5937" spans="1:1" x14ac:dyDescent="0.2">
      <c r="A5937" s="20"/>
    </row>
    <row r="5938" spans="1:1" x14ac:dyDescent="0.2">
      <c r="A5938" s="20"/>
    </row>
    <row r="5939" spans="1:1" x14ac:dyDescent="0.2">
      <c r="A5939" s="20"/>
    </row>
    <row r="5940" spans="1:1" x14ac:dyDescent="0.2">
      <c r="A5940" s="20"/>
    </row>
    <row r="5941" spans="1:1" x14ac:dyDescent="0.2">
      <c r="A5941" s="20"/>
    </row>
    <row r="5942" spans="1:1" x14ac:dyDescent="0.2">
      <c r="A5942" s="20"/>
    </row>
    <row r="5943" spans="1:1" x14ac:dyDescent="0.2">
      <c r="A5943" s="20"/>
    </row>
    <row r="5944" spans="1:1" x14ac:dyDescent="0.2">
      <c r="A5944" s="20"/>
    </row>
    <row r="5945" spans="1:1" x14ac:dyDescent="0.2">
      <c r="A5945" s="20"/>
    </row>
    <row r="5946" spans="1:1" x14ac:dyDescent="0.2">
      <c r="A5946" s="20"/>
    </row>
    <row r="5947" spans="1:1" x14ac:dyDescent="0.2">
      <c r="A5947" s="20"/>
    </row>
    <row r="5948" spans="1:1" x14ac:dyDescent="0.2">
      <c r="A5948" s="20"/>
    </row>
    <row r="5949" spans="1:1" x14ac:dyDescent="0.2">
      <c r="A5949" s="20"/>
    </row>
    <row r="5950" spans="1:1" x14ac:dyDescent="0.2">
      <c r="A5950" s="20"/>
    </row>
    <row r="5951" spans="1:1" x14ac:dyDescent="0.2">
      <c r="A5951" s="20"/>
    </row>
    <row r="5952" spans="1:1" x14ac:dyDescent="0.2">
      <c r="A5952" s="20"/>
    </row>
    <row r="5953" spans="1:1" x14ac:dyDescent="0.2">
      <c r="A5953" s="20"/>
    </row>
    <row r="5954" spans="1:1" x14ac:dyDescent="0.2">
      <c r="A5954" s="20"/>
    </row>
    <row r="5955" spans="1:1" x14ac:dyDescent="0.2">
      <c r="A5955" s="20"/>
    </row>
    <row r="5956" spans="1:1" x14ac:dyDescent="0.2">
      <c r="A5956" s="20"/>
    </row>
    <row r="5957" spans="1:1" x14ac:dyDescent="0.2">
      <c r="A5957" s="20"/>
    </row>
    <row r="5958" spans="1:1" x14ac:dyDescent="0.2">
      <c r="A5958" s="20"/>
    </row>
    <row r="5959" spans="1:1" x14ac:dyDescent="0.2">
      <c r="A5959" s="20"/>
    </row>
    <row r="5960" spans="1:1" x14ac:dyDescent="0.2">
      <c r="A5960" s="20"/>
    </row>
    <row r="5961" spans="1:1" x14ac:dyDescent="0.2">
      <c r="A5961" s="20"/>
    </row>
    <row r="5962" spans="1:1" x14ac:dyDescent="0.2">
      <c r="A5962" s="20"/>
    </row>
    <row r="5963" spans="1:1" x14ac:dyDescent="0.2">
      <c r="A5963" s="20"/>
    </row>
    <row r="5964" spans="1:1" x14ac:dyDescent="0.2">
      <c r="A5964" s="20"/>
    </row>
    <row r="5965" spans="1:1" x14ac:dyDescent="0.2">
      <c r="A5965" s="20"/>
    </row>
    <row r="5966" spans="1:1" x14ac:dyDescent="0.2">
      <c r="A5966" s="20"/>
    </row>
    <row r="5967" spans="1:1" x14ac:dyDescent="0.2">
      <c r="A5967" s="20"/>
    </row>
    <row r="5968" spans="1:1" x14ac:dyDescent="0.2">
      <c r="A5968" s="20"/>
    </row>
    <row r="5969" spans="1:1" x14ac:dyDescent="0.2">
      <c r="A5969" s="20"/>
    </row>
    <row r="5970" spans="1:1" x14ac:dyDescent="0.2">
      <c r="A5970" s="20"/>
    </row>
    <row r="5971" spans="1:1" x14ac:dyDescent="0.2">
      <c r="A5971" s="20"/>
    </row>
    <row r="5972" spans="1:1" x14ac:dyDescent="0.2">
      <c r="A5972" s="20"/>
    </row>
    <row r="5973" spans="1:1" x14ac:dyDescent="0.2">
      <c r="A5973" s="20"/>
    </row>
    <row r="5974" spans="1:1" x14ac:dyDescent="0.2">
      <c r="A5974" s="20"/>
    </row>
    <row r="5975" spans="1:1" x14ac:dyDescent="0.2">
      <c r="A5975" s="20"/>
    </row>
    <row r="5976" spans="1:1" x14ac:dyDescent="0.2">
      <c r="A5976" s="20"/>
    </row>
    <row r="5977" spans="1:1" x14ac:dyDescent="0.2">
      <c r="A5977" s="20"/>
    </row>
    <row r="5978" spans="1:1" x14ac:dyDescent="0.2">
      <c r="A5978" s="20"/>
    </row>
    <row r="5979" spans="1:1" x14ac:dyDescent="0.2">
      <c r="A5979" s="20"/>
    </row>
    <row r="5980" spans="1:1" x14ac:dyDescent="0.2">
      <c r="A5980" s="20"/>
    </row>
    <row r="5981" spans="1:1" x14ac:dyDescent="0.2">
      <c r="A5981" s="20"/>
    </row>
    <row r="5982" spans="1:1" x14ac:dyDescent="0.2">
      <c r="A5982" s="20"/>
    </row>
    <row r="5983" spans="1:1" x14ac:dyDescent="0.2">
      <c r="A5983" s="20"/>
    </row>
    <row r="5984" spans="1:1" x14ac:dyDescent="0.2">
      <c r="A5984" s="20"/>
    </row>
    <row r="5985" spans="1:1" x14ac:dyDescent="0.2">
      <c r="A5985" s="20"/>
    </row>
    <row r="5986" spans="1:1" x14ac:dyDescent="0.2">
      <c r="A5986" s="20"/>
    </row>
    <row r="5987" spans="1:1" x14ac:dyDescent="0.2">
      <c r="A5987" s="20"/>
    </row>
    <row r="5988" spans="1:1" x14ac:dyDescent="0.2">
      <c r="A5988" s="20"/>
    </row>
    <row r="5989" spans="1:1" x14ac:dyDescent="0.2">
      <c r="A5989" s="20"/>
    </row>
    <row r="5990" spans="1:1" x14ac:dyDescent="0.2">
      <c r="A5990" s="20"/>
    </row>
    <row r="5991" spans="1:1" x14ac:dyDescent="0.2">
      <c r="A5991" s="20"/>
    </row>
    <row r="5992" spans="1:1" x14ac:dyDescent="0.2">
      <c r="A5992" s="20"/>
    </row>
    <row r="5993" spans="1:1" x14ac:dyDescent="0.2">
      <c r="A5993" s="20"/>
    </row>
    <row r="5994" spans="1:1" x14ac:dyDescent="0.2">
      <c r="A5994" s="20"/>
    </row>
    <row r="5995" spans="1:1" x14ac:dyDescent="0.2">
      <c r="A5995" s="20"/>
    </row>
    <row r="5996" spans="1:1" x14ac:dyDescent="0.2">
      <c r="A5996" s="20"/>
    </row>
    <row r="5997" spans="1:1" x14ac:dyDescent="0.2">
      <c r="A5997" s="20"/>
    </row>
    <row r="5998" spans="1:1" x14ac:dyDescent="0.2">
      <c r="A5998" s="20"/>
    </row>
    <row r="5999" spans="1:1" x14ac:dyDescent="0.2">
      <c r="A5999" s="20"/>
    </row>
    <row r="6000" spans="1:1" x14ac:dyDescent="0.2">
      <c r="A6000" s="20"/>
    </row>
    <row r="6001" spans="1:1" x14ac:dyDescent="0.2">
      <c r="A6001" s="20"/>
    </row>
    <row r="6002" spans="1:1" x14ac:dyDescent="0.2">
      <c r="A6002" s="20"/>
    </row>
    <row r="6003" spans="1:1" x14ac:dyDescent="0.2">
      <c r="A6003" s="20"/>
    </row>
    <row r="6004" spans="1:1" x14ac:dyDescent="0.2">
      <c r="A6004" s="20"/>
    </row>
    <row r="6005" spans="1:1" x14ac:dyDescent="0.2">
      <c r="A6005" s="20"/>
    </row>
    <row r="6006" spans="1:1" x14ac:dyDescent="0.2">
      <c r="A6006" s="20"/>
    </row>
    <row r="6007" spans="1:1" x14ac:dyDescent="0.2">
      <c r="A6007" s="20"/>
    </row>
    <row r="6008" spans="1:1" x14ac:dyDescent="0.2">
      <c r="A6008" s="20"/>
    </row>
    <row r="6009" spans="1:1" x14ac:dyDescent="0.2">
      <c r="A6009" s="20"/>
    </row>
    <row r="6010" spans="1:1" x14ac:dyDescent="0.2">
      <c r="A6010" s="20"/>
    </row>
    <row r="6011" spans="1:1" x14ac:dyDescent="0.2">
      <c r="A6011" s="20"/>
    </row>
    <row r="6012" spans="1:1" x14ac:dyDescent="0.2">
      <c r="A6012" s="20"/>
    </row>
    <row r="6013" spans="1:1" x14ac:dyDescent="0.2">
      <c r="A6013" s="20"/>
    </row>
    <row r="6014" spans="1:1" x14ac:dyDescent="0.2">
      <c r="A6014" s="20"/>
    </row>
    <row r="6015" spans="1:1" x14ac:dyDescent="0.2">
      <c r="A6015" s="20"/>
    </row>
    <row r="6016" spans="1:1" x14ac:dyDescent="0.2">
      <c r="A6016" s="20"/>
    </row>
    <row r="6017" spans="1:1" x14ac:dyDescent="0.2">
      <c r="A6017" s="20"/>
    </row>
    <row r="6018" spans="1:1" x14ac:dyDescent="0.2">
      <c r="A6018" s="20"/>
    </row>
    <row r="6019" spans="1:1" x14ac:dyDescent="0.2">
      <c r="A6019" s="20"/>
    </row>
    <row r="6020" spans="1:1" x14ac:dyDescent="0.2">
      <c r="A6020" s="20"/>
    </row>
    <row r="6021" spans="1:1" x14ac:dyDescent="0.2">
      <c r="A6021" s="20"/>
    </row>
    <row r="6022" spans="1:1" x14ac:dyDescent="0.2">
      <c r="A6022" s="20"/>
    </row>
    <row r="6023" spans="1:1" x14ac:dyDescent="0.2">
      <c r="A6023" s="20"/>
    </row>
    <row r="6024" spans="1:1" x14ac:dyDescent="0.2">
      <c r="A6024" s="20"/>
    </row>
    <row r="6025" spans="1:1" x14ac:dyDescent="0.2">
      <c r="A6025" s="20"/>
    </row>
    <row r="6026" spans="1:1" x14ac:dyDescent="0.2">
      <c r="A6026" s="20"/>
    </row>
    <row r="6027" spans="1:1" x14ac:dyDescent="0.2">
      <c r="A6027" s="20"/>
    </row>
    <row r="6028" spans="1:1" x14ac:dyDescent="0.2">
      <c r="A6028" s="20"/>
    </row>
    <row r="6029" spans="1:1" x14ac:dyDescent="0.2">
      <c r="A6029" s="20"/>
    </row>
    <row r="6030" spans="1:1" x14ac:dyDescent="0.2">
      <c r="A6030" s="20"/>
    </row>
    <row r="6031" spans="1:1" x14ac:dyDescent="0.2">
      <c r="A6031" s="20"/>
    </row>
    <row r="6032" spans="1:1" x14ac:dyDescent="0.2">
      <c r="A6032" s="20"/>
    </row>
    <row r="6033" spans="1:1" x14ac:dyDescent="0.2">
      <c r="A6033" s="20"/>
    </row>
    <row r="6034" spans="1:1" x14ac:dyDescent="0.2">
      <c r="A6034" s="20"/>
    </row>
    <row r="6035" spans="1:1" x14ac:dyDescent="0.2">
      <c r="A6035" s="20"/>
    </row>
    <row r="6036" spans="1:1" x14ac:dyDescent="0.2">
      <c r="A6036" s="20"/>
    </row>
    <row r="6037" spans="1:1" x14ac:dyDescent="0.2">
      <c r="A6037" s="20"/>
    </row>
    <row r="6038" spans="1:1" x14ac:dyDescent="0.2">
      <c r="A6038" s="20"/>
    </row>
    <row r="6039" spans="1:1" x14ac:dyDescent="0.2">
      <c r="A6039" s="20"/>
    </row>
    <row r="6040" spans="1:1" x14ac:dyDescent="0.2">
      <c r="A6040" s="20"/>
    </row>
    <row r="6041" spans="1:1" x14ac:dyDescent="0.2">
      <c r="A6041" s="20"/>
    </row>
    <row r="6042" spans="1:1" x14ac:dyDescent="0.2">
      <c r="A6042" s="20"/>
    </row>
    <row r="6043" spans="1:1" x14ac:dyDescent="0.2">
      <c r="A6043" s="20"/>
    </row>
    <row r="6044" spans="1:1" x14ac:dyDescent="0.2">
      <c r="A6044" s="20"/>
    </row>
    <row r="6045" spans="1:1" x14ac:dyDescent="0.2">
      <c r="A6045" s="20"/>
    </row>
    <row r="6046" spans="1:1" x14ac:dyDescent="0.2">
      <c r="A6046" s="20"/>
    </row>
    <row r="6047" spans="1:1" x14ac:dyDescent="0.2">
      <c r="A6047" s="20"/>
    </row>
    <row r="6048" spans="1:1" x14ac:dyDescent="0.2">
      <c r="A6048" s="20"/>
    </row>
    <row r="6049" spans="1:1" x14ac:dyDescent="0.2">
      <c r="A6049" s="20"/>
    </row>
    <row r="6050" spans="1:1" x14ac:dyDescent="0.2">
      <c r="A6050" s="20"/>
    </row>
    <row r="6051" spans="1:1" x14ac:dyDescent="0.2">
      <c r="A6051" s="20"/>
    </row>
    <row r="6052" spans="1:1" x14ac:dyDescent="0.2">
      <c r="A6052" s="20"/>
    </row>
    <row r="6053" spans="1:1" x14ac:dyDescent="0.2">
      <c r="A6053" s="20"/>
    </row>
    <row r="6054" spans="1:1" x14ac:dyDescent="0.2">
      <c r="A6054" s="20"/>
    </row>
    <row r="6055" spans="1:1" x14ac:dyDescent="0.2">
      <c r="A6055" s="20"/>
    </row>
    <row r="6056" spans="1:1" x14ac:dyDescent="0.2">
      <c r="A6056" s="20"/>
    </row>
    <row r="6057" spans="1:1" x14ac:dyDescent="0.2">
      <c r="A6057" s="20"/>
    </row>
    <row r="6058" spans="1:1" x14ac:dyDescent="0.2">
      <c r="A6058" s="20"/>
    </row>
    <row r="6059" spans="1:1" x14ac:dyDescent="0.2">
      <c r="A6059" s="20"/>
    </row>
    <row r="6060" spans="1:1" x14ac:dyDescent="0.2">
      <c r="A6060" s="20"/>
    </row>
    <row r="6061" spans="1:1" x14ac:dyDescent="0.2">
      <c r="A6061" s="20"/>
    </row>
    <row r="6062" spans="1:1" x14ac:dyDescent="0.2">
      <c r="A6062" s="20"/>
    </row>
    <row r="6063" spans="1:1" x14ac:dyDescent="0.2">
      <c r="A6063" s="20"/>
    </row>
    <row r="6064" spans="1:1" x14ac:dyDescent="0.2">
      <c r="A6064" s="20"/>
    </row>
    <row r="6065" spans="1:1" x14ac:dyDescent="0.2">
      <c r="A6065" s="20"/>
    </row>
    <row r="6066" spans="1:1" x14ac:dyDescent="0.2">
      <c r="A6066" s="20"/>
    </row>
    <row r="6067" spans="1:1" x14ac:dyDescent="0.2">
      <c r="A6067" s="20"/>
    </row>
    <row r="6068" spans="1:1" x14ac:dyDescent="0.2">
      <c r="A6068" s="20"/>
    </row>
    <row r="6069" spans="1:1" x14ac:dyDescent="0.2">
      <c r="A6069" s="20"/>
    </row>
    <row r="6070" spans="1:1" x14ac:dyDescent="0.2">
      <c r="A6070" s="20"/>
    </row>
    <row r="6071" spans="1:1" x14ac:dyDescent="0.2">
      <c r="A6071" s="20"/>
    </row>
    <row r="6072" spans="1:1" x14ac:dyDescent="0.2">
      <c r="A6072" s="20"/>
    </row>
    <row r="6073" spans="1:1" x14ac:dyDescent="0.2">
      <c r="A6073" s="20"/>
    </row>
    <row r="6074" spans="1:1" x14ac:dyDescent="0.2">
      <c r="A6074" s="20"/>
    </row>
    <row r="6075" spans="1:1" x14ac:dyDescent="0.2">
      <c r="A6075" s="20"/>
    </row>
    <row r="6076" spans="1:1" x14ac:dyDescent="0.2">
      <c r="A6076" s="20"/>
    </row>
    <row r="6077" spans="1:1" x14ac:dyDescent="0.2">
      <c r="A6077" s="20"/>
    </row>
    <row r="6078" spans="1:1" x14ac:dyDescent="0.2">
      <c r="A6078" s="20"/>
    </row>
    <row r="6079" spans="1:1" x14ac:dyDescent="0.2">
      <c r="A6079" s="20"/>
    </row>
    <row r="6080" spans="1:1" x14ac:dyDescent="0.2">
      <c r="A6080" s="20"/>
    </row>
    <row r="6081" spans="1:1" x14ac:dyDescent="0.2">
      <c r="A6081" s="20"/>
    </row>
    <row r="6082" spans="1:1" x14ac:dyDescent="0.2">
      <c r="A6082" s="20"/>
    </row>
    <row r="6083" spans="1:1" x14ac:dyDescent="0.2">
      <c r="A6083" s="20"/>
    </row>
    <row r="6084" spans="1:1" x14ac:dyDescent="0.2">
      <c r="A6084" s="20"/>
    </row>
    <row r="6085" spans="1:1" x14ac:dyDescent="0.2">
      <c r="A6085" s="20"/>
    </row>
    <row r="6086" spans="1:1" x14ac:dyDescent="0.2">
      <c r="A6086" s="20"/>
    </row>
    <row r="6087" spans="1:1" x14ac:dyDescent="0.2">
      <c r="A6087" s="20"/>
    </row>
    <row r="6088" spans="1:1" x14ac:dyDescent="0.2">
      <c r="A6088" s="20"/>
    </row>
    <row r="6089" spans="1:1" x14ac:dyDescent="0.2">
      <c r="A6089" s="20"/>
    </row>
    <row r="6090" spans="1:1" x14ac:dyDescent="0.2">
      <c r="A6090" s="20"/>
    </row>
    <row r="6091" spans="1:1" x14ac:dyDescent="0.2">
      <c r="A6091" s="20"/>
    </row>
    <row r="6092" spans="1:1" x14ac:dyDescent="0.2">
      <c r="A6092" s="20"/>
    </row>
    <row r="6093" spans="1:1" x14ac:dyDescent="0.2">
      <c r="A6093" s="20"/>
    </row>
    <row r="6094" spans="1:1" x14ac:dyDescent="0.2">
      <c r="A6094" s="20"/>
    </row>
    <row r="6095" spans="1:1" x14ac:dyDescent="0.2">
      <c r="A6095" s="20"/>
    </row>
    <row r="6096" spans="1:1" x14ac:dyDescent="0.2">
      <c r="A6096" s="20"/>
    </row>
    <row r="6097" spans="1:1" x14ac:dyDescent="0.2">
      <c r="A6097" s="20"/>
    </row>
    <row r="6098" spans="1:1" x14ac:dyDescent="0.2">
      <c r="A6098" s="20"/>
    </row>
    <row r="6099" spans="1:1" x14ac:dyDescent="0.2">
      <c r="A6099" s="20"/>
    </row>
    <row r="6100" spans="1:1" x14ac:dyDescent="0.2">
      <c r="A6100" s="20"/>
    </row>
    <row r="6101" spans="1:1" x14ac:dyDescent="0.2">
      <c r="A6101" s="20"/>
    </row>
    <row r="6102" spans="1:1" x14ac:dyDescent="0.2">
      <c r="A6102" s="20"/>
    </row>
    <row r="6103" spans="1:1" x14ac:dyDescent="0.2">
      <c r="A6103" s="20"/>
    </row>
    <row r="6104" spans="1:1" x14ac:dyDescent="0.2">
      <c r="A6104" s="20"/>
    </row>
    <row r="6105" spans="1:1" x14ac:dyDescent="0.2">
      <c r="A6105" s="20"/>
    </row>
    <row r="6106" spans="1:1" x14ac:dyDescent="0.2">
      <c r="A6106" s="20"/>
    </row>
    <row r="6107" spans="1:1" x14ac:dyDescent="0.2">
      <c r="A6107" s="20"/>
    </row>
    <row r="6108" spans="1:1" x14ac:dyDescent="0.2">
      <c r="A6108" s="20"/>
    </row>
    <row r="6109" spans="1:1" x14ac:dyDescent="0.2">
      <c r="A6109" s="20"/>
    </row>
    <row r="6110" spans="1:1" x14ac:dyDescent="0.2">
      <c r="A6110" s="20"/>
    </row>
    <row r="6111" spans="1:1" x14ac:dyDescent="0.2">
      <c r="A6111" s="20"/>
    </row>
    <row r="6112" spans="1:1" x14ac:dyDescent="0.2">
      <c r="A6112" s="20"/>
    </row>
    <row r="6113" spans="1:1" x14ac:dyDescent="0.2">
      <c r="A6113" s="20"/>
    </row>
    <row r="6114" spans="1:1" x14ac:dyDescent="0.2">
      <c r="A6114" s="20"/>
    </row>
    <row r="6115" spans="1:1" x14ac:dyDescent="0.2">
      <c r="A6115" s="20"/>
    </row>
    <row r="6116" spans="1:1" x14ac:dyDescent="0.2">
      <c r="A6116" s="20"/>
    </row>
    <row r="6117" spans="1:1" x14ac:dyDescent="0.2">
      <c r="A6117" s="20"/>
    </row>
    <row r="6118" spans="1:1" x14ac:dyDescent="0.2">
      <c r="A6118" s="20"/>
    </row>
    <row r="6119" spans="1:1" x14ac:dyDescent="0.2">
      <c r="A6119" s="20"/>
    </row>
    <row r="6120" spans="1:1" x14ac:dyDescent="0.2">
      <c r="A6120" s="20"/>
    </row>
    <row r="6121" spans="1:1" x14ac:dyDescent="0.2">
      <c r="A6121" s="20"/>
    </row>
    <row r="6122" spans="1:1" x14ac:dyDescent="0.2">
      <c r="A6122" s="20"/>
    </row>
    <row r="6123" spans="1:1" x14ac:dyDescent="0.2">
      <c r="A6123" s="20"/>
    </row>
    <row r="6124" spans="1:1" x14ac:dyDescent="0.2">
      <c r="A6124" s="20"/>
    </row>
    <row r="6125" spans="1:1" x14ac:dyDescent="0.2">
      <c r="A6125" s="20"/>
    </row>
    <row r="6126" spans="1:1" x14ac:dyDescent="0.2">
      <c r="A6126" s="20"/>
    </row>
    <row r="6127" spans="1:1" x14ac:dyDescent="0.2">
      <c r="A6127" s="20"/>
    </row>
    <row r="6128" spans="1:1" x14ac:dyDescent="0.2">
      <c r="A6128" s="20"/>
    </row>
    <row r="6129" spans="1:1" x14ac:dyDescent="0.2">
      <c r="A6129" s="20"/>
    </row>
    <row r="6130" spans="1:1" x14ac:dyDescent="0.2">
      <c r="A6130" s="20"/>
    </row>
    <row r="6131" spans="1:1" x14ac:dyDescent="0.2">
      <c r="A6131" s="20"/>
    </row>
    <row r="6132" spans="1:1" x14ac:dyDescent="0.2">
      <c r="A6132" s="20"/>
    </row>
    <row r="6133" spans="1:1" x14ac:dyDescent="0.2">
      <c r="A6133" s="20"/>
    </row>
    <row r="6134" spans="1:1" x14ac:dyDescent="0.2">
      <c r="A6134" s="20"/>
    </row>
    <row r="6135" spans="1:1" x14ac:dyDescent="0.2">
      <c r="A6135" s="20"/>
    </row>
    <row r="6136" spans="1:1" x14ac:dyDescent="0.2">
      <c r="A6136" s="20"/>
    </row>
    <row r="6137" spans="1:1" x14ac:dyDescent="0.2">
      <c r="A6137" s="20"/>
    </row>
    <row r="6138" spans="1:1" x14ac:dyDescent="0.2">
      <c r="A6138" s="20"/>
    </row>
    <row r="6139" spans="1:1" x14ac:dyDescent="0.2">
      <c r="A6139" s="20"/>
    </row>
    <row r="6140" spans="1:1" x14ac:dyDescent="0.2">
      <c r="A6140" s="20"/>
    </row>
    <row r="6141" spans="1:1" x14ac:dyDescent="0.2">
      <c r="A6141" s="20"/>
    </row>
    <row r="6142" spans="1:1" x14ac:dyDescent="0.2">
      <c r="A6142" s="20"/>
    </row>
    <row r="6143" spans="1:1" x14ac:dyDescent="0.2">
      <c r="A6143" s="20"/>
    </row>
    <row r="6144" spans="1:1" x14ac:dyDescent="0.2">
      <c r="A6144" s="20"/>
    </row>
    <row r="6145" spans="1:1" x14ac:dyDescent="0.2">
      <c r="A6145" s="20"/>
    </row>
    <row r="6146" spans="1:1" x14ac:dyDescent="0.2">
      <c r="A6146" s="20"/>
    </row>
    <row r="6147" spans="1:1" x14ac:dyDescent="0.2">
      <c r="A6147" s="20"/>
    </row>
    <row r="6148" spans="1:1" x14ac:dyDescent="0.2">
      <c r="A6148" s="20"/>
    </row>
    <row r="6149" spans="1:1" x14ac:dyDescent="0.2">
      <c r="A6149" s="20"/>
    </row>
    <row r="6150" spans="1:1" x14ac:dyDescent="0.2">
      <c r="A6150" s="20"/>
    </row>
    <row r="6151" spans="1:1" x14ac:dyDescent="0.2">
      <c r="A6151" s="20"/>
    </row>
    <row r="6152" spans="1:1" x14ac:dyDescent="0.2">
      <c r="A6152" s="20"/>
    </row>
    <row r="6153" spans="1:1" x14ac:dyDescent="0.2">
      <c r="A6153" s="20"/>
    </row>
    <row r="6154" spans="1:1" x14ac:dyDescent="0.2">
      <c r="A6154" s="20"/>
    </row>
    <row r="6155" spans="1:1" x14ac:dyDescent="0.2">
      <c r="A6155" s="20"/>
    </row>
    <row r="6156" spans="1:1" x14ac:dyDescent="0.2">
      <c r="A6156" s="20"/>
    </row>
    <row r="6157" spans="1:1" x14ac:dyDescent="0.2">
      <c r="A6157" s="20"/>
    </row>
    <row r="6158" spans="1:1" x14ac:dyDescent="0.2">
      <c r="A6158" s="20"/>
    </row>
    <row r="6159" spans="1:1" x14ac:dyDescent="0.2">
      <c r="A6159" s="20"/>
    </row>
    <row r="6160" spans="1:1" x14ac:dyDescent="0.2">
      <c r="A6160" s="20"/>
    </row>
    <row r="6161" spans="1:1" x14ac:dyDescent="0.2">
      <c r="A6161" s="20"/>
    </row>
    <row r="6162" spans="1:1" x14ac:dyDescent="0.2">
      <c r="A6162" s="20"/>
    </row>
    <row r="6163" spans="1:1" x14ac:dyDescent="0.2">
      <c r="A6163" s="20"/>
    </row>
    <row r="6164" spans="1:1" x14ac:dyDescent="0.2">
      <c r="A6164" s="20"/>
    </row>
    <row r="6165" spans="1:1" x14ac:dyDescent="0.2">
      <c r="A6165" s="20"/>
    </row>
    <row r="6166" spans="1:1" x14ac:dyDescent="0.2">
      <c r="A6166" s="20"/>
    </row>
    <row r="6167" spans="1:1" x14ac:dyDescent="0.2">
      <c r="A6167" s="20"/>
    </row>
    <row r="6168" spans="1:1" x14ac:dyDescent="0.2">
      <c r="A6168" s="20"/>
    </row>
    <row r="6169" spans="1:1" x14ac:dyDescent="0.2">
      <c r="A6169" s="20"/>
    </row>
    <row r="6170" spans="1:1" x14ac:dyDescent="0.2">
      <c r="A6170" s="20"/>
    </row>
    <row r="6171" spans="1:1" x14ac:dyDescent="0.2">
      <c r="A6171" s="20"/>
    </row>
    <row r="6172" spans="1:1" x14ac:dyDescent="0.2">
      <c r="A6172" s="20"/>
    </row>
    <row r="6173" spans="1:1" x14ac:dyDescent="0.2">
      <c r="A6173" s="20"/>
    </row>
    <row r="6174" spans="1:1" x14ac:dyDescent="0.2">
      <c r="A6174" s="20"/>
    </row>
    <row r="6175" spans="1:1" x14ac:dyDescent="0.2">
      <c r="A6175" s="20"/>
    </row>
    <row r="6176" spans="1:1" x14ac:dyDescent="0.2">
      <c r="A6176" s="20"/>
    </row>
    <row r="6177" spans="1:1" x14ac:dyDescent="0.2">
      <c r="A6177" s="20"/>
    </row>
    <row r="6178" spans="1:1" x14ac:dyDescent="0.2">
      <c r="A6178" s="20"/>
    </row>
    <row r="6179" spans="1:1" x14ac:dyDescent="0.2">
      <c r="A6179" s="20"/>
    </row>
    <row r="6180" spans="1:1" x14ac:dyDescent="0.2">
      <c r="A6180" s="20"/>
    </row>
    <row r="6181" spans="1:1" x14ac:dyDescent="0.2">
      <c r="A6181" s="20"/>
    </row>
    <row r="6182" spans="1:1" x14ac:dyDescent="0.2">
      <c r="A6182" s="20"/>
    </row>
    <row r="6183" spans="1:1" x14ac:dyDescent="0.2">
      <c r="A6183" s="20"/>
    </row>
    <row r="6184" spans="1:1" x14ac:dyDescent="0.2">
      <c r="A6184" s="20"/>
    </row>
    <row r="6185" spans="1:1" x14ac:dyDescent="0.2">
      <c r="A6185" s="20"/>
    </row>
    <row r="6186" spans="1:1" x14ac:dyDescent="0.2">
      <c r="A6186" s="20"/>
    </row>
    <row r="6187" spans="1:1" x14ac:dyDescent="0.2">
      <c r="A6187" s="20"/>
    </row>
    <row r="6188" spans="1:1" x14ac:dyDescent="0.2">
      <c r="A6188" s="20"/>
    </row>
    <row r="6189" spans="1:1" x14ac:dyDescent="0.2">
      <c r="A6189" s="20"/>
    </row>
    <row r="6190" spans="1:1" x14ac:dyDescent="0.2">
      <c r="A6190" s="20"/>
    </row>
    <row r="6191" spans="1:1" x14ac:dyDescent="0.2">
      <c r="A6191" s="20"/>
    </row>
    <row r="6192" spans="1:1" x14ac:dyDescent="0.2">
      <c r="A6192" s="20"/>
    </row>
    <row r="6193" spans="1:1" x14ac:dyDescent="0.2">
      <c r="A6193" s="20"/>
    </row>
    <row r="6194" spans="1:1" x14ac:dyDescent="0.2">
      <c r="A6194" s="20"/>
    </row>
    <row r="6195" spans="1:1" x14ac:dyDescent="0.2">
      <c r="A6195" s="20"/>
    </row>
    <row r="6196" spans="1:1" x14ac:dyDescent="0.2">
      <c r="A6196" s="20"/>
    </row>
    <row r="6197" spans="1:1" x14ac:dyDescent="0.2">
      <c r="A6197" s="20"/>
    </row>
    <row r="6198" spans="1:1" x14ac:dyDescent="0.2">
      <c r="A6198" s="20"/>
    </row>
    <row r="6199" spans="1:1" x14ac:dyDescent="0.2">
      <c r="A6199" s="20"/>
    </row>
    <row r="6200" spans="1:1" x14ac:dyDescent="0.2">
      <c r="A6200" s="20"/>
    </row>
    <row r="6201" spans="1:1" x14ac:dyDescent="0.2">
      <c r="A6201" s="20"/>
    </row>
    <row r="6202" spans="1:1" x14ac:dyDescent="0.2">
      <c r="A6202" s="20"/>
    </row>
    <row r="6203" spans="1:1" x14ac:dyDescent="0.2">
      <c r="A6203" s="20"/>
    </row>
    <row r="6204" spans="1:1" x14ac:dyDescent="0.2">
      <c r="A6204" s="20"/>
    </row>
    <row r="6205" spans="1:1" x14ac:dyDescent="0.2">
      <c r="A6205" s="20"/>
    </row>
    <row r="6206" spans="1:1" x14ac:dyDescent="0.2">
      <c r="A6206" s="20"/>
    </row>
    <row r="6207" spans="1:1" x14ac:dyDescent="0.2">
      <c r="A6207" s="20"/>
    </row>
    <row r="6208" spans="1:1" x14ac:dyDescent="0.2">
      <c r="A6208" s="20"/>
    </row>
    <row r="6209" spans="1:1" x14ac:dyDescent="0.2">
      <c r="A6209" s="20"/>
    </row>
    <row r="6210" spans="1:1" x14ac:dyDescent="0.2">
      <c r="A6210" s="20"/>
    </row>
    <row r="6211" spans="1:1" x14ac:dyDescent="0.2">
      <c r="A6211" s="20"/>
    </row>
    <row r="6212" spans="1:1" x14ac:dyDescent="0.2">
      <c r="A6212" s="20"/>
    </row>
    <row r="6213" spans="1:1" x14ac:dyDescent="0.2">
      <c r="A6213" s="20"/>
    </row>
    <row r="6214" spans="1:1" x14ac:dyDescent="0.2">
      <c r="A6214" s="20"/>
    </row>
    <row r="6215" spans="1:1" x14ac:dyDescent="0.2">
      <c r="A6215" s="20"/>
    </row>
    <row r="6216" spans="1:1" x14ac:dyDescent="0.2">
      <c r="A6216" s="20"/>
    </row>
    <row r="6217" spans="1:1" x14ac:dyDescent="0.2">
      <c r="A6217" s="20"/>
    </row>
    <row r="6218" spans="1:1" x14ac:dyDescent="0.2">
      <c r="A6218" s="20"/>
    </row>
    <row r="6219" spans="1:1" x14ac:dyDescent="0.2">
      <c r="A6219" s="20"/>
    </row>
    <row r="6220" spans="1:1" x14ac:dyDescent="0.2">
      <c r="A6220" s="20"/>
    </row>
    <row r="6221" spans="1:1" x14ac:dyDescent="0.2">
      <c r="A6221" s="20"/>
    </row>
    <row r="6222" spans="1:1" x14ac:dyDescent="0.2">
      <c r="A6222" s="20"/>
    </row>
    <row r="6223" spans="1:1" x14ac:dyDescent="0.2">
      <c r="A6223" s="20"/>
    </row>
    <row r="6224" spans="1:1" x14ac:dyDescent="0.2">
      <c r="A6224" s="20"/>
    </row>
    <row r="6225" spans="1:1" x14ac:dyDescent="0.2">
      <c r="A6225" s="20"/>
    </row>
    <row r="6226" spans="1:1" x14ac:dyDescent="0.2">
      <c r="A6226" s="20"/>
    </row>
    <row r="6227" spans="1:1" x14ac:dyDescent="0.2">
      <c r="A6227" s="20"/>
    </row>
    <row r="6228" spans="1:1" x14ac:dyDescent="0.2">
      <c r="A6228" s="20"/>
    </row>
    <row r="6229" spans="1:1" x14ac:dyDescent="0.2">
      <c r="A6229" s="20"/>
    </row>
    <row r="6230" spans="1:1" x14ac:dyDescent="0.2">
      <c r="A6230" s="20"/>
    </row>
    <row r="6231" spans="1:1" x14ac:dyDescent="0.2">
      <c r="A6231" s="20"/>
    </row>
    <row r="6232" spans="1:1" x14ac:dyDescent="0.2">
      <c r="A6232" s="20"/>
    </row>
    <row r="6233" spans="1:1" x14ac:dyDescent="0.2">
      <c r="A6233" s="20"/>
    </row>
    <row r="6234" spans="1:1" x14ac:dyDescent="0.2">
      <c r="A6234" s="20"/>
    </row>
    <row r="6235" spans="1:1" x14ac:dyDescent="0.2">
      <c r="A6235" s="20"/>
    </row>
    <row r="6236" spans="1:1" x14ac:dyDescent="0.2">
      <c r="A6236" s="20"/>
    </row>
    <row r="6237" spans="1:1" x14ac:dyDescent="0.2">
      <c r="A6237" s="20"/>
    </row>
    <row r="6238" spans="1:1" x14ac:dyDescent="0.2">
      <c r="A6238" s="20"/>
    </row>
    <row r="6239" spans="1:1" x14ac:dyDescent="0.2">
      <c r="A6239" s="20"/>
    </row>
    <row r="6240" spans="1:1" x14ac:dyDescent="0.2">
      <c r="A6240" s="20"/>
    </row>
    <row r="6241" spans="1:1" x14ac:dyDescent="0.2">
      <c r="A6241" s="20"/>
    </row>
    <row r="6242" spans="1:1" x14ac:dyDescent="0.2">
      <c r="A6242" s="20"/>
    </row>
    <row r="6243" spans="1:1" x14ac:dyDescent="0.2">
      <c r="A6243" s="20"/>
    </row>
    <row r="6244" spans="1:1" x14ac:dyDescent="0.2">
      <c r="A6244" s="20"/>
    </row>
    <row r="6245" spans="1:1" x14ac:dyDescent="0.2">
      <c r="A6245" s="20"/>
    </row>
    <row r="6246" spans="1:1" x14ac:dyDescent="0.2">
      <c r="A6246" s="20"/>
    </row>
    <row r="6247" spans="1:1" x14ac:dyDescent="0.2">
      <c r="A6247" s="20"/>
    </row>
    <row r="6248" spans="1:1" x14ac:dyDescent="0.2">
      <c r="A6248" s="20"/>
    </row>
    <row r="6249" spans="1:1" x14ac:dyDescent="0.2">
      <c r="A6249" s="20"/>
    </row>
    <row r="6250" spans="1:1" x14ac:dyDescent="0.2">
      <c r="A6250" s="20"/>
    </row>
    <row r="6251" spans="1:1" x14ac:dyDescent="0.2">
      <c r="A6251" s="20"/>
    </row>
    <row r="6252" spans="1:1" x14ac:dyDescent="0.2">
      <c r="A6252" s="20"/>
    </row>
    <row r="6253" spans="1:1" x14ac:dyDescent="0.2">
      <c r="A6253" s="20"/>
    </row>
    <row r="6254" spans="1:1" x14ac:dyDescent="0.2">
      <c r="A6254" s="20"/>
    </row>
    <row r="6255" spans="1:1" x14ac:dyDescent="0.2">
      <c r="A6255" s="20"/>
    </row>
    <row r="6256" spans="1:1" x14ac:dyDescent="0.2">
      <c r="A6256" s="20"/>
    </row>
    <row r="6257" spans="1:1" x14ac:dyDescent="0.2">
      <c r="A6257" s="20"/>
    </row>
    <row r="6258" spans="1:1" x14ac:dyDescent="0.2">
      <c r="A6258" s="20"/>
    </row>
    <row r="6259" spans="1:1" x14ac:dyDescent="0.2">
      <c r="A6259" s="20"/>
    </row>
    <row r="6260" spans="1:1" x14ac:dyDescent="0.2">
      <c r="A6260" s="20"/>
    </row>
    <row r="6261" spans="1:1" x14ac:dyDescent="0.2">
      <c r="A6261" s="20"/>
    </row>
    <row r="6262" spans="1:1" x14ac:dyDescent="0.2">
      <c r="A6262" s="20"/>
    </row>
    <row r="6263" spans="1:1" x14ac:dyDescent="0.2">
      <c r="A6263" s="20"/>
    </row>
    <row r="6264" spans="1:1" x14ac:dyDescent="0.2">
      <c r="A6264" s="20"/>
    </row>
    <row r="6265" spans="1:1" x14ac:dyDescent="0.2">
      <c r="A6265" s="20"/>
    </row>
    <row r="6266" spans="1:1" x14ac:dyDescent="0.2">
      <c r="A6266" s="20"/>
    </row>
    <row r="6267" spans="1:1" x14ac:dyDescent="0.2">
      <c r="A6267" s="20"/>
    </row>
    <row r="6268" spans="1:1" x14ac:dyDescent="0.2">
      <c r="A6268" s="20"/>
    </row>
    <row r="6269" spans="1:1" x14ac:dyDescent="0.2">
      <c r="A6269" s="20"/>
    </row>
    <row r="6270" spans="1:1" x14ac:dyDescent="0.2">
      <c r="A6270" s="20"/>
    </row>
    <row r="6271" spans="1:1" x14ac:dyDescent="0.2">
      <c r="A6271" s="20"/>
    </row>
    <row r="6272" spans="1:1" x14ac:dyDescent="0.2">
      <c r="A6272" s="20"/>
    </row>
    <row r="6273" spans="1:1" x14ac:dyDescent="0.2">
      <c r="A6273" s="20"/>
    </row>
    <row r="6274" spans="1:1" x14ac:dyDescent="0.2">
      <c r="A6274" s="20"/>
    </row>
    <row r="6275" spans="1:1" x14ac:dyDescent="0.2">
      <c r="A6275" s="20"/>
    </row>
    <row r="6276" spans="1:1" x14ac:dyDescent="0.2">
      <c r="A6276" s="20"/>
    </row>
    <row r="6277" spans="1:1" x14ac:dyDescent="0.2">
      <c r="A6277" s="20"/>
    </row>
    <row r="6278" spans="1:1" x14ac:dyDescent="0.2">
      <c r="A6278" s="20"/>
    </row>
    <row r="6279" spans="1:1" x14ac:dyDescent="0.2">
      <c r="A6279" s="20"/>
    </row>
    <row r="6280" spans="1:1" x14ac:dyDescent="0.2">
      <c r="A6280" s="20"/>
    </row>
    <row r="6281" spans="1:1" x14ac:dyDescent="0.2">
      <c r="A6281" s="20"/>
    </row>
    <row r="6282" spans="1:1" x14ac:dyDescent="0.2">
      <c r="A6282" s="20"/>
    </row>
    <row r="6283" spans="1:1" x14ac:dyDescent="0.2">
      <c r="A6283" s="20"/>
    </row>
    <row r="6284" spans="1:1" x14ac:dyDescent="0.2">
      <c r="A6284" s="20"/>
    </row>
    <row r="6285" spans="1:1" x14ac:dyDescent="0.2">
      <c r="A6285" s="20"/>
    </row>
    <row r="6286" spans="1:1" x14ac:dyDescent="0.2">
      <c r="A6286" s="20"/>
    </row>
    <row r="6287" spans="1:1" x14ac:dyDescent="0.2">
      <c r="A6287" s="20"/>
    </row>
    <row r="6288" spans="1:1" x14ac:dyDescent="0.2">
      <c r="A6288" s="20"/>
    </row>
    <row r="6289" spans="1:1" x14ac:dyDescent="0.2">
      <c r="A6289" s="20"/>
    </row>
    <row r="6290" spans="1:1" x14ac:dyDescent="0.2">
      <c r="A6290" s="20"/>
    </row>
    <row r="6291" spans="1:1" x14ac:dyDescent="0.2">
      <c r="A6291" s="20"/>
    </row>
    <row r="6292" spans="1:1" x14ac:dyDescent="0.2">
      <c r="A6292" s="20"/>
    </row>
    <row r="6293" spans="1:1" x14ac:dyDescent="0.2">
      <c r="A6293" s="20"/>
    </row>
    <row r="6294" spans="1:1" x14ac:dyDescent="0.2">
      <c r="A6294" s="20"/>
    </row>
    <row r="6295" spans="1:1" x14ac:dyDescent="0.2">
      <c r="A6295" s="20"/>
    </row>
    <row r="6296" spans="1:1" x14ac:dyDescent="0.2">
      <c r="A6296" s="20"/>
    </row>
    <row r="6297" spans="1:1" x14ac:dyDescent="0.2">
      <c r="A6297" s="20"/>
    </row>
    <row r="6298" spans="1:1" x14ac:dyDescent="0.2">
      <c r="A6298" s="20"/>
    </row>
    <row r="6299" spans="1:1" x14ac:dyDescent="0.2">
      <c r="A6299" s="20"/>
    </row>
    <row r="6300" spans="1:1" x14ac:dyDescent="0.2">
      <c r="A6300" s="20"/>
    </row>
    <row r="6301" spans="1:1" x14ac:dyDescent="0.2">
      <c r="A6301" s="20"/>
    </row>
    <row r="6302" spans="1:1" x14ac:dyDescent="0.2">
      <c r="A6302" s="20"/>
    </row>
    <row r="6303" spans="1:1" x14ac:dyDescent="0.2">
      <c r="A6303" s="20"/>
    </row>
    <row r="6304" spans="1:1" x14ac:dyDescent="0.2">
      <c r="A6304" s="20"/>
    </row>
    <row r="6305" spans="1:1" x14ac:dyDescent="0.2">
      <c r="A6305" s="20"/>
    </row>
    <row r="6306" spans="1:1" x14ac:dyDescent="0.2">
      <c r="A6306" s="20"/>
    </row>
    <row r="6307" spans="1:1" x14ac:dyDescent="0.2">
      <c r="A6307" s="20"/>
    </row>
    <row r="6308" spans="1:1" x14ac:dyDescent="0.2">
      <c r="A6308" s="20"/>
    </row>
    <row r="6309" spans="1:1" x14ac:dyDescent="0.2">
      <c r="A6309" s="20"/>
    </row>
    <row r="6310" spans="1:1" x14ac:dyDescent="0.2">
      <c r="A6310" s="20"/>
    </row>
    <row r="6311" spans="1:1" x14ac:dyDescent="0.2">
      <c r="A6311" s="20"/>
    </row>
    <row r="6312" spans="1:1" x14ac:dyDescent="0.2">
      <c r="A6312" s="20"/>
    </row>
    <row r="6313" spans="1:1" x14ac:dyDescent="0.2">
      <c r="A6313" s="20"/>
    </row>
    <row r="6314" spans="1:1" x14ac:dyDescent="0.2">
      <c r="A6314" s="20"/>
    </row>
    <row r="6315" spans="1:1" x14ac:dyDescent="0.2">
      <c r="A6315" s="20"/>
    </row>
    <row r="6316" spans="1:1" x14ac:dyDescent="0.2">
      <c r="A6316" s="20"/>
    </row>
    <row r="6317" spans="1:1" x14ac:dyDescent="0.2">
      <c r="A6317" s="20"/>
    </row>
    <row r="6318" spans="1:1" x14ac:dyDescent="0.2">
      <c r="A6318" s="20"/>
    </row>
    <row r="6319" spans="1:1" x14ac:dyDescent="0.2">
      <c r="A6319" s="20"/>
    </row>
    <row r="6320" spans="1:1" x14ac:dyDescent="0.2">
      <c r="A6320" s="20"/>
    </row>
    <row r="6321" spans="1:1" x14ac:dyDescent="0.2">
      <c r="A6321" s="20"/>
    </row>
    <row r="6322" spans="1:1" x14ac:dyDescent="0.2">
      <c r="A6322" s="20"/>
    </row>
    <row r="6323" spans="1:1" x14ac:dyDescent="0.2">
      <c r="A6323" s="20"/>
    </row>
    <row r="6324" spans="1:1" x14ac:dyDescent="0.2">
      <c r="A6324" s="20"/>
    </row>
    <row r="6325" spans="1:1" x14ac:dyDescent="0.2">
      <c r="A6325" s="20"/>
    </row>
    <row r="6326" spans="1:1" x14ac:dyDescent="0.2">
      <c r="A6326" s="20"/>
    </row>
    <row r="6327" spans="1:1" x14ac:dyDescent="0.2">
      <c r="A6327" s="20"/>
    </row>
    <row r="6328" spans="1:1" x14ac:dyDescent="0.2">
      <c r="A6328" s="20"/>
    </row>
    <row r="6329" spans="1:1" x14ac:dyDescent="0.2">
      <c r="A6329" s="20"/>
    </row>
    <row r="6330" spans="1:1" x14ac:dyDescent="0.2">
      <c r="A6330" s="20"/>
    </row>
    <row r="6331" spans="1:1" x14ac:dyDescent="0.2">
      <c r="A6331" s="20"/>
    </row>
    <row r="6332" spans="1:1" x14ac:dyDescent="0.2">
      <c r="A6332" s="20"/>
    </row>
    <row r="6333" spans="1:1" x14ac:dyDescent="0.2">
      <c r="A6333" s="20"/>
    </row>
    <row r="6334" spans="1:1" x14ac:dyDescent="0.2">
      <c r="A6334" s="20"/>
    </row>
    <row r="6335" spans="1:1" x14ac:dyDescent="0.2">
      <c r="A6335" s="20"/>
    </row>
    <row r="6336" spans="1:1" x14ac:dyDescent="0.2">
      <c r="A6336" s="20"/>
    </row>
    <row r="6337" spans="1:1" x14ac:dyDescent="0.2">
      <c r="A6337" s="20"/>
    </row>
    <row r="6338" spans="1:1" x14ac:dyDescent="0.2">
      <c r="A6338" s="20"/>
    </row>
    <row r="6339" spans="1:1" x14ac:dyDescent="0.2">
      <c r="A6339" s="20"/>
    </row>
    <row r="6340" spans="1:1" x14ac:dyDescent="0.2">
      <c r="A6340" s="20"/>
    </row>
    <row r="6341" spans="1:1" x14ac:dyDescent="0.2">
      <c r="A6341" s="20"/>
    </row>
    <row r="6342" spans="1:1" x14ac:dyDescent="0.2">
      <c r="A6342" s="20"/>
    </row>
    <row r="6343" spans="1:1" x14ac:dyDescent="0.2">
      <c r="A6343" s="20"/>
    </row>
    <row r="6344" spans="1:1" x14ac:dyDescent="0.2">
      <c r="A6344" s="20"/>
    </row>
    <row r="6345" spans="1:1" x14ac:dyDescent="0.2">
      <c r="A6345" s="20"/>
    </row>
    <row r="6346" spans="1:1" x14ac:dyDescent="0.2">
      <c r="A6346" s="20"/>
    </row>
    <row r="6347" spans="1:1" x14ac:dyDescent="0.2">
      <c r="A6347" s="20"/>
    </row>
    <row r="6348" spans="1:1" x14ac:dyDescent="0.2">
      <c r="A6348" s="20"/>
    </row>
    <row r="6349" spans="1:1" x14ac:dyDescent="0.2">
      <c r="A6349" s="20"/>
    </row>
    <row r="6350" spans="1:1" x14ac:dyDescent="0.2">
      <c r="A6350" s="20"/>
    </row>
    <row r="6351" spans="1:1" x14ac:dyDescent="0.2">
      <c r="A6351" s="20"/>
    </row>
    <row r="6352" spans="1:1" x14ac:dyDescent="0.2">
      <c r="A6352" s="20"/>
    </row>
    <row r="6353" spans="1:1" x14ac:dyDescent="0.2">
      <c r="A6353" s="20"/>
    </row>
    <row r="6354" spans="1:1" x14ac:dyDescent="0.2">
      <c r="A6354" s="20"/>
    </row>
    <row r="6355" spans="1:1" x14ac:dyDescent="0.2">
      <c r="A6355" s="20"/>
    </row>
    <row r="6356" spans="1:1" x14ac:dyDescent="0.2">
      <c r="A6356" s="20"/>
    </row>
    <row r="6357" spans="1:1" x14ac:dyDescent="0.2">
      <c r="A6357" s="20"/>
    </row>
    <row r="6358" spans="1:1" x14ac:dyDescent="0.2">
      <c r="A6358" s="20"/>
    </row>
    <row r="6359" spans="1:1" x14ac:dyDescent="0.2">
      <c r="A6359" s="20"/>
    </row>
    <row r="6360" spans="1:1" x14ac:dyDescent="0.2">
      <c r="A6360" s="20"/>
    </row>
    <row r="6361" spans="1:1" x14ac:dyDescent="0.2">
      <c r="A6361" s="20"/>
    </row>
    <row r="6362" spans="1:1" x14ac:dyDescent="0.2">
      <c r="A6362" s="20"/>
    </row>
    <row r="6363" spans="1:1" x14ac:dyDescent="0.2">
      <c r="A6363" s="20"/>
    </row>
    <row r="6364" spans="1:1" x14ac:dyDescent="0.2">
      <c r="A6364" s="20"/>
    </row>
    <row r="6365" spans="1:1" x14ac:dyDescent="0.2">
      <c r="A6365" s="20"/>
    </row>
    <row r="6366" spans="1:1" x14ac:dyDescent="0.2">
      <c r="A6366" s="20"/>
    </row>
    <row r="6367" spans="1:1" x14ac:dyDescent="0.2">
      <c r="A6367" s="20"/>
    </row>
    <row r="6368" spans="1:1" x14ac:dyDescent="0.2">
      <c r="A6368" s="20"/>
    </row>
    <row r="6369" spans="1:1" x14ac:dyDescent="0.2">
      <c r="A6369" s="20"/>
    </row>
    <row r="6370" spans="1:1" x14ac:dyDescent="0.2">
      <c r="A6370" s="20"/>
    </row>
    <row r="6371" spans="1:1" x14ac:dyDescent="0.2">
      <c r="A6371" s="20"/>
    </row>
    <row r="6372" spans="1:1" x14ac:dyDescent="0.2">
      <c r="A6372" s="20"/>
    </row>
    <row r="6373" spans="1:1" x14ac:dyDescent="0.2">
      <c r="A6373" s="20"/>
    </row>
    <row r="6374" spans="1:1" x14ac:dyDescent="0.2">
      <c r="A6374" s="20"/>
    </row>
    <row r="6375" spans="1:1" x14ac:dyDescent="0.2">
      <c r="A6375" s="20"/>
    </row>
    <row r="6376" spans="1:1" x14ac:dyDescent="0.2">
      <c r="A6376" s="20"/>
    </row>
    <row r="6377" spans="1:1" x14ac:dyDescent="0.2">
      <c r="A6377" s="20"/>
    </row>
    <row r="6378" spans="1:1" x14ac:dyDescent="0.2">
      <c r="A6378" s="20"/>
    </row>
    <row r="6379" spans="1:1" x14ac:dyDescent="0.2">
      <c r="A6379" s="20"/>
    </row>
    <row r="6380" spans="1:1" x14ac:dyDescent="0.2">
      <c r="A6380" s="20"/>
    </row>
    <row r="6381" spans="1:1" x14ac:dyDescent="0.2">
      <c r="A6381" s="20"/>
    </row>
    <row r="6382" spans="1:1" x14ac:dyDescent="0.2">
      <c r="A6382" s="20"/>
    </row>
    <row r="6383" spans="1:1" x14ac:dyDescent="0.2">
      <c r="A6383" s="20"/>
    </row>
    <row r="6384" spans="1:1" x14ac:dyDescent="0.2">
      <c r="A6384" s="20"/>
    </row>
    <row r="6385" spans="1:1" x14ac:dyDescent="0.2">
      <c r="A6385" s="20"/>
    </row>
    <row r="6386" spans="1:1" x14ac:dyDescent="0.2">
      <c r="A6386" s="20"/>
    </row>
    <row r="6387" spans="1:1" x14ac:dyDescent="0.2">
      <c r="A6387" s="20"/>
    </row>
    <row r="6388" spans="1:1" x14ac:dyDescent="0.2">
      <c r="A6388" s="20"/>
    </row>
    <row r="6389" spans="1:1" x14ac:dyDescent="0.2">
      <c r="A6389" s="20"/>
    </row>
    <row r="6390" spans="1:1" x14ac:dyDescent="0.2">
      <c r="A6390" s="20"/>
    </row>
    <row r="6391" spans="1:1" x14ac:dyDescent="0.2">
      <c r="A6391" s="20"/>
    </row>
    <row r="6392" spans="1:1" x14ac:dyDescent="0.2">
      <c r="A6392" s="20"/>
    </row>
    <row r="6393" spans="1:1" x14ac:dyDescent="0.2">
      <c r="A6393" s="20"/>
    </row>
    <row r="6394" spans="1:1" x14ac:dyDescent="0.2">
      <c r="A6394" s="20"/>
    </row>
    <row r="6395" spans="1:1" x14ac:dyDescent="0.2">
      <c r="A6395" s="20"/>
    </row>
    <row r="6396" spans="1:1" x14ac:dyDescent="0.2">
      <c r="A6396" s="20"/>
    </row>
    <row r="6397" spans="1:1" x14ac:dyDescent="0.2">
      <c r="A6397" s="20"/>
    </row>
    <row r="6398" spans="1:1" x14ac:dyDescent="0.2">
      <c r="A6398" s="20"/>
    </row>
    <row r="6399" spans="1:1" x14ac:dyDescent="0.2">
      <c r="A6399" s="20"/>
    </row>
    <row r="6400" spans="1:1" x14ac:dyDescent="0.2">
      <c r="A6400" s="20"/>
    </row>
    <row r="6401" spans="1:1" x14ac:dyDescent="0.2">
      <c r="A6401" s="20"/>
    </row>
    <row r="6402" spans="1:1" x14ac:dyDescent="0.2">
      <c r="A6402" s="20"/>
    </row>
    <row r="6403" spans="1:1" x14ac:dyDescent="0.2">
      <c r="A6403" s="20"/>
    </row>
    <row r="6404" spans="1:1" x14ac:dyDescent="0.2">
      <c r="A6404" s="20"/>
    </row>
    <row r="6405" spans="1:1" x14ac:dyDescent="0.2">
      <c r="A6405" s="20"/>
    </row>
    <row r="6406" spans="1:1" x14ac:dyDescent="0.2">
      <c r="A6406" s="20"/>
    </row>
    <row r="6407" spans="1:1" x14ac:dyDescent="0.2">
      <c r="A6407" s="20"/>
    </row>
    <row r="6408" spans="1:1" x14ac:dyDescent="0.2">
      <c r="A6408" s="20"/>
    </row>
    <row r="6409" spans="1:1" x14ac:dyDescent="0.2">
      <c r="A6409" s="20"/>
    </row>
    <row r="6410" spans="1:1" x14ac:dyDescent="0.2">
      <c r="A6410" s="20"/>
    </row>
    <row r="6411" spans="1:1" x14ac:dyDescent="0.2">
      <c r="A6411" s="20"/>
    </row>
    <row r="6412" spans="1:1" x14ac:dyDescent="0.2">
      <c r="A6412" s="20"/>
    </row>
    <row r="6413" spans="1:1" x14ac:dyDescent="0.2">
      <c r="A6413" s="20"/>
    </row>
    <row r="6414" spans="1:1" x14ac:dyDescent="0.2">
      <c r="A6414" s="20"/>
    </row>
    <row r="6415" spans="1:1" x14ac:dyDescent="0.2">
      <c r="A6415" s="20"/>
    </row>
    <row r="6416" spans="1:1" x14ac:dyDescent="0.2">
      <c r="A6416" s="20"/>
    </row>
    <row r="6417" spans="1:1" x14ac:dyDescent="0.2">
      <c r="A6417" s="20"/>
    </row>
    <row r="6418" spans="1:1" x14ac:dyDescent="0.2">
      <c r="A6418" s="20"/>
    </row>
    <row r="6419" spans="1:1" x14ac:dyDescent="0.2">
      <c r="A6419" s="20"/>
    </row>
    <row r="6420" spans="1:1" x14ac:dyDescent="0.2">
      <c r="A6420" s="20"/>
    </row>
    <row r="6421" spans="1:1" x14ac:dyDescent="0.2">
      <c r="A6421" s="20"/>
    </row>
    <row r="6422" spans="1:1" x14ac:dyDescent="0.2">
      <c r="A6422" s="20"/>
    </row>
    <row r="6423" spans="1:1" x14ac:dyDescent="0.2">
      <c r="A6423" s="20"/>
    </row>
    <row r="6424" spans="1:1" x14ac:dyDescent="0.2">
      <c r="A6424" s="20"/>
    </row>
    <row r="6425" spans="1:1" x14ac:dyDescent="0.2">
      <c r="A6425" s="20"/>
    </row>
    <row r="6426" spans="1:1" x14ac:dyDescent="0.2">
      <c r="A6426" s="20"/>
    </row>
    <row r="6427" spans="1:1" x14ac:dyDescent="0.2">
      <c r="A6427" s="20"/>
    </row>
    <row r="6428" spans="1:1" x14ac:dyDescent="0.2">
      <c r="A6428" s="20"/>
    </row>
    <row r="6429" spans="1:1" x14ac:dyDescent="0.2">
      <c r="A6429" s="20"/>
    </row>
    <row r="6430" spans="1:1" x14ac:dyDescent="0.2">
      <c r="A6430" s="20"/>
    </row>
    <row r="6431" spans="1:1" x14ac:dyDescent="0.2">
      <c r="A6431" s="20"/>
    </row>
    <row r="6432" spans="1:1" x14ac:dyDescent="0.2">
      <c r="A6432" s="20"/>
    </row>
    <row r="6433" spans="1:1" x14ac:dyDescent="0.2">
      <c r="A6433" s="20"/>
    </row>
    <row r="6434" spans="1:1" x14ac:dyDescent="0.2">
      <c r="A6434" s="20"/>
    </row>
    <row r="6435" spans="1:1" x14ac:dyDescent="0.2">
      <c r="A6435" s="20"/>
    </row>
    <row r="6436" spans="1:1" x14ac:dyDescent="0.2">
      <c r="A6436" s="20"/>
    </row>
    <row r="6437" spans="1:1" x14ac:dyDescent="0.2">
      <c r="A6437" s="20"/>
    </row>
    <row r="6438" spans="1:1" x14ac:dyDescent="0.2">
      <c r="A6438" s="20"/>
    </row>
    <row r="6439" spans="1:1" x14ac:dyDescent="0.2">
      <c r="A6439" s="20"/>
    </row>
    <row r="6440" spans="1:1" x14ac:dyDescent="0.2">
      <c r="A6440" s="20"/>
    </row>
    <row r="6441" spans="1:1" x14ac:dyDescent="0.2">
      <c r="A6441" s="20"/>
    </row>
    <row r="6442" spans="1:1" x14ac:dyDescent="0.2">
      <c r="A6442" s="20"/>
    </row>
    <row r="6443" spans="1:1" x14ac:dyDescent="0.2">
      <c r="A6443" s="20"/>
    </row>
    <row r="6444" spans="1:1" x14ac:dyDescent="0.2">
      <c r="A6444" s="20"/>
    </row>
    <row r="6445" spans="1:1" x14ac:dyDescent="0.2">
      <c r="A6445" s="20"/>
    </row>
    <row r="6446" spans="1:1" x14ac:dyDescent="0.2">
      <c r="A6446" s="20"/>
    </row>
    <row r="6447" spans="1:1" x14ac:dyDescent="0.2">
      <c r="A6447" s="20"/>
    </row>
    <row r="6448" spans="1:1" x14ac:dyDescent="0.2">
      <c r="A6448" s="20"/>
    </row>
    <row r="6449" spans="1:1" x14ac:dyDescent="0.2">
      <c r="A6449" s="20"/>
    </row>
    <row r="6450" spans="1:1" x14ac:dyDescent="0.2">
      <c r="A6450" s="20"/>
    </row>
    <row r="6451" spans="1:1" x14ac:dyDescent="0.2">
      <c r="A6451" s="20"/>
    </row>
    <row r="6452" spans="1:1" x14ac:dyDescent="0.2">
      <c r="A6452" s="20"/>
    </row>
    <row r="6453" spans="1:1" x14ac:dyDescent="0.2">
      <c r="A6453" s="20"/>
    </row>
    <row r="6454" spans="1:1" x14ac:dyDescent="0.2">
      <c r="A6454" s="20"/>
    </row>
    <row r="6455" spans="1:1" x14ac:dyDescent="0.2">
      <c r="A6455" s="20"/>
    </row>
    <row r="6456" spans="1:1" x14ac:dyDescent="0.2">
      <c r="A6456" s="20"/>
    </row>
    <row r="6457" spans="1:1" x14ac:dyDescent="0.2">
      <c r="A6457" s="20"/>
    </row>
    <row r="6458" spans="1:1" x14ac:dyDescent="0.2">
      <c r="A6458" s="20"/>
    </row>
    <row r="6459" spans="1:1" x14ac:dyDescent="0.2">
      <c r="A6459" s="20"/>
    </row>
    <row r="6460" spans="1:1" x14ac:dyDescent="0.2">
      <c r="A6460" s="20"/>
    </row>
    <row r="6461" spans="1:1" x14ac:dyDescent="0.2">
      <c r="A6461" s="20"/>
    </row>
    <row r="6462" spans="1:1" x14ac:dyDescent="0.2">
      <c r="A6462" s="20"/>
    </row>
    <row r="6463" spans="1:1" x14ac:dyDescent="0.2">
      <c r="A6463" s="20"/>
    </row>
    <row r="6464" spans="1:1" x14ac:dyDescent="0.2">
      <c r="A6464" s="20"/>
    </row>
    <row r="6465" spans="1:1" x14ac:dyDescent="0.2">
      <c r="A6465" s="20"/>
    </row>
    <row r="6466" spans="1:1" x14ac:dyDescent="0.2">
      <c r="A6466" s="20"/>
    </row>
    <row r="6467" spans="1:1" x14ac:dyDescent="0.2">
      <c r="A6467" s="20"/>
    </row>
    <row r="6468" spans="1:1" x14ac:dyDescent="0.2">
      <c r="A6468" s="20"/>
    </row>
    <row r="6469" spans="1:1" x14ac:dyDescent="0.2">
      <c r="A6469" s="20"/>
    </row>
    <row r="6470" spans="1:1" x14ac:dyDescent="0.2">
      <c r="A6470" s="20"/>
    </row>
    <row r="6471" spans="1:1" x14ac:dyDescent="0.2">
      <c r="A6471" s="20"/>
    </row>
    <row r="6472" spans="1:1" x14ac:dyDescent="0.2">
      <c r="A6472" s="20"/>
    </row>
    <row r="6473" spans="1:1" x14ac:dyDescent="0.2">
      <c r="A6473" s="20"/>
    </row>
    <row r="6474" spans="1:1" x14ac:dyDescent="0.2">
      <c r="A6474" s="20"/>
    </row>
    <row r="6475" spans="1:1" x14ac:dyDescent="0.2">
      <c r="A6475" s="20"/>
    </row>
    <row r="6476" spans="1:1" x14ac:dyDescent="0.2">
      <c r="A6476" s="20"/>
    </row>
    <row r="6477" spans="1:1" x14ac:dyDescent="0.2">
      <c r="A6477" s="20"/>
    </row>
    <row r="6478" spans="1:1" x14ac:dyDescent="0.2">
      <c r="A6478" s="20"/>
    </row>
    <row r="6479" spans="1:1" x14ac:dyDescent="0.2">
      <c r="A6479" s="20"/>
    </row>
    <row r="6480" spans="1:1" x14ac:dyDescent="0.2">
      <c r="A6480" s="20"/>
    </row>
    <row r="6481" spans="1:1" x14ac:dyDescent="0.2">
      <c r="A6481" s="20"/>
    </row>
    <row r="6482" spans="1:1" x14ac:dyDescent="0.2">
      <c r="A6482" s="20"/>
    </row>
    <row r="6483" spans="1:1" x14ac:dyDescent="0.2">
      <c r="A6483" s="20"/>
    </row>
    <row r="6484" spans="1:1" x14ac:dyDescent="0.2">
      <c r="A6484" s="20"/>
    </row>
    <row r="6485" spans="1:1" x14ac:dyDescent="0.2">
      <c r="A6485" s="20"/>
    </row>
    <row r="6486" spans="1:1" x14ac:dyDescent="0.2">
      <c r="A6486" s="20"/>
    </row>
    <row r="6487" spans="1:1" x14ac:dyDescent="0.2">
      <c r="A6487" s="20"/>
    </row>
    <row r="6488" spans="1:1" x14ac:dyDescent="0.2">
      <c r="A6488" s="20"/>
    </row>
    <row r="6489" spans="1:1" x14ac:dyDescent="0.2">
      <c r="A6489" s="20"/>
    </row>
    <row r="6490" spans="1:1" x14ac:dyDescent="0.2">
      <c r="A6490" s="20"/>
    </row>
    <row r="6491" spans="1:1" x14ac:dyDescent="0.2">
      <c r="A6491" s="20"/>
    </row>
    <row r="6492" spans="1:1" x14ac:dyDescent="0.2">
      <c r="A6492" s="20"/>
    </row>
    <row r="6493" spans="1:1" x14ac:dyDescent="0.2">
      <c r="A6493" s="20"/>
    </row>
    <row r="6494" spans="1:1" x14ac:dyDescent="0.2">
      <c r="A6494" s="20"/>
    </row>
    <row r="6495" spans="1:1" x14ac:dyDescent="0.2">
      <c r="A6495" s="20"/>
    </row>
    <row r="6496" spans="1:1" x14ac:dyDescent="0.2">
      <c r="A6496" s="20"/>
    </row>
    <row r="6497" spans="1:1" x14ac:dyDescent="0.2">
      <c r="A6497" s="20"/>
    </row>
    <row r="6498" spans="1:1" x14ac:dyDescent="0.2">
      <c r="A6498" s="20"/>
    </row>
    <row r="6499" spans="1:1" x14ac:dyDescent="0.2">
      <c r="A6499" s="20"/>
    </row>
    <row r="6500" spans="1:1" x14ac:dyDescent="0.2">
      <c r="A6500" s="20"/>
    </row>
    <row r="6501" spans="1:1" x14ac:dyDescent="0.2">
      <c r="A6501" s="20"/>
    </row>
    <row r="6502" spans="1:1" x14ac:dyDescent="0.2">
      <c r="A6502" s="20"/>
    </row>
    <row r="6503" spans="1:1" x14ac:dyDescent="0.2">
      <c r="A6503" s="20"/>
    </row>
    <row r="6504" spans="1:1" x14ac:dyDescent="0.2">
      <c r="A6504" s="20"/>
    </row>
    <row r="6505" spans="1:1" x14ac:dyDescent="0.2">
      <c r="A6505" s="20"/>
    </row>
    <row r="6506" spans="1:1" x14ac:dyDescent="0.2">
      <c r="A6506" s="20"/>
    </row>
    <row r="6507" spans="1:1" x14ac:dyDescent="0.2">
      <c r="A6507" s="20"/>
    </row>
    <row r="6508" spans="1:1" x14ac:dyDescent="0.2">
      <c r="A6508" s="20"/>
    </row>
    <row r="6509" spans="1:1" x14ac:dyDescent="0.2">
      <c r="A6509" s="20"/>
    </row>
    <row r="6510" spans="1:1" x14ac:dyDescent="0.2">
      <c r="A6510" s="20"/>
    </row>
    <row r="6511" spans="1:1" x14ac:dyDescent="0.2">
      <c r="A6511" s="20"/>
    </row>
    <row r="6512" spans="1:1" x14ac:dyDescent="0.2">
      <c r="A6512" s="20"/>
    </row>
    <row r="6513" spans="1:1" x14ac:dyDescent="0.2">
      <c r="A6513" s="20"/>
    </row>
    <row r="6514" spans="1:1" x14ac:dyDescent="0.2">
      <c r="A6514" s="20"/>
    </row>
    <row r="6515" spans="1:1" x14ac:dyDescent="0.2">
      <c r="A6515" s="20"/>
    </row>
    <row r="6516" spans="1:1" x14ac:dyDescent="0.2">
      <c r="A6516" s="20"/>
    </row>
    <row r="6517" spans="1:1" x14ac:dyDescent="0.2">
      <c r="A6517" s="20"/>
    </row>
    <row r="6518" spans="1:1" x14ac:dyDescent="0.2">
      <c r="A6518" s="20"/>
    </row>
    <row r="6519" spans="1:1" x14ac:dyDescent="0.2">
      <c r="A6519" s="20"/>
    </row>
    <row r="6520" spans="1:1" x14ac:dyDescent="0.2">
      <c r="A6520" s="20"/>
    </row>
    <row r="6521" spans="1:1" x14ac:dyDescent="0.2">
      <c r="A6521" s="20"/>
    </row>
    <row r="6522" spans="1:1" x14ac:dyDescent="0.2">
      <c r="A6522" s="20"/>
    </row>
    <row r="6523" spans="1:1" x14ac:dyDescent="0.2">
      <c r="A6523" s="20"/>
    </row>
    <row r="6524" spans="1:1" x14ac:dyDescent="0.2">
      <c r="A6524" s="20"/>
    </row>
    <row r="6525" spans="1:1" x14ac:dyDescent="0.2">
      <c r="A6525" s="20"/>
    </row>
    <row r="6526" spans="1:1" x14ac:dyDescent="0.2">
      <c r="A6526" s="20"/>
    </row>
    <row r="6527" spans="1:1" x14ac:dyDescent="0.2">
      <c r="A6527" s="20"/>
    </row>
    <row r="6528" spans="1:1" x14ac:dyDescent="0.2">
      <c r="A6528" s="20"/>
    </row>
    <row r="6529" spans="1:1" x14ac:dyDescent="0.2">
      <c r="A6529" s="20"/>
    </row>
    <row r="6530" spans="1:1" x14ac:dyDescent="0.2">
      <c r="A6530" s="20"/>
    </row>
    <row r="6531" spans="1:1" x14ac:dyDescent="0.2">
      <c r="A6531" s="20"/>
    </row>
    <row r="6532" spans="1:1" x14ac:dyDescent="0.2">
      <c r="A6532" s="20"/>
    </row>
    <row r="6533" spans="1:1" x14ac:dyDescent="0.2">
      <c r="A6533" s="20"/>
    </row>
    <row r="6534" spans="1:1" x14ac:dyDescent="0.2">
      <c r="A6534" s="20"/>
    </row>
    <row r="6535" spans="1:1" x14ac:dyDescent="0.2">
      <c r="A6535" s="20"/>
    </row>
    <row r="6536" spans="1:1" x14ac:dyDescent="0.2">
      <c r="A6536" s="20"/>
    </row>
    <row r="6537" spans="1:1" x14ac:dyDescent="0.2">
      <c r="A6537" s="20"/>
    </row>
    <row r="6538" spans="1:1" x14ac:dyDescent="0.2">
      <c r="A6538" s="20"/>
    </row>
    <row r="6539" spans="1:1" x14ac:dyDescent="0.2">
      <c r="A6539" s="20"/>
    </row>
    <row r="6540" spans="1:1" x14ac:dyDescent="0.2">
      <c r="A6540" s="20"/>
    </row>
    <row r="6541" spans="1:1" x14ac:dyDescent="0.2">
      <c r="A6541" s="20"/>
    </row>
    <row r="6542" spans="1:1" x14ac:dyDescent="0.2">
      <c r="A6542" s="20"/>
    </row>
    <row r="6543" spans="1:1" x14ac:dyDescent="0.2">
      <c r="A6543" s="20"/>
    </row>
    <row r="6544" spans="1:1" x14ac:dyDescent="0.2">
      <c r="A6544" s="20"/>
    </row>
    <row r="6545" spans="1:1" x14ac:dyDescent="0.2">
      <c r="A6545" s="20"/>
    </row>
    <row r="6546" spans="1:1" x14ac:dyDescent="0.2">
      <c r="A6546" s="20"/>
    </row>
    <row r="6547" spans="1:1" x14ac:dyDescent="0.2">
      <c r="A6547" s="20"/>
    </row>
    <row r="6548" spans="1:1" x14ac:dyDescent="0.2">
      <c r="A6548" s="20"/>
    </row>
    <row r="6549" spans="1:1" x14ac:dyDescent="0.2">
      <c r="A6549" s="20"/>
    </row>
    <row r="6550" spans="1:1" x14ac:dyDescent="0.2">
      <c r="A6550" s="20"/>
    </row>
    <row r="6551" spans="1:1" x14ac:dyDescent="0.2">
      <c r="A6551" s="20"/>
    </row>
    <row r="6552" spans="1:1" x14ac:dyDescent="0.2">
      <c r="A6552" s="20"/>
    </row>
    <row r="6553" spans="1:1" x14ac:dyDescent="0.2">
      <c r="A6553" s="20"/>
    </row>
    <row r="6554" spans="1:1" x14ac:dyDescent="0.2">
      <c r="A6554" s="20"/>
    </row>
    <row r="6555" spans="1:1" x14ac:dyDescent="0.2">
      <c r="A6555" s="20"/>
    </row>
    <row r="6556" spans="1:1" x14ac:dyDescent="0.2">
      <c r="A6556" s="20"/>
    </row>
    <row r="6557" spans="1:1" x14ac:dyDescent="0.2">
      <c r="A6557" s="20"/>
    </row>
    <row r="6558" spans="1:1" x14ac:dyDescent="0.2">
      <c r="A6558" s="20"/>
    </row>
    <row r="6559" spans="1:1" x14ac:dyDescent="0.2">
      <c r="A6559" s="20"/>
    </row>
    <row r="6560" spans="1:1" x14ac:dyDescent="0.2">
      <c r="A6560" s="20"/>
    </row>
    <row r="6561" spans="1:1" x14ac:dyDescent="0.2">
      <c r="A6561" s="20"/>
    </row>
    <row r="6562" spans="1:1" x14ac:dyDescent="0.2">
      <c r="A6562" s="20"/>
    </row>
    <row r="6563" spans="1:1" x14ac:dyDescent="0.2">
      <c r="A6563" s="20"/>
    </row>
    <row r="6564" spans="1:1" x14ac:dyDescent="0.2">
      <c r="A6564" s="20"/>
    </row>
    <row r="6565" spans="1:1" x14ac:dyDescent="0.2">
      <c r="A6565" s="20"/>
    </row>
    <row r="6566" spans="1:1" x14ac:dyDescent="0.2">
      <c r="A6566" s="20"/>
    </row>
    <row r="6567" spans="1:1" x14ac:dyDescent="0.2">
      <c r="A6567" s="20"/>
    </row>
    <row r="6568" spans="1:1" x14ac:dyDescent="0.2">
      <c r="A6568" s="20"/>
    </row>
    <row r="6569" spans="1:1" x14ac:dyDescent="0.2">
      <c r="A6569" s="20"/>
    </row>
    <row r="6570" spans="1:1" x14ac:dyDescent="0.2">
      <c r="A6570" s="20"/>
    </row>
    <row r="6571" spans="1:1" x14ac:dyDescent="0.2">
      <c r="A6571" s="20"/>
    </row>
    <row r="6572" spans="1:1" x14ac:dyDescent="0.2">
      <c r="A6572" s="20"/>
    </row>
    <row r="6573" spans="1:1" x14ac:dyDescent="0.2">
      <c r="A6573" s="20"/>
    </row>
    <row r="6574" spans="1:1" x14ac:dyDescent="0.2">
      <c r="A6574" s="20"/>
    </row>
    <row r="6575" spans="1:1" x14ac:dyDescent="0.2">
      <c r="A6575" s="20"/>
    </row>
    <row r="6576" spans="1:1" x14ac:dyDescent="0.2">
      <c r="A6576" s="20"/>
    </row>
    <row r="6577" spans="1:1" x14ac:dyDescent="0.2">
      <c r="A6577" s="20"/>
    </row>
    <row r="6578" spans="1:1" x14ac:dyDescent="0.2">
      <c r="A6578" s="20"/>
    </row>
    <row r="6579" spans="1:1" x14ac:dyDescent="0.2">
      <c r="A6579" s="20"/>
    </row>
    <row r="6580" spans="1:1" x14ac:dyDescent="0.2">
      <c r="A6580" s="20"/>
    </row>
    <row r="6581" spans="1:1" x14ac:dyDescent="0.2">
      <c r="A6581" s="20"/>
    </row>
    <row r="6582" spans="1:1" x14ac:dyDescent="0.2">
      <c r="A6582" s="20"/>
    </row>
    <row r="6583" spans="1:1" x14ac:dyDescent="0.2">
      <c r="A6583" s="20"/>
    </row>
    <row r="6584" spans="1:1" x14ac:dyDescent="0.2">
      <c r="A6584" s="20"/>
    </row>
    <row r="6585" spans="1:1" x14ac:dyDescent="0.2">
      <c r="A6585" s="20"/>
    </row>
    <row r="6586" spans="1:1" x14ac:dyDescent="0.2">
      <c r="A6586" s="20"/>
    </row>
    <row r="6587" spans="1:1" x14ac:dyDescent="0.2">
      <c r="A6587" s="20"/>
    </row>
    <row r="6588" spans="1:1" x14ac:dyDescent="0.2">
      <c r="A6588" s="20"/>
    </row>
    <row r="6589" spans="1:1" x14ac:dyDescent="0.2">
      <c r="A6589" s="20"/>
    </row>
    <row r="6590" spans="1:1" x14ac:dyDescent="0.2">
      <c r="A6590" s="20"/>
    </row>
    <row r="6591" spans="1:1" x14ac:dyDescent="0.2">
      <c r="A6591" s="20"/>
    </row>
    <row r="6592" spans="1:1" x14ac:dyDescent="0.2">
      <c r="A6592" s="20"/>
    </row>
    <row r="6593" spans="1:1" x14ac:dyDescent="0.2">
      <c r="A6593" s="20"/>
    </row>
    <row r="6594" spans="1:1" x14ac:dyDescent="0.2">
      <c r="A6594" s="20"/>
    </row>
    <row r="6595" spans="1:1" x14ac:dyDescent="0.2">
      <c r="A6595" s="20"/>
    </row>
    <row r="6596" spans="1:1" x14ac:dyDescent="0.2">
      <c r="A6596" s="20"/>
    </row>
    <row r="6597" spans="1:1" x14ac:dyDescent="0.2">
      <c r="A6597" s="20"/>
    </row>
    <row r="6598" spans="1:1" x14ac:dyDescent="0.2">
      <c r="A6598" s="20"/>
    </row>
    <row r="6599" spans="1:1" x14ac:dyDescent="0.2">
      <c r="A6599" s="20"/>
    </row>
    <row r="6600" spans="1:1" x14ac:dyDescent="0.2">
      <c r="A6600" s="20"/>
    </row>
    <row r="6601" spans="1:1" x14ac:dyDescent="0.2">
      <c r="A6601" s="20"/>
    </row>
    <row r="6602" spans="1:1" x14ac:dyDescent="0.2">
      <c r="A6602" s="20"/>
    </row>
    <row r="6603" spans="1:1" x14ac:dyDescent="0.2">
      <c r="A6603" s="20"/>
    </row>
    <row r="6604" spans="1:1" x14ac:dyDescent="0.2">
      <c r="A6604" s="20"/>
    </row>
    <row r="6605" spans="1:1" x14ac:dyDescent="0.2">
      <c r="A6605" s="20"/>
    </row>
    <row r="6606" spans="1:1" x14ac:dyDescent="0.2">
      <c r="A6606" s="20"/>
    </row>
    <row r="6607" spans="1:1" x14ac:dyDescent="0.2">
      <c r="A6607" s="20"/>
    </row>
    <row r="6608" spans="1:1" x14ac:dyDescent="0.2">
      <c r="A6608" s="20"/>
    </row>
    <row r="6609" spans="1:1" x14ac:dyDescent="0.2">
      <c r="A6609" s="20"/>
    </row>
    <row r="6610" spans="1:1" x14ac:dyDescent="0.2">
      <c r="A6610" s="20"/>
    </row>
    <row r="6611" spans="1:1" x14ac:dyDescent="0.2">
      <c r="A6611" s="20"/>
    </row>
    <row r="6612" spans="1:1" x14ac:dyDescent="0.2">
      <c r="A6612" s="20"/>
    </row>
    <row r="6613" spans="1:1" x14ac:dyDescent="0.2">
      <c r="A6613" s="20"/>
    </row>
    <row r="6614" spans="1:1" x14ac:dyDescent="0.2">
      <c r="A6614" s="20"/>
    </row>
    <row r="6615" spans="1:1" x14ac:dyDescent="0.2">
      <c r="A6615" s="20"/>
    </row>
    <row r="6616" spans="1:1" x14ac:dyDescent="0.2">
      <c r="A6616" s="20"/>
    </row>
    <row r="6617" spans="1:1" x14ac:dyDescent="0.2">
      <c r="A6617" s="20"/>
    </row>
    <row r="6618" spans="1:1" x14ac:dyDescent="0.2">
      <c r="A6618" s="20"/>
    </row>
    <row r="6619" spans="1:1" x14ac:dyDescent="0.2">
      <c r="A6619" s="20"/>
    </row>
    <row r="6620" spans="1:1" x14ac:dyDescent="0.2">
      <c r="A6620" s="20"/>
    </row>
    <row r="6621" spans="1:1" x14ac:dyDescent="0.2">
      <c r="A6621" s="20"/>
    </row>
    <row r="6622" spans="1:1" x14ac:dyDescent="0.2">
      <c r="A6622" s="20"/>
    </row>
    <row r="6623" spans="1:1" x14ac:dyDescent="0.2">
      <c r="A6623" s="20"/>
    </row>
    <row r="6624" spans="1:1" x14ac:dyDescent="0.2">
      <c r="A6624" s="20"/>
    </row>
    <row r="6625" spans="1:1" x14ac:dyDescent="0.2">
      <c r="A6625" s="20"/>
    </row>
    <row r="6626" spans="1:1" x14ac:dyDescent="0.2">
      <c r="A6626" s="20"/>
    </row>
    <row r="6627" spans="1:1" x14ac:dyDescent="0.2">
      <c r="A6627" s="20"/>
    </row>
    <row r="6628" spans="1:1" x14ac:dyDescent="0.2">
      <c r="A6628" s="20"/>
    </row>
    <row r="6629" spans="1:1" x14ac:dyDescent="0.2">
      <c r="A6629" s="20"/>
    </row>
    <row r="6630" spans="1:1" x14ac:dyDescent="0.2">
      <c r="A6630" s="20"/>
    </row>
    <row r="6631" spans="1:1" x14ac:dyDescent="0.2">
      <c r="A6631" s="20"/>
    </row>
    <row r="6632" spans="1:1" x14ac:dyDescent="0.2">
      <c r="A6632" s="20"/>
    </row>
    <row r="6633" spans="1:1" x14ac:dyDescent="0.2">
      <c r="A6633" s="20"/>
    </row>
    <row r="6634" spans="1:1" x14ac:dyDescent="0.2">
      <c r="A6634" s="20"/>
    </row>
    <row r="6635" spans="1:1" x14ac:dyDescent="0.2">
      <c r="A6635" s="20"/>
    </row>
    <row r="6636" spans="1:1" x14ac:dyDescent="0.2">
      <c r="A6636" s="20"/>
    </row>
    <row r="6637" spans="1:1" x14ac:dyDescent="0.2">
      <c r="A6637" s="20"/>
    </row>
    <row r="6638" spans="1:1" x14ac:dyDescent="0.2">
      <c r="A6638" s="20"/>
    </row>
    <row r="6639" spans="1:1" x14ac:dyDescent="0.2">
      <c r="A6639" s="20"/>
    </row>
    <row r="6640" spans="1:1" x14ac:dyDescent="0.2">
      <c r="A6640" s="20"/>
    </row>
    <row r="6641" spans="1:1" x14ac:dyDescent="0.2">
      <c r="A6641" s="20"/>
    </row>
    <row r="6642" spans="1:1" x14ac:dyDescent="0.2">
      <c r="A6642" s="20"/>
    </row>
    <row r="6643" spans="1:1" x14ac:dyDescent="0.2">
      <c r="A6643" s="20"/>
    </row>
    <row r="6644" spans="1:1" x14ac:dyDescent="0.2">
      <c r="A6644" s="20"/>
    </row>
    <row r="6645" spans="1:1" x14ac:dyDescent="0.2">
      <c r="A6645" s="20"/>
    </row>
    <row r="6646" spans="1:1" x14ac:dyDescent="0.2">
      <c r="A6646" s="20"/>
    </row>
    <row r="6647" spans="1:1" x14ac:dyDescent="0.2">
      <c r="A6647" s="20"/>
    </row>
    <row r="6648" spans="1:1" x14ac:dyDescent="0.2">
      <c r="A6648" s="20"/>
    </row>
    <row r="6649" spans="1:1" x14ac:dyDescent="0.2">
      <c r="A6649" s="20"/>
    </row>
    <row r="6650" spans="1:1" x14ac:dyDescent="0.2">
      <c r="A6650" s="20"/>
    </row>
    <row r="6651" spans="1:1" x14ac:dyDescent="0.2">
      <c r="A6651" s="20"/>
    </row>
    <row r="6652" spans="1:1" x14ac:dyDescent="0.2">
      <c r="A6652" s="20"/>
    </row>
    <row r="6653" spans="1:1" x14ac:dyDescent="0.2">
      <c r="A6653" s="20"/>
    </row>
    <row r="6654" spans="1:1" x14ac:dyDescent="0.2">
      <c r="A6654" s="20"/>
    </row>
    <row r="6655" spans="1:1" x14ac:dyDescent="0.2">
      <c r="A6655" s="20"/>
    </row>
    <row r="6656" spans="1:1" x14ac:dyDescent="0.2">
      <c r="A6656" s="20"/>
    </row>
    <row r="6657" spans="1:1" x14ac:dyDescent="0.2">
      <c r="A6657" s="20"/>
    </row>
    <row r="6658" spans="1:1" x14ac:dyDescent="0.2">
      <c r="A6658" s="20"/>
    </row>
    <row r="6659" spans="1:1" x14ac:dyDescent="0.2">
      <c r="A6659" s="20"/>
    </row>
    <row r="6660" spans="1:1" x14ac:dyDescent="0.2">
      <c r="A6660" s="20"/>
    </row>
    <row r="6661" spans="1:1" x14ac:dyDescent="0.2">
      <c r="A6661" s="20"/>
    </row>
    <row r="6662" spans="1:1" x14ac:dyDescent="0.2">
      <c r="A6662" s="20"/>
    </row>
    <row r="6663" spans="1:1" x14ac:dyDescent="0.2">
      <c r="A6663" s="20"/>
    </row>
    <row r="6664" spans="1:1" x14ac:dyDescent="0.2">
      <c r="A6664" s="20"/>
    </row>
    <row r="6665" spans="1:1" x14ac:dyDescent="0.2">
      <c r="A6665" s="20"/>
    </row>
    <row r="6666" spans="1:1" x14ac:dyDescent="0.2">
      <c r="A6666" s="20"/>
    </row>
    <row r="6667" spans="1:1" x14ac:dyDescent="0.2">
      <c r="A6667" s="20"/>
    </row>
    <row r="6668" spans="1:1" x14ac:dyDescent="0.2">
      <c r="A6668" s="20"/>
    </row>
    <row r="6669" spans="1:1" x14ac:dyDescent="0.2">
      <c r="A6669" s="20"/>
    </row>
    <row r="6670" spans="1:1" x14ac:dyDescent="0.2">
      <c r="A6670" s="20"/>
    </row>
    <row r="6671" spans="1:1" x14ac:dyDescent="0.2">
      <c r="A6671" s="20"/>
    </row>
    <row r="6672" spans="1:1" x14ac:dyDescent="0.2">
      <c r="A6672" s="20"/>
    </row>
    <row r="6673" spans="1:1" x14ac:dyDescent="0.2">
      <c r="A6673" s="20"/>
    </row>
    <row r="6674" spans="1:1" x14ac:dyDescent="0.2">
      <c r="A6674" s="20"/>
    </row>
    <row r="6675" spans="1:1" x14ac:dyDescent="0.2">
      <c r="A6675" s="20"/>
    </row>
    <row r="6676" spans="1:1" x14ac:dyDescent="0.2">
      <c r="A6676" s="20"/>
    </row>
    <row r="6677" spans="1:1" x14ac:dyDescent="0.2">
      <c r="A6677" s="20"/>
    </row>
    <row r="6678" spans="1:1" x14ac:dyDescent="0.2">
      <c r="A6678" s="20"/>
    </row>
    <row r="6679" spans="1:1" x14ac:dyDescent="0.2">
      <c r="A6679" s="20"/>
    </row>
    <row r="6680" spans="1:1" x14ac:dyDescent="0.2">
      <c r="A6680" s="20"/>
    </row>
    <row r="6681" spans="1:1" x14ac:dyDescent="0.2">
      <c r="A6681" s="20"/>
    </row>
    <row r="6682" spans="1:1" x14ac:dyDescent="0.2">
      <c r="A6682" s="20"/>
    </row>
    <row r="6683" spans="1:1" x14ac:dyDescent="0.2">
      <c r="A6683" s="20"/>
    </row>
    <row r="6684" spans="1:1" x14ac:dyDescent="0.2">
      <c r="A6684" s="20"/>
    </row>
    <row r="6685" spans="1:1" x14ac:dyDescent="0.2">
      <c r="A6685" s="20"/>
    </row>
    <row r="6686" spans="1:1" x14ac:dyDescent="0.2">
      <c r="A6686" s="20"/>
    </row>
    <row r="6687" spans="1:1" x14ac:dyDescent="0.2">
      <c r="A6687" s="20"/>
    </row>
    <row r="6688" spans="1:1" x14ac:dyDescent="0.2">
      <c r="A6688" s="20"/>
    </row>
    <row r="6689" spans="1:1" x14ac:dyDescent="0.2">
      <c r="A6689" s="20"/>
    </row>
    <row r="6690" spans="1:1" x14ac:dyDescent="0.2">
      <c r="A6690" s="20"/>
    </row>
    <row r="6691" spans="1:1" x14ac:dyDescent="0.2">
      <c r="A6691" s="20"/>
    </row>
    <row r="6692" spans="1:1" x14ac:dyDescent="0.2">
      <c r="A6692" s="20"/>
    </row>
    <row r="6693" spans="1:1" x14ac:dyDescent="0.2">
      <c r="A6693" s="20"/>
    </row>
    <row r="6694" spans="1:1" x14ac:dyDescent="0.2">
      <c r="A6694" s="20"/>
    </row>
    <row r="6695" spans="1:1" x14ac:dyDescent="0.2">
      <c r="A6695" s="20"/>
    </row>
    <row r="6696" spans="1:1" x14ac:dyDescent="0.2">
      <c r="A6696" s="20"/>
    </row>
    <row r="6697" spans="1:1" x14ac:dyDescent="0.2">
      <c r="A6697" s="20"/>
    </row>
    <row r="6698" spans="1:1" x14ac:dyDescent="0.2">
      <c r="A6698" s="20"/>
    </row>
    <row r="6699" spans="1:1" x14ac:dyDescent="0.2">
      <c r="A6699" s="20"/>
    </row>
    <row r="6700" spans="1:1" x14ac:dyDescent="0.2">
      <c r="A6700" s="20"/>
    </row>
    <row r="6701" spans="1:1" x14ac:dyDescent="0.2">
      <c r="A6701" s="20"/>
    </row>
    <row r="6702" spans="1:1" x14ac:dyDescent="0.2">
      <c r="A6702" s="20"/>
    </row>
    <row r="6703" spans="1:1" x14ac:dyDescent="0.2">
      <c r="A6703" s="20"/>
    </row>
    <row r="6704" spans="1:1" x14ac:dyDescent="0.2">
      <c r="A6704" s="20"/>
    </row>
    <row r="6705" spans="1:1" x14ac:dyDescent="0.2">
      <c r="A6705" s="20"/>
    </row>
    <row r="6706" spans="1:1" x14ac:dyDescent="0.2">
      <c r="A6706" s="20"/>
    </row>
    <row r="6707" spans="1:1" x14ac:dyDescent="0.2">
      <c r="A6707" s="20"/>
    </row>
    <row r="6708" spans="1:1" x14ac:dyDescent="0.2">
      <c r="A6708" s="20"/>
    </row>
    <row r="6709" spans="1:1" x14ac:dyDescent="0.2">
      <c r="A6709" s="20"/>
    </row>
    <row r="6710" spans="1:1" x14ac:dyDescent="0.2">
      <c r="A6710" s="20"/>
    </row>
    <row r="6711" spans="1:1" x14ac:dyDescent="0.2">
      <c r="A6711" s="20"/>
    </row>
    <row r="6712" spans="1:1" x14ac:dyDescent="0.2">
      <c r="A6712" s="20"/>
    </row>
    <row r="6713" spans="1:1" x14ac:dyDescent="0.2">
      <c r="A6713" s="20"/>
    </row>
    <row r="6714" spans="1:1" x14ac:dyDescent="0.2">
      <c r="A6714" s="20"/>
    </row>
    <row r="6715" spans="1:1" x14ac:dyDescent="0.2">
      <c r="A6715" s="20"/>
    </row>
    <row r="6716" spans="1:1" x14ac:dyDescent="0.2">
      <c r="A6716" s="20"/>
    </row>
    <row r="6717" spans="1:1" x14ac:dyDescent="0.2">
      <c r="A6717" s="20"/>
    </row>
    <row r="6718" spans="1:1" x14ac:dyDescent="0.2">
      <c r="A6718" s="20"/>
    </row>
    <row r="6719" spans="1:1" x14ac:dyDescent="0.2">
      <c r="A6719" s="20"/>
    </row>
    <row r="6720" spans="1:1" x14ac:dyDescent="0.2">
      <c r="A6720" s="20"/>
    </row>
    <row r="6721" spans="1:1" x14ac:dyDescent="0.2">
      <c r="A6721" s="20"/>
    </row>
    <row r="6722" spans="1:1" x14ac:dyDescent="0.2">
      <c r="A6722" s="20"/>
    </row>
    <row r="6723" spans="1:1" x14ac:dyDescent="0.2">
      <c r="A6723" s="20"/>
    </row>
    <row r="6724" spans="1:1" x14ac:dyDescent="0.2">
      <c r="A6724" s="20"/>
    </row>
    <row r="6725" spans="1:1" x14ac:dyDescent="0.2">
      <c r="A6725" s="20"/>
    </row>
    <row r="6726" spans="1:1" x14ac:dyDescent="0.2">
      <c r="A6726" s="20"/>
    </row>
    <row r="6727" spans="1:1" x14ac:dyDescent="0.2">
      <c r="A6727" s="20"/>
    </row>
    <row r="6728" spans="1:1" x14ac:dyDescent="0.2">
      <c r="A6728" s="20"/>
    </row>
    <row r="6729" spans="1:1" x14ac:dyDescent="0.2">
      <c r="A6729" s="20"/>
    </row>
    <row r="6730" spans="1:1" x14ac:dyDescent="0.2">
      <c r="A6730" s="20"/>
    </row>
    <row r="6731" spans="1:1" x14ac:dyDescent="0.2">
      <c r="A6731" s="20"/>
    </row>
    <row r="6732" spans="1:1" x14ac:dyDescent="0.2">
      <c r="A6732" s="20"/>
    </row>
    <row r="6733" spans="1:1" x14ac:dyDescent="0.2">
      <c r="A6733" s="20"/>
    </row>
    <row r="6734" spans="1:1" x14ac:dyDescent="0.2">
      <c r="A6734" s="20"/>
    </row>
    <row r="6735" spans="1:1" x14ac:dyDescent="0.2">
      <c r="A6735" s="20"/>
    </row>
    <row r="6736" spans="1:1" x14ac:dyDescent="0.2">
      <c r="A6736" s="20"/>
    </row>
    <row r="6737" spans="1:1" x14ac:dyDescent="0.2">
      <c r="A6737" s="20"/>
    </row>
    <row r="6738" spans="1:1" x14ac:dyDescent="0.2">
      <c r="A6738" s="20"/>
    </row>
    <row r="6739" spans="1:1" x14ac:dyDescent="0.2">
      <c r="A6739" s="20"/>
    </row>
    <row r="6740" spans="1:1" x14ac:dyDescent="0.2">
      <c r="A6740" s="20"/>
    </row>
    <row r="6741" spans="1:1" x14ac:dyDescent="0.2">
      <c r="A6741" s="20"/>
    </row>
    <row r="6742" spans="1:1" x14ac:dyDescent="0.2">
      <c r="A6742" s="20"/>
    </row>
    <row r="6743" spans="1:1" x14ac:dyDescent="0.2">
      <c r="A6743" s="20"/>
    </row>
    <row r="6744" spans="1:1" x14ac:dyDescent="0.2">
      <c r="A6744" s="20"/>
    </row>
    <row r="6745" spans="1:1" x14ac:dyDescent="0.2">
      <c r="A6745" s="20"/>
    </row>
    <row r="6746" spans="1:1" x14ac:dyDescent="0.2">
      <c r="A6746" s="20"/>
    </row>
    <row r="6747" spans="1:1" x14ac:dyDescent="0.2">
      <c r="A6747" s="20"/>
    </row>
    <row r="6748" spans="1:1" x14ac:dyDescent="0.2">
      <c r="A6748" s="20"/>
    </row>
    <row r="6749" spans="1:1" x14ac:dyDescent="0.2">
      <c r="A6749" s="20"/>
    </row>
    <row r="6750" spans="1:1" x14ac:dyDescent="0.2">
      <c r="A6750" s="20"/>
    </row>
    <row r="6751" spans="1:1" x14ac:dyDescent="0.2">
      <c r="A6751" s="20"/>
    </row>
    <row r="6752" spans="1:1" x14ac:dyDescent="0.2">
      <c r="A6752" s="20"/>
    </row>
    <row r="6753" spans="1:1" x14ac:dyDescent="0.2">
      <c r="A6753" s="20"/>
    </row>
    <row r="6754" spans="1:1" x14ac:dyDescent="0.2">
      <c r="A6754" s="20"/>
    </row>
    <row r="6755" spans="1:1" x14ac:dyDescent="0.2">
      <c r="A6755" s="20"/>
    </row>
    <row r="6756" spans="1:1" x14ac:dyDescent="0.2">
      <c r="A6756" s="20"/>
    </row>
    <row r="6757" spans="1:1" x14ac:dyDescent="0.2">
      <c r="A6757" s="20"/>
    </row>
    <row r="6758" spans="1:1" x14ac:dyDescent="0.2">
      <c r="A6758" s="20"/>
    </row>
    <row r="6759" spans="1:1" x14ac:dyDescent="0.2">
      <c r="A6759" s="20"/>
    </row>
    <row r="6760" spans="1:1" x14ac:dyDescent="0.2">
      <c r="A6760" s="20"/>
    </row>
    <row r="6761" spans="1:1" x14ac:dyDescent="0.2">
      <c r="A6761" s="20"/>
    </row>
    <row r="6762" spans="1:1" x14ac:dyDescent="0.2">
      <c r="A6762" s="20"/>
    </row>
    <row r="6763" spans="1:1" x14ac:dyDescent="0.2">
      <c r="A6763" s="20"/>
    </row>
    <row r="6764" spans="1:1" x14ac:dyDescent="0.2">
      <c r="A6764" s="20"/>
    </row>
    <row r="6765" spans="1:1" x14ac:dyDescent="0.2">
      <c r="A6765" s="20"/>
    </row>
    <row r="6766" spans="1:1" x14ac:dyDescent="0.2">
      <c r="A6766" s="20"/>
    </row>
    <row r="6767" spans="1:1" x14ac:dyDescent="0.2">
      <c r="A6767" s="20"/>
    </row>
    <row r="6768" spans="1:1" x14ac:dyDescent="0.2">
      <c r="A6768" s="20"/>
    </row>
    <row r="6769" spans="1:1" x14ac:dyDescent="0.2">
      <c r="A6769" s="20"/>
    </row>
    <row r="6770" spans="1:1" x14ac:dyDescent="0.2">
      <c r="A6770" s="20"/>
    </row>
    <row r="6771" spans="1:1" x14ac:dyDescent="0.2">
      <c r="A6771" s="20"/>
    </row>
    <row r="6772" spans="1:1" x14ac:dyDescent="0.2">
      <c r="A6772" s="20"/>
    </row>
    <row r="6773" spans="1:1" x14ac:dyDescent="0.2">
      <c r="A6773" s="20"/>
    </row>
    <row r="6774" spans="1:1" x14ac:dyDescent="0.2">
      <c r="A6774" s="20"/>
    </row>
    <row r="6775" spans="1:1" x14ac:dyDescent="0.2">
      <c r="A6775" s="20"/>
    </row>
    <row r="6776" spans="1:1" x14ac:dyDescent="0.2">
      <c r="A6776" s="20"/>
    </row>
    <row r="6777" spans="1:1" x14ac:dyDescent="0.2">
      <c r="A6777" s="20"/>
    </row>
    <row r="6778" spans="1:1" x14ac:dyDescent="0.2">
      <c r="A6778" s="20"/>
    </row>
    <row r="6779" spans="1:1" x14ac:dyDescent="0.2">
      <c r="A6779" s="20"/>
    </row>
    <row r="6780" spans="1:1" x14ac:dyDescent="0.2">
      <c r="A6780" s="20"/>
    </row>
    <row r="6781" spans="1:1" x14ac:dyDescent="0.2">
      <c r="A6781" s="20"/>
    </row>
    <row r="6782" spans="1:1" x14ac:dyDescent="0.2">
      <c r="A6782" s="20"/>
    </row>
    <row r="6783" spans="1:1" x14ac:dyDescent="0.2">
      <c r="A6783" s="20"/>
    </row>
    <row r="6784" spans="1:1" x14ac:dyDescent="0.2">
      <c r="A6784" s="20"/>
    </row>
    <row r="6785" spans="1:1" x14ac:dyDescent="0.2">
      <c r="A6785" s="20"/>
    </row>
    <row r="6786" spans="1:1" x14ac:dyDescent="0.2">
      <c r="A6786" s="20"/>
    </row>
    <row r="6787" spans="1:1" x14ac:dyDescent="0.2">
      <c r="A6787" s="20"/>
    </row>
    <row r="6788" spans="1:1" x14ac:dyDescent="0.2">
      <c r="A6788" s="20"/>
    </row>
    <row r="6789" spans="1:1" x14ac:dyDescent="0.2">
      <c r="A6789" s="20"/>
    </row>
    <row r="6790" spans="1:1" x14ac:dyDescent="0.2">
      <c r="A6790" s="20"/>
    </row>
    <row r="6791" spans="1:1" x14ac:dyDescent="0.2">
      <c r="A6791" s="20"/>
    </row>
    <row r="6792" spans="1:1" x14ac:dyDescent="0.2">
      <c r="A6792" s="20"/>
    </row>
    <row r="6793" spans="1:1" x14ac:dyDescent="0.2">
      <c r="A6793" s="20"/>
    </row>
    <row r="6794" spans="1:1" x14ac:dyDescent="0.2">
      <c r="A6794" s="20"/>
    </row>
    <row r="6795" spans="1:1" x14ac:dyDescent="0.2">
      <c r="A6795" s="20"/>
    </row>
    <row r="6796" spans="1:1" x14ac:dyDescent="0.2">
      <c r="A6796" s="20"/>
    </row>
    <row r="6797" spans="1:1" x14ac:dyDescent="0.2">
      <c r="A6797" s="20"/>
    </row>
    <row r="6798" spans="1:1" x14ac:dyDescent="0.2">
      <c r="A6798" s="20"/>
    </row>
    <row r="6799" spans="1:1" x14ac:dyDescent="0.2">
      <c r="A6799" s="20"/>
    </row>
    <row r="6800" spans="1:1" x14ac:dyDescent="0.2">
      <c r="A6800" s="20"/>
    </row>
    <row r="6801" spans="1:1" x14ac:dyDescent="0.2">
      <c r="A6801" s="20"/>
    </row>
    <row r="6802" spans="1:1" x14ac:dyDescent="0.2">
      <c r="A6802" s="20"/>
    </row>
    <row r="6803" spans="1:1" x14ac:dyDescent="0.2">
      <c r="A6803" s="20"/>
    </row>
    <row r="6804" spans="1:1" x14ac:dyDescent="0.2">
      <c r="A6804" s="20"/>
    </row>
    <row r="6805" spans="1:1" x14ac:dyDescent="0.2">
      <c r="A6805" s="20"/>
    </row>
    <row r="6806" spans="1:1" x14ac:dyDescent="0.2">
      <c r="A6806" s="20"/>
    </row>
    <row r="6807" spans="1:1" x14ac:dyDescent="0.2">
      <c r="A6807" s="20"/>
    </row>
    <row r="6808" spans="1:1" x14ac:dyDescent="0.2">
      <c r="A6808" s="20"/>
    </row>
    <row r="6809" spans="1:1" x14ac:dyDescent="0.2">
      <c r="A6809" s="20"/>
    </row>
    <row r="6810" spans="1:1" x14ac:dyDescent="0.2">
      <c r="A6810" s="20"/>
    </row>
    <row r="6811" spans="1:1" x14ac:dyDescent="0.2">
      <c r="A6811" s="20"/>
    </row>
    <row r="6812" spans="1:1" x14ac:dyDescent="0.2">
      <c r="A6812" s="20"/>
    </row>
    <row r="6813" spans="1:1" x14ac:dyDescent="0.2">
      <c r="A6813" s="20"/>
    </row>
    <row r="6814" spans="1:1" x14ac:dyDescent="0.2">
      <c r="A6814" s="20"/>
    </row>
    <row r="6815" spans="1:1" x14ac:dyDescent="0.2">
      <c r="A6815" s="20"/>
    </row>
    <row r="6816" spans="1:1" x14ac:dyDescent="0.2">
      <c r="A6816" s="20"/>
    </row>
    <row r="6817" spans="1:1" x14ac:dyDescent="0.2">
      <c r="A6817" s="20"/>
    </row>
    <row r="6818" spans="1:1" x14ac:dyDescent="0.2">
      <c r="A6818" s="20"/>
    </row>
    <row r="6819" spans="1:1" x14ac:dyDescent="0.2">
      <c r="A6819" s="20"/>
    </row>
    <row r="6820" spans="1:1" x14ac:dyDescent="0.2">
      <c r="A6820" s="20"/>
    </row>
    <row r="6821" spans="1:1" x14ac:dyDescent="0.2">
      <c r="A6821" s="20"/>
    </row>
    <row r="6822" spans="1:1" x14ac:dyDescent="0.2">
      <c r="A6822" s="20"/>
    </row>
    <row r="6823" spans="1:1" x14ac:dyDescent="0.2">
      <c r="A6823" s="20"/>
    </row>
    <row r="6824" spans="1:1" x14ac:dyDescent="0.2">
      <c r="A6824" s="20"/>
    </row>
    <row r="6825" spans="1:1" x14ac:dyDescent="0.2">
      <c r="A6825" s="20"/>
    </row>
    <row r="6826" spans="1:1" x14ac:dyDescent="0.2">
      <c r="A6826" s="20"/>
    </row>
    <row r="6827" spans="1:1" x14ac:dyDescent="0.2">
      <c r="A6827" s="20"/>
    </row>
    <row r="6828" spans="1:1" x14ac:dyDescent="0.2">
      <c r="A6828" s="20"/>
    </row>
    <row r="6829" spans="1:1" x14ac:dyDescent="0.2">
      <c r="A6829" s="20"/>
    </row>
    <row r="6830" spans="1:1" x14ac:dyDescent="0.2">
      <c r="A6830" s="20"/>
    </row>
    <row r="6831" spans="1:1" x14ac:dyDescent="0.2">
      <c r="A6831" s="20"/>
    </row>
    <row r="6832" spans="1:1" x14ac:dyDescent="0.2">
      <c r="A6832" s="20"/>
    </row>
    <row r="6833" spans="1:1" x14ac:dyDescent="0.2">
      <c r="A6833" s="20"/>
    </row>
    <row r="6834" spans="1:1" x14ac:dyDescent="0.2">
      <c r="A6834" s="20"/>
    </row>
    <row r="6835" spans="1:1" x14ac:dyDescent="0.2">
      <c r="A6835" s="20"/>
    </row>
    <row r="6836" spans="1:1" x14ac:dyDescent="0.2">
      <c r="A6836" s="20"/>
    </row>
    <row r="6837" spans="1:1" x14ac:dyDescent="0.2">
      <c r="A6837" s="20"/>
    </row>
    <row r="6838" spans="1:1" x14ac:dyDescent="0.2">
      <c r="A6838" s="20"/>
    </row>
    <row r="6839" spans="1:1" x14ac:dyDescent="0.2">
      <c r="A6839" s="20"/>
    </row>
    <row r="6840" spans="1:1" x14ac:dyDescent="0.2">
      <c r="A6840" s="20"/>
    </row>
    <row r="6841" spans="1:1" x14ac:dyDescent="0.2">
      <c r="A6841" s="20"/>
    </row>
    <row r="6842" spans="1:1" x14ac:dyDescent="0.2">
      <c r="A6842" s="20"/>
    </row>
    <row r="6843" spans="1:1" x14ac:dyDescent="0.2">
      <c r="A6843" s="20"/>
    </row>
    <row r="6844" spans="1:1" x14ac:dyDescent="0.2">
      <c r="A6844" s="20"/>
    </row>
    <row r="6845" spans="1:1" x14ac:dyDescent="0.2">
      <c r="A6845" s="20"/>
    </row>
    <row r="6846" spans="1:1" x14ac:dyDescent="0.2">
      <c r="A6846" s="20"/>
    </row>
    <row r="6847" spans="1:1" x14ac:dyDescent="0.2">
      <c r="A6847" s="20"/>
    </row>
    <row r="6848" spans="1:1" x14ac:dyDescent="0.2">
      <c r="A6848" s="20"/>
    </row>
    <row r="6849" spans="1:1" x14ac:dyDescent="0.2">
      <c r="A6849" s="20"/>
    </row>
    <row r="6850" spans="1:1" x14ac:dyDescent="0.2">
      <c r="A6850" s="20"/>
    </row>
    <row r="6851" spans="1:1" x14ac:dyDescent="0.2">
      <c r="A6851" s="20"/>
    </row>
    <row r="6852" spans="1:1" x14ac:dyDescent="0.2">
      <c r="A6852" s="20"/>
    </row>
    <row r="6853" spans="1:1" x14ac:dyDescent="0.2">
      <c r="A6853" s="20"/>
    </row>
    <row r="6854" spans="1:1" x14ac:dyDescent="0.2">
      <c r="A6854" s="20"/>
    </row>
    <row r="6855" spans="1:1" x14ac:dyDescent="0.2">
      <c r="A6855" s="20"/>
    </row>
    <row r="6856" spans="1:1" x14ac:dyDescent="0.2">
      <c r="A6856" s="20"/>
    </row>
    <row r="6857" spans="1:1" x14ac:dyDescent="0.2">
      <c r="A6857" s="20"/>
    </row>
    <row r="6858" spans="1:1" x14ac:dyDescent="0.2">
      <c r="A6858" s="20"/>
    </row>
    <row r="6859" spans="1:1" x14ac:dyDescent="0.2">
      <c r="A6859" s="20"/>
    </row>
    <row r="6860" spans="1:1" x14ac:dyDescent="0.2">
      <c r="A6860" s="20"/>
    </row>
    <row r="6861" spans="1:1" x14ac:dyDescent="0.2">
      <c r="A6861" s="20"/>
    </row>
    <row r="6862" spans="1:1" x14ac:dyDescent="0.2">
      <c r="A6862" s="20"/>
    </row>
    <row r="6863" spans="1:1" x14ac:dyDescent="0.2">
      <c r="A6863" s="20"/>
    </row>
    <row r="6864" spans="1:1" x14ac:dyDescent="0.2">
      <c r="A6864" s="20"/>
    </row>
    <row r="6865" spans="1:1" x14ac:dyDescent="0.2">
      <c r="A6865" s="20"/>
    </row>
    <row r="6866" spans="1:1" x14ac:dyDescent="0.2">
      <c r="A6866" s="20"/>
    </row>
    <row r="6867" spans="1:1" x14ac:dyDescent="0.2">
      <c r="A6867" s="20"/>
    </row>
    <row r="6868" spans="1:1" x14ac:dyDescent="0.2">
      <c r="A6868" s="20"/>
    </row>
    <row r="6869" spans="1:1" x14ac:dyDescent="0.2">
      <c r="A6869" s="20"/>
    </row>
    <row r="6870" spans="1:1" x14ac:dyDescent="0.2">
      <c r="A6870" s="20"/>
    </row>
    <row r="6871" spans="1:1" x14ac:dyDescent="0.2">
      <c r="A6871" s="20"/>
    </row>
    <row r="6872" spans="1:1" x14ac:dyDescent="0.2">
      <c r="A6872" s="20"/>
    </row>
    <row r="6873" spans="1:1" x14ac:dyDescent="0.2">
      <c r="A6873" s="20"/>
    </row>
    <row r="6874" spans="1:1" x14ac:dyDescent="0.2">
      <c r="A6874" s="20"/>
    </row>
    <row r="6875" spans="1:1" x14ac:dyDescent="0.2">
      <c r="A6875" s="20"/>
    </row>
    <row r="6876" spans="1:1" x14ac:dyDescent="0.2">
      <c r="A6876" s="20"/>
    </row>
    <row r="6877" spans="1:1" x14ac:dyDescent="0.2">
      <c r="A6877" s="20"/>
    </row>
    <row r="6878" spans="1:1" x14ac:dyDescent="0.2">
      <c r="A6878" s="20"/>
    </row>
    <row r="6879" spans="1:1" x14ac:dyDescent="0.2">
      <c r="A6879" s="20"/>
    </row>
    <row r="6880" spans="1:1" x14ac:dyDescent="0.2">
      <c r="A6880" s="20"/>
    </row>
    <row r="6881" spans="1:1" x14ac:dyDescent="0.2">
      <c r="A6881" s="20"/>
    </row>
    <row r="6882" spans="1:1" x14ac:dyDescent="0.2">
      <c r="A6882" s="20"/>
    </row>
    <row r="6883" spans="1:1" x14ac:dyDescent="0.2">
      <c r="A6883" s="20"/>
    </row>
    <row r="6884" spans="1:1" x14ac:dyDescent="0.2">
      <c r="A6884" s="20"/>
    </row>
    <row r="6885" spans="1:1" x14ac:dyDescent="0.2">
      <c r="A6885" s="20"/>
    </row>
    <row r="6886" spans="1:1" x14ac:dyDescent="0.2">
      <c r="A6886" s="20"/>
    </row>
    <row r="6887" spans="1:1" x14ac:dyDescent="0.2">
      <c r="A6887" s="20"/>
    </row>
    <row r="6888" spans="1:1" x14ac:dyDescent="0.2">
      <c r="A6888" s="20"/>
    </row>
    <row r="6889" spans="1:1" x14ac:dyDescent="0.2">
      <c r="A6889" s="20"/>
    </row>
    <row r="6890" spans="1:1" x14ac:dyDescent="0.2">
      <c r="A6890" s="20"/>
    </row>
    <row r="6891" spans="1:1" x14ac:dyDescent="0.2">
      <c r="A6891" s="20"/>
    </row>
    <row r="6892" spans="1:1" x14ac:dyDescent="0.2">
      <c r="A6892" s="20"/>
    </row>
    <row r="6893" spans="1:1" x14ac:dyDescent="0.2">
      <c r="A6893" s="20"/>
    </row>
    <row r="6894" spans="1:1" x14ac:dyDescent="0.2">
      <c r="A6894" s="20"/>
    </row>
    <row r="6895" spans="1:1" x14ac:dyDescent="0.2">
      <c r="A6895" s="20"/>
    </row>
    <row r="6896" spans="1:1" x14ac:dyDescent="0.2">
      <c r="A6896" s="20"/>
    </row>
    <row r="6897" spans="1:1" x14ac:dyDescent="0.2">
      <c r="A6897" s="20"/>
    </row>
    <row r="6898" spans="1:1" x14ac:dyDescent="0.2">
      <c r="A6898" s="20"/>
    </row>
    <row r="6899" spans="1:1" x14ac:dyDescent="0.2">
      <c r="A6899" s="20"/>
    </row>
    <row r="6900" spans="1:1" x14ac:dyDescent="0.2">
      <c r="A6900" s="20"/>
    </row>
    <row r="6901" spans="1:1" x14ac:dyDescent="0.2">
      <c r="A6901" s="20"/>
    </row>
    <row r="6902" spans="1:1" x14ac:dyDescent="0.2">
      <c r="A6902" s="20"/>
    </row>
    <row r="6903" spans="1:1" x14ac:dyDescent="0.2">
      <c r="A6903" s="20"/>
    </row>
    <row r="6904" spans="1:1" x14ac:dyDescent="0.2">
      <c r="A6904" s="20"/>
    </row>
    <row r="6905" spans="1:1" x14ac:dyDescent="0.2">
      <c r="A6905" s="20"/>
    </row>
    <row r="6906" spans="1:1" x14ac:dyDescent="0.2">
      <c r="A6906" s="20"/>
    </row>
    <row r="6907" spans="1:1" x14ac:dyDescent="0.2">
      <c r="A6907" s="20"/>
    </row>
    <row r="6908" spans="1:1" x14ac:dyDescent="0.2">
      <c r="A6908" s="20"/>
    </row>
    <row r="6909" spans="1:1" x14ac:dyDescent="0.2">
      <c r="A6909" s="20"/>
    </row>
    <row r="6910" spans="1:1" x14ac:dyDescent="0.2">
      <c r="A6910" s="20"/>
    </row>
    <row r="6911" spans="1:1" x14ac:dyDescent="0.2">
      <c r="A6911" s="20"/>
    </row>
    <row r="6912" spans="1:1" x14ac:dyDescent="0.2">
      <c r="A6912" s="20"/>
    </row>
    <row r="6913" spans="1:1" x14ac:dyDescent="0.2">
      <c r="A6913" s="20"/>
    </row>
    <row r="6914" spans="1:1" x14ac:dyDescent="0.2">
      <c r="A6914" s="20"/>
    </row>
    <row r="6915" spans="1:1" x14ac:dyDescent="0.2">
      <c r="A6915" s="20"/>
    </row>
    <row r="6916" spans="1:1" x14ac:dyDescent="0.2">
      <c r="A6916" s="20"/>
    </row>
    <row r="6917" spans="1:1" x14ac:dyDescent="0.2">
      <c r="A6917" s="20"/>
    </row>
    <row r="6918" spans="1:1" x14ac:dyDescent="0.2">
      <c r="A6918" s="20"/>
    </row>
    <row r="6919" spans="1:1" x14ac:dyDescent="0.2">
      <c r="A6919" s="20"/>
    </row>
    <row r="6920" spans="1:1" x14ac:dyDescent="0.2">
      <c r="A6920" s="20"/>
    </row>
    <row r="6921" spans="1:1" x14ac:dyDescent="0.2">
      <c r="A6921" s="20"/>
    </row>
    <row r="6922" spans="1:1" x14ac:dyDescent="0.2">
      <c r="A6922" s="20"/>
    </row>
    <row r="6923" spans="1:1" x14ac:dyDescent="0.2">
      <c r="A6923" s="20"/>
    </row>
    <row r="6924" spans="1:1" x14ac:dyDescent="0.2">
      <c r="A6924" s="20"/>
    </row>
    <row r="6925" spans="1:1" x14ac:dyDescent="0.2">
      <c r="A6925" s="20"/>
    </row>
    <row r="6926" spans="1:1" x14ac:dyDescent="0.2">
      <c r="A6926" s="20"/>
    </row>
    <row r="6927" spans="1:1" x14ac:dyDescent="0.2">
      <c r="A6927" s="20"/>
    </row>
    <row r="6928" spans="1:1" x14ac:dyDescent="0.2">
      <c r="A6928" s="20"/>
    </row>
    <row r="6929" spans="1:1" x14ac:dyDescent="0.2">
      <c r="A6929" s="20"/>
    </row>
    <row r="6930" spans="1:1" x14ac:dyDescent="0.2">
      <c r="A6930" s="20"/>
    </row>
    <row r="6931" spans="1:1" x14ac:dyDescent="0.2">
      <c r="A6931" s="20"/>
    </row>
    <row r="6932" spans="1:1" x14ac:dyDescent="0.2">
      <c r="A6932" s="20"/>
    </row>
    <row r="6933" spans="1:1" x14ac:dyDescent="0.2">
      <c r="A6933" s="20"/>
    </row>
    <row r="6934" spans="1:1" x14ac:dyDescent="0.2">
      <c r="A6934" s="20"/>
    </row>
    <row r="6935" spans="1:1" x14ac:dyDescent="0.2">
      <c r="A6935" s="20"/>
    </row>
    <row r="6936" spans="1:1" x14ac:dyDescent="0.2">
      <c r="A6936" s="20"/>
    </row>
    <row r="6937" spans="1:1" x14ac:dyDescent="0.2">
      <c r="A6937" s="20"/>
    </row>
    <row r="6938" spans="1:1" x14ac:dyDescent="0.2">
      <c r="A6938" s="20"/>
    </row>
    <row r="6939" spans="1:1" x14ac:dyDescent="0.2">
      <c r="A6939" s="20"/>
    </row>
    <row r="6940" spans="1:1" x14ac:dyDescent="0.2">
      <c r="A6940" s="20"/>
    </row>
    <row r="6941" spans="1:1" x14ac:dyDescent="0.2">
      <c r="A6941" s="20"/>
    </row>
    <row r="6942" spans="1:1" x14ac:dyDescent="0.2">
      <c r="A6942" s="20"/>
    </row>
    <row r="6943" spans="1:1" x14ac:dyDescent="0.2">
      <c r="A6943" s="20"/>
    </row>
    <row r="6944" spans="1:1" x14ac:dyDescent="0.2">
      <c r="A6944" s="20"/>
    </row>
    <row r="6945" spans="1:1" x14ac:dyDescent="0.2">
      <c r="A6945" s="20"/>
    </row>
    <row r="6946" spans="1:1" x14ac:dyDescent="0.2">
      <c r="A6946" s="20"/>
    </row>
    <row r="6947" spans="1:1" x14ac:dyDescent="0.2">
      <c r="A6947" s="20"/>
    </row>
    <row r="6948" spans="1:1" x14ac:dyDescent="0.2">
      <c r="A6948" s="20"/>
    </row>
    <row r="6949" spans="1:1" x14ac:dyDescent="0.2">
      <c r="A6949" s="20"/>
    </row>
    <row r="6950" spans="1:1" x14ac:dyDescent="0.2">
      <c r="A6950" s="20"/>
    </row>
    <row r="6951" spans="1:1" x14ac:dyDescent="0.2">
      <c r="A6951" s="20"/>
    </row>
    <row r="6952" spans="1:1" x14ac:dyDescent="0.2">
      <c r="A6952" s="20"/>
    </row>
    <row r="6953" spans="1:1" x14ac:dyDescent="0.2">
      <c r="A6953" s="20"/>
    </row>
    <row r="6954" spans="1:1" x14ac:dyDescent="0.2">
      <c r="A6954" s="20"/>
    </row>
    <row r="6955" spans="1:1" x14ac:dyDescent="0.2">
      <c r="A6955" s="20"/>
    </row>
    <row r="6956" spans="1:1" x14ac:dyDescent="0.2">
      <c r="A6956" s="20"/>
    </row>
    <row r="6957" spans="1:1" x14ac:dyDescent="0.2">
      <c r="A6957" s="20"/>
    </row>
    <row r="6958" spans="1:1" x14ac:dyDescent="0.2">
      <c r="A6958" s="20"/>
    </row>
    <row r="6959" spans="1:1" x14ac:dyDescent="0.2">
      <c r="A6959" s="20"/>
    </row>
    <row r="6960" spans="1:1" x14ac:dyDescent="0.2">
      <c r="A6960" s="20"/>
    </row>
    <row r="6961" spans="1:1" x14ac:dyDescent="0.2">
      <c r="A6961" s="20"/>
    </row>
    <row r="6962" spans="1:1" x14ac:dyDescent="0.2">
      <c r="A6962" s="20"/>
    </row>
    <row r="6963" spans="1:1" x14ac:dyDescent="0.2">
      <c r="A6963" s="20"/>
    </row>
    <row r="6964" spans="1:1" x14ac:dyDescent="0.2">
      <c r="A6964" s="20"/>
    </row>
    <row r="6965" spans="1:1" x14ac:dyDescent="0.2">
      <c r="A6965" s="20"/>
    </row>
    <row r="6966" spans="1:1" x14ac:dyDescent="0.2">
      <c r="A6966" s="20"/>
    </row>
    <row r="6967" spans="1:1" x14ac:dyDescent="0.2">
      <c r="A6967" s="20"/>
    </row>
    <row r="6968" spans="1:1" x14ac:dyDescent="0.2">
      <c r="A6968" s="20"/>
    </row>
    <row r="6969" spans="1:1" x14ac:dyDescent="0.2">
      <c r="A6969" s="20"/>
    </row>
    <row r="6970" spans="1:1" x14ac:dyDescent="0.2">
      <c r="A6970" s="20"/>
    </row>
    <row r="6971" spans="1:1" x14ac:dyDescent="0.2">
      <c r="A6971" s="20"/>
    </row>
    <row r="6972" spans="1:1" x14ac:dyDescent="0.2">
      <c r="A6972" s="20"/>
    </row>
    <row r="6973" spans="1:1" x14ac:dyDescent="0.2">
      <c r="A6973" s="20"/>
    </row>
    <row r="6974" spans="1:1" x14ac:dyDescent="0.2">
      <c r="A6974" s="20"/>
    </row>
    <row r="6975" spans="1:1" x14ac:dyDescent="0.2">
      <c r="A6975" s="20"/>
    </row>
    <row r="6976" spans="1:1" x14ac:dyDescent="0.2">
      <c r="A6976" s="20"/>
    </row>
    <row r="6977" spans="1:1" x14ac:dyDescent="0.2">
      <c r="A6977" s="20"/>
    </row>
    <row r="6978" spans="1:1" x14ac:dyDescent="0.2">
      <c r="A6978" s="20"/>
    </row>
    <row r="6979" spans="1:1" x14ac:dyDescent="0.2">
      <c r="A6979" s="20"/>
    </row>
    <row r="6980" spans="1:1" x14ac:dyDescent="0.2">
      <c r="A6980" s="20"/>
    </row>
    <row r="6981" spans="1:1" x14ac:dyDescent="0.2">
      <c r="A6981" s="20"/>
    </row>
    <row r="6982" spans="1:1" x14ac:dyDescent="0.2">
      <c r="A6982" s="20"/>
    </row>
    <row r="6983" spans="1:1" x14ac:dyDescent="0.2">
      <c r="A6983" s="20"/>
    </row>
    <row r="6984" spans="1:1" x14ac:dyDescent="0.2">
      <c r="A6984" s="20"/>
    </row>
    <row r="6985" spans="1:1" x14ac:dyDescent="0.2">
      <c r="A6985" s="20"/>
    </row>
    <row r="6986" spans="1:1" x14ac:dyDescent="0.2">
      <c r="A6986" s="20"/>
    </row>
    <row r="6987" spans="1:1" x14ac:dyDescent="0.2">
      <c r="A6987" s="20"/>
    </row>
    <row r="6988" spans="1:1" x14ac:dyDescent="0.2">
      <c r="A6988" s="20"/>
    </row>
    <row r="6989" spans="1:1" x14ac:dyDescent="0.2">
      <c r="A6989" s="20"/>
    </row>
    <row r="6990" spans="1:1" x14ac:dyDescent="0.2">
      <c r="A6990" s="20"/>
    </row>
    <row r="6991" spans="1:1" x14ac:dyDescent="0.2">
      <c r="A6991" s="20"/>
    </row>
    <row r="6992" spans="1:1" x14ac:dyDescent="0.2">
      <c r="A6992" s="20"/>
    </row>
    <row r="6993" spans="1:1" x14ac:dyDescent="0.2">
      <c r="A6993" s="20"/>
    </row>
    <row r="6994" spans="1:1" x14ac:dyDescent="0.2">
      <c r="A6994" s="20"/>
    </row>
    <row r="6995" spans="1:1" x14ac:dyDescent="0.2">
      <c r="A6995" s="20"/>
    </row>
    <row r="6996" spans="1:1" x14ac:dyDescent="0.2">
      <c r="A6996" s="20"/>
    </row>
    <row r="6997" spans="1:1" x14ac:dyDescent="0.2">
      <c r="A6997" s="20"/>
    </row>
    <row r="6998" spans="1:1" x14ac:dyDescent="0.2">
      <c r="A6998" s="20"/>
    </row>
    <row r="6999" spans="1:1" x14ac:dyDescent="0.2">
      <c r="A6999" s="20"/>
    </row>
    <row r="7000" spans="1:1" x14ac:dyDescent="0.2">
      <c r="A7000" s="20"/>
    </row>
    <row r="7001" spans="1:1" x14ac:dyDescent="0.2">
      <c r="A7001" s="20"/>
    </row>
    <row r="7002" spans="1:1" x14ac:dyDescent="0.2">
      <c r="A7002" s="20"/>
    </row>
    <row r="7003" spans="1:1" x14ac:dyDescent="0.2">
      <c r="A7003" s="20"/>
    </row>
    <row r="7004" spans="1:1" x14ac:dyDescent="0.2">
      <c r="A7004" s="20"/>
    </row>
    <row r="7005" spans="1:1" x14ac:dyDescent="0.2">
      <c r="A7005" s="20"/>
    </row>
    <row r="7006" spans="1:1" x14ac:dyDescent="0.2">
      <c r="A7006" s="20"/>
    </row>
    <row r="7007" spans="1:1" x14ac:dyDescent="0.2">
      <c r="A7007" s="20"/>
    </row>
    <row r="7008" spans="1:1" x14ac:dyDescent="0.2">
      <c r="A7008" s="20"/>
    </row>
    <row r="7009" spans="1:1" x14ac:dyDescent="0.2">
      <c r="A7009" s="20"/>
    </row>
    <row r="7010" spans="1:1" x14ac:dyDescent="0.2">
      <c r="A7010" s="20"/>
    </row>
    <row r="7011" spans="1:1" x14ac:dyDescent="0.2">
      <c r="A7011" s="20"/>
    </row>
    <row r="7012" spans="1:1" x14ac:dyDescent="0.2">
      <c r="A7012" s="20"/>
    </row>
    <row r="7013" spans="1:1" x14ac:dyDescent="0.2">
      <c r="A7013" s="20"/>
    </row>
    <row r="7014" spans="1:1" x14ac:dyDescent="0.2">
      <c r="A7014" s="20"/>
    </row>
    <row r="7015" spans="1:1" x14ac:dyDescent="0.2">
      <c r="A7015" s="20"/>
    </row>
    <row r="7016" spans="1:1" x14ac:dyDescent="0.2">
      <c r="A7016" s="20"/>
    </row>
    <row r="7017" spans="1:1" x14ac:dyDescent="0.2">
      <c r="A7017" s="20"/>
    </row>
    <row r="7018" spans="1:1" x14ac:dyDescent="0.2">
      <c r="A7018" s="20"/>
    </row>
    <row r="7019" spans="1:1" x14ac:dyDescent="0.2">
      <c r="A7019" s="20"/>
    </row>
    <row r="7020" spans="1:1" x14ac:dyDescent="0.2">
      <c r="A7020" s="20"/>
    </row>
    <row r="7021" spans="1:1" x14ac:dyDescent="0.2">
      <c r="A7021" s="20"/>
    </row>
    <row r="7022" spans="1:1" x14ac:dyDescent="0.2">
      <c r="A7022" s="20"/>
    </row>
    <row r="7023" spans="1:1" x14ac:dyDescent="0.2">
      <c r="A7023" s="20"/>
    </row>
    <row r="7024" spans="1:1" x14ac:dyDescent="0.2">
      <c r="A7024" s="20"/>
    </row>
    <row r="7025" spans="1:1" x14ac:dyDescent="0.2">
      <c r="A7025" s="20"/>
    </row>
    <row r="7026" spans="1:1" x14ac:dyDescent="0.2">
      <c r="A7026" s="20"/>
    </row>
    <row r="7027" spans="1:1" x14ac:dyDescent="0.2">
      <c r="A7027" s="20"/>
    </row>
    <row r="7028" spans="1:1" x14ac:dyDescent="0.2">
      <c r="A7028" s="20"/>
    </row>
    <row r="7029" spans="1:1" x14ac:dyDescent="0.2">
      <c r="A7029" s="20"/>
    </row>
    <row r="7030" spans="1:1" x14ac:dyDescent="0.2">
      <c r="A7030" s="20"/>
    </row>
    <row r="7031" spans="1:1" x14ac:dyDescent="0.2">
      <c r="A7031" s="20"/>
    </row>
    <row r="7032" spans="1:1" x14ac:dyDescent="0.2">
      <c r="A7032" s="20"/>
    </row>
    <row r="7033" spans="1:1" x14ac:dyDescent="0.2">
      <c r="A7033" s="20"/>
    </row>
    <row r="7034" spans="1:1" x14ac:dyDescent="0.2">
      <c r="A7034" s="20"/>
    </row>
    <row r="7035" spans="1:1" x14ac:dyDescent="0.2">
      <c r="A7035" s="20"/>
    </row>
    <row r="7036" spans="1:1" x14ac:dyDescent="0.2">
      <c r="A7036" s="20"/>
    </row>
    <row r="7037" spans="1:1" x14ac:dyDescent="0.2">
      <c r="A7037" s="20"/>
    </row>
    <row r="7038" spans="1:1" x14ac:dyDescent="0.2">
      <c r="A7038" s="20"/>
    </row>
    <row r="7039" spans="1:1" x14ac:dyDescent="0.2">
      <c r="A7039" s="20"/>
    </row>
    <row r="7040" spans="1:1" x14ac:dyDescent="0.2">
      <c r="A7040" s="20"/>
    </row>
    <row r="7041" spans="1:1" x14ac:dyDescent="0.2">
      <c r="A7041" s="20"/>
    </row>
    <row r="7042" spans="1:1" x14ac:dyDescent="0.2">
      <c r="A7042" s="20"/>
    </row>
    <row r="7043" spans="1:1" x14ac:dyDescent="0.2">
      <c r="A7043" s="20"/>
    </row>
    <row r="7044" spans="1:1" x14ac:dyDescent="0.2">
      <c r="A7044" s="20"/>
    </row>
    <row r="7045" spans="1:1" x14ac:dyDescent="0.2">
      <c r="A7045" s="20"/>
    </row>
    <row r="7046" spans="1:1" x14ac:dyDescent="0.2">
      <c r="A7046" s="20"/>
    </row>
    <row r="7047" spans="1:1" x14ac:dyDescent="0.2">
      <c r="A7047" s="20"/>
    </row>
    <row r="7048" spans="1:1" x14ac:dyDescent="0.2">
      <c r="A7048" s="20"/>
    </row>
    <row r="7049" spans="1:1" x14ac:dyDescent="0.2">
      <c r="A7049" s="20"/>
    </row>
    <row r="7050" spans="1:1" x14ac:dyDescent="0.2">
      <c r="A7050" s="20"/>
    </row>
    <row r="7051" spans="1:1" x14ac:dyDescent="0.2">
      <c r="A7051" s="20"/>
    </row>
    <row r="7052" spans="1:1" x14ac:dyDescent="0.2">
      <c r="A7052" s="20"/>
    </row>
    <row r="7053" spans="1:1" x14ac:dyDescent="0.2">
      <c r="A7053" s="20"/>
    </row>
    <row r="7054" spans="1:1" x14ac:dyDescent="0.2">
      <c r="A7054" s="20"/>
    </row>
    <row r="7055" spans="1:1" x14ac:dyDescent="0.2">
      <c r="A7055" s="20"/>
    </row>
    <row r="7056" spans="1:1" x14ac:dyDescent="0.2">
      <c r="A7056" s="20"/>
    </row>
    <row r="7057" spans="1:1" x14ac:dyDescent="0.2">
      <c r="A7057" s="20"/>
    </row>
    <row r="7058" spans="1:1" x14ac:dyDescent="0.2">
      <c r="A7058" s="20"/>
    </row>
    <row r="7059" spans="1:1" x14ac:dyDescent="0.2">
      <c r="A7059" s="20"/>
    </row>
    <row r="7060" spans="1:1" x14ac:dyDescent="0.2">
      <c r="A7060" s="20"/>
    </row>
    <row r="7061" spans="1:1" x14ac:dyDescent="0.2">
      <c r="A7061" s="20"/>
    </row>
    <row r="7062" spans="1:1" x14ac:dyDescent="0.2">
      <c r="A7062" s="20"/>
    </row>
    <row r="7063" spans="1:1" x14ac:dyDescent="0.2">
      <c r="A7063" s="20"/>
    </row>
    <row r="7064" spans="1:1" x14ac:dyDescent="0.2">
      <c r="A7064" s="20"/>
    </row>
    <row r="7065" spans="1:1" x14ac:dyDescent="0.2">
      <c r="A7065" s="20"/>
    </row>
    <row r="7066" spans="1:1" x14ac:dyDescent="0.2">
      <c r="A7066" s="20"/>
    </row>
    <row r="7067" spans="1:1" x14ac:dyDescent="0.2">
      <c r="A7067" s="20"/>
    </row>
    <row r="7068" spans="1:1" x14ac:dyDescent="0.2">
      <c r="A7068" s="20"/>
    </row>
    <row r="7069" spans="1:1" x14ac:dyDescent="0.2">
      <c r="A7069" s="20"/>
    </row>
    <row r="7070" spans="1:1" x14ac:dyDescent="0.2">
      <c r="A7070" s="20"/>
    </row>
    <row r="7071" spans="1:1" x14ac:dyDescent="0.2">
      <c r="A7071" s="20"/>
    </row>
    <row r="7072" spans="1:1" x14ac:dyDescent="0.2">
      <c r="A7072" s="20"/>
    </row>
    <row r="7073" spans="1:1" x14ac:dyDescent="0.2">
      <c r="A7073" s="20"/>
    </row>
    <row r="7074" spans="1:1" x14ac:dyDescent="0.2">
      <c r="A7074" s="20"/>
    </row>
    <row r="7075" spans="1:1" x14ac:dyDescent="0.2">
      <c r="A7075" s="20"/>
    </row>
    <row r="7076" spans="1:1" x14ac:dyDescent="0.2">
      <c r="A7076" s="20"/>
    </row>
    <row r="7077" spans="1:1" x14ac:dyDescent="0.2">
      <c r="A7077" s="20"/>
    </row>
    <row r="7078" spans="1:1" x14ac:dyDescent="0.2">
      <c r="A7078" s="20"/>
    </row>
    <row r="7079" spans="1:1" x14ac:dyDescent="0.2">
      <c r="A7079" s="20"/>
    </row>
    <row r="7080" spans="1:1" x14ac:dyDescent="0.2">
      <c r="A7080" s="20"/>
    </row>
    <row r="7081" spans="1:1" x14ac:dyDescent="0.2">
      <c r="A7081" s="20"/>
    </row>
    <row r="7082" spans="1:1" x14ac:dyDescent="0.2">
      <c r="A7082" s="20"/>
    </row>
    <row r="7083" spans="1:1" x14ac:dyDescent="0.2">
      <c r="A7083" s="20"/>
    </row>
    <row r="7084" spans="1:1" x14ac:dyDescent="0.2">
      <c r="A7084" s="20"/>
    </row>
    <row r="7085" spans="1:1" x14ac:dyDescent="0.2">
      <c r="A7085" s="20"/>
    </row>
    <row r="7086" spans="1:1" x14ac:dyDescent="0.2">
      <c r="A7086" s="20"/>
    </row>
    <row r="7087" spans="1:1" x14ac:dyDescent="0.2">
      <c r="A7087" s="20"/>
    </row>
    <row r="7088" spans="1:1" x14ac:dyDescent="0.2">
      <c r="A7088" s="20"/>
    </row>
    <row r="7089" spans="1:1" x14ac:dyDescent="0.2">
      <c r="A7089" s="20"/>
    </row>
    <row r="7090" spans="1:1" x14ac:dyDescent="0.2">
      <c r="A7090" s="20"/>
    </row>
    <row r="7091" spans="1:1" x14ac:dyDescent="0.2">
      <c r="A7091" s="20"/>
    </row>
    <row r="7092" spans="1:1" x14ac:dyDescent="0.2">
      <c r="A7092" s="20"/>
    </row>
    <row r="7093" spans="1:1" x14ac:dyDescent="0.2">
      <c r="A7093" s="20"/>
    </row>
    <row r="7094" spans="1:1" x14ac:dyDescent="0.2">
      <c r="A7094" s="20"/>
    </row>
    <row r="7095" spans="1:1" x14ac:dyDescent="0.2">
      <c r="A7095" s="20"/>
    </row>
    <row r="7096" spans="1:1" x14ac:dyDescent="0.2">
      <c r="A7096" s="20"/>
    </row>
    <row r="7097" spans="1:1" x14ac:dyDescent="0.2">
      <c r="A7097" s="20"/>
    </row>
    <row r="7098" spans="1:1" x14ac:dyDescent="0.2">
      <c r="A7098" s="20"/>
    </row>
    <row r="7099" spans="1:1" x14ac:dyDescent="0.2">
      <c r="A7099" s="20"/>
    </row>
    <row r="7100" spans="1:1" x14ac:dyDescent="0.2">
      <c r="A7100" s="20"/>
    </row>
    <row r="7101" spans="1:1" x14ac:dyDescent="0.2">
      <c r="A7101" s="20"/>
    </row>
    <row r="7102" spans="1:1" x14ac:dyDescent="0.2">
      <c r="A7102" s="20"/>
    </row>
    <row r="7103" spans="1:1" x14ac:dyDescent="0.2">
      <c r="A7103" s="20"/>
    </row>
    <row r="7104" spans="1:1" x14ac:dyDescent="0.2">
      <c r="A7104" s="20"/>
    </row>
    <row r="7105" spans="1:1" x14ac:dyDescent="0.2">
      <c r="A7105" s="20"/>
    </row>
    <row r="7106" spans="1:1" x14ac:dyDescent="0.2">
      <c r="A7106" s="20"/>
    </row>
    <row r="7107" spans="1:1" x14ac:dyDescent="0.2">
      <c r="A7107" s="20"/>
    </row>
    <row r="7108" spans="1:1" x14ac:dyDescent="0.2">
      <c r="A7108" s="20"/>
    </row>
    <row r="7109" spans="1:1" x14ac:dyDescent="0.2">
      <c r="A7109" s="20"/>
    </row>
    <row r="7110" spans="1:1" x14ac:dyDescent="0.2">
      <c r="A7110" s="20"/>
    </row>
    <row r="7111" spans="1:1" x14ac:dyDescent="0.2">
      <c r="A7111" s="20"/>
    </row>
    <row r="7112" spans="1:1" x14ac:dyDescent="0.2">
      <c r="A7112" s="20"/>
    </row>
    <row r="7113" spans="1:1" x14ac:dyDescent="0.2">
      <c r="A7113" s="20"/>
    </row>
    <row r="7114" spans="1:1" x14ac:dyDescent="0.2">
      <c r="A7114" s="20"/>
    </row>
    <row r="7115" spans="1:1" x14ac:dyDescent="0.2">
      <c r="A7115" s="20"/>
    </row>
    <row r="7116" spans="1:1" x14ac:dyDescent="0.2">
      <c r="A7116" s="20"/>
    </row>
    <row r="7117" spans="1:1" x14ac:dyDescent="0.2">
      <c r="A7117" s="20"/>
    </row>
    <row r="7118" spans="1:1" x14ac:dyDescent="0.2">
      <c r="A7118" s="20"/>
    </row>
    <row r="7119" spans="1:1" x14ac:dyDescent="0.2">
      <c r="A7119" s="20"/>
    </row>
    <row r="7120" spans="1:1" x14ac:dyDescent="0.2">
      <c r="A7120" s="20"/>
    </row>
    <row r="7121" spans="1:1" x14ac:dyDescent="0.2">
      <c r="A7121" s="20"/>
    </row>
    <row r="7122" spans="1:1" x14ac:dyDescent="0.2">
      <c r="A7122" s="20"/>
    </row>
    <row r="7123" spans="1:1" x14ac:dyDescent="0.2">
      <c r="A7123" s="20"/>
    </row>
    <row r="7124" spans="1:1" x14ac:dyDescent="0.2">
      <c r="A7124" s="20"/>
    </row>
    <row r="7125" spans="1:1" x14ac:dyDescent="0.2">
      <c r="A7125" s="20"/>
    </row>
    <row r="7126" spans="1:1" x14ac:dyDescent="0.2">
      <c r="A7126" s="20"/>
    </row>
    <row r="7127" spans="1:1" x14ac:dyDescent="0.2">
      <c r="A7127" s="20"/>
    </row>
    <row r="7128" spans="1:1" x14ac:dyDescent="0.2">
      <c r="A7128" s="20"/>
    </row>
    <row r="7129" spans="1:1" x14ac:dyDescent="0.2">
      <c r="A7129" s="20"/>
    </row>
    <row r="7130" spans="1:1" x14ac:dyDescent="0.2">
      <c r="A7130" s="20"/>
    </row>
    <row r="7131" spans="1:1" x14ac:dyDescent="0.2">
      <c r="A7131" s="20"/>
    </row>
    <row r="7132" spans="1:1" x14ac:dyDescent="0.2">
      <c r="A7132" s="20"/>
    </row>
    <row r="7133" spans="1:1" x14ac:dyDescent="0.2">
      <c r="A7133" s="20"/>
    </row>
    <row r="7134" spans="1:1" x14ac:dyDescent="0.2">
      <c r="A7134" s="20"/>
    </row>
    <row r="7135" spans="1:1" x14ac:dyDescent="0.2">
      <c r="A7135" s="20"/>
    </row>
    <row r="7136" spans="1:1" x14ac:dyDescent="0.2">
      <c r="A7136" s="20"/>
    </row>
    <row r="7137" spans="1:1" x14ac:dyDescent="0.2">
      <c r="A7137" s="20"/>
    </row>
    <row r="7138" spans="1:1" x14ac:dyDescent="0.2">
      <c r="A7138" s="20"/>
    </row>
    <row r="7139" spans="1:1" x14ac:dyDescent="0.2">
      <c r="A7139" s="20"/>
    </row>
    <row r="7140" spans="1:1" x14ac:dyDescent="0.2">
      <c r="A7140" s="20"/>
    </row>
    <row r="7141" spans="1:1" x14ac:dyDescent="0.2">
      <c r="A7141" s="20"/>
    </row>
    <row r="7142" spans="1:1" x14ac:dyDescent="0.2">
      <c r="A7142" s="20"/>
    </row>
    <row r="7143" spans="1:1" x14ac:dyDescent="0.2">
      <c r="A7143" s="20"/>
    </row>
    <row r="7144" spans="1:1" x14ac:dyDescent="0.2">
      <c r="A7144" s="20"/>
    </row>
    <row r="7145" spans="1:1" x14ac:dyDescent="0.2">
      <c r="A7145" s="20"/>
    </row>
    <row r="7146" spans="1:1" x14ac:dyDescent="0.2">
      <c r="A7146" s="20"/>
    </row>
    <row r="7147" spans="1:1" x14ac:dyDescent="0.2">
      <c r="A7147" s="20"/>
    </row>
    <row r="7148" spans="1:1" x14ac:dyDescent="0.2">
      <c r="A7148" s="20"/>
    </row>
    <row r="7149" spans="1:1" x14ac:dyDescent="0.2">
      <c r="A7149" s="20"/>
    </row>
    <row r="7150" spans="1:1" x14ac:dyDescent="0.2">
      <c r="A7150" s="20"/>
    </row>
    <row r="7151" spans="1:1" x14ac:dyDescent="0.2">
      <c r="A7151" s="20"/>
    </row>
    <row r="7152" spans="1:1" x14ac:dyDescent="0.2">
      <c r="A7152" s="20"/>
    </row>
    <row r="7153" spans="1:1" x14ac:dyDescent="0.2">
      <c r="A7153" s="20"/>
    </row>
    <row r="7154" spans="1:1" x14ac:dyDescent="0.2">
      <c r="A7154" s="20"/>
    </row>
    <row r="7155" spans="1:1" x14ac:dyDescent="0.2">
      <c r="A7155" s="20"/>
    </row>
    <row r="7156" spans="1:1" x14ac:dyDescent="0.2">
      <c r="A7156" s="20"/>
    </row>
    <row r="7157" spans="1:1" x14ac:dyDescent="0.2">
      <c r="A7157" s="20"/>
    </row>
    <row r="7158" spans="1:1" x14ac:dyDescent="0.2">
      <c r="A7158" s="20"/>
    </row>
    <row r="7159" spans="1:1" x14ac:dyDescent="0.2">
      <c r="A7159" s="20"/>
    </row>
    <row r="7160" spans="1:1" x14ac:dyDescent="0.2">
      <c r="A7160" s="20"/>
    </row>
    <row r="7161" spans="1:1" x14ac:dyDescent="0.2">
      <c r="A7161" s="20"/>
    </row>
    <row r="7162" spans="1:1" x14ac:dyDescent="0.2">
      <c r="A7162" s="20"/>
    </row>
    <row r="7163" spans="1:1" x14ac:dyDescent="0.2">
      <c r="A7163" s="20"/>
    </row>
    <row r="7164" spans="1:1" x14ac:dyDescent="0.2">
      <c r="A7164" s="20"/>
    </row>
    <row r="7165" spans="1:1" x14ac:dyDescent="0.2">
      <c r="A7165" s="20"/>
    </row>
    <row r="7166" spans="1:1" x14ac:dyDescent="0.2">
      <c r="A7166" s="20"/>
    </row>
    <row r="7167" spans="1:1" x14ac:dyDescent="0.2">
      <c r="A7167" s="20"/>
    </row>
    <row r="7168" spans="1:1" x14ac:dyDescent="0.2">
      <c r="A7168" s="20"/>
    </row>
    <row r="7169" spans="1:1" x14ac:dyDescent="0.2">
      <c r="A7169" s="20"/>
    </row>
    <row r="7170" spans="1:1" x14ac:dyDescent="0.2">
      <c r="A7170" s="20"/>
    </row>
    <row r="7171" spans="1:1" x14ac:dyDescent="0.2">
      <c r="A7171" s="20"/>
    </row>
    <row r="7172" spans="1:1" x14ac:dyDescent="0.2">
      <c r="A7172" s="20"/>
    </row>
    <row r="7173" spans="1:1" x14ac:dyDescent="0.2">
      <c r="A7173" s="20"/>
    </row>
    <row r="7174" spans="1:1" x14ac:dyDescent="0.2">
      <c r="A7174" s="20"/>
    </row>
    <row r="7175" spans="1:1" x14ac:dyDescent="0.2">
      <c r="A7175" s="20"/>
    </row>
    <row r="7176" spans="1:1" x14ac:dyDescent="0.2">
      <c r="A7176" s="20"/>
    </row>
    <row r="7177" spans="1:1" x14ac:dyDescent="0.2">
      <c r="A7177" s="20"/>
    </row>
    <row r="7178" spans="1:1" x14ac:dyDescent="0.2">
      <c r="A7178" s="20"/>
    </row>
    <row r="7179" spans="1:1" x14ac:dyDescent="0.2">
      <c r="A7179" s="20"/>
    </row>
    <row r="7180" spans="1:1" x14ac:dyDescent="0.2">
      <c r="A7180" s="20"/>
    </row>
    <row r="7181" spans="1:1" x14ac:dyDescent="0.2">
      <c r="A7181" s="20"/>
    </row>
    <row r="7182" spans="1:1" x14ac:dyDescent="0.2">
      <c r="A7182" s="20"/>
    </row>
    <row r="7183" spans="1:1" x14ac:dyDescent="0.2">
      <c r="A7183" s="20"/>
    </row>
    <row r="7184" spans="1:1" x14ac:dyDescent="0.2">
      <c r="A7184" s="20"/>
    </row>
    <row r="7185" spans="1:1" x14ac:dyDescent="0.2">
      <c r="A7185" s="20"/>
    </row>
    <row r="7186" spans="1:1" x14ac:dyDescent="0.2">
      <c r="A7186" s="20"/>
    </row>
    <row r="7187" spans="1:1" x14ac:dyDescent="0.2">
      <c r="A7187" s="20"/>
    </row>
    <row r="7188" spans="1:1" x14ac:dyDescent="0.2">
      <c r="A7188" s="20"/>
    </row>
    <row r="7189" spans="1:1" x14ac:dyDescent="0.2">
      <c r="A7189" s="20"/>
    </row>
    <row r="7190" spans="1:1" x14ac:dyDescent="0.2">
      <c r="A7190" s="20"/>
    </row>
    <row r="7191" spans="1:1" x14ac:dyDescent="0.2">
      <c r="A7191" s="20"/>
    </row>
    <row r="7192" spans="1:1" x14ac:dyDescent="0.2">
      <c r="A7192" s="20"/>
    </row>
    <row r="7193" spans="1:1" x14ac:dyDescent="0.2">
      <c r="A7193" s="20"/>
    </row>
    <row r="7194" spans="1:1" x14ac:dyDescent="0.2">
      <c r="A7194" s="20"/>
    </row>
    <row r="7195" spans="1:1" x14ac:dyDescent="0.2">
      <c r="A7195" s="20"/>
    </row>
    <row r="7196" spans="1:1" x14ac:dyDescent="0.2">
      <c r="A7196" s="20"/>
    </row>
    <row r="7197" spans="1:1" x14ac:dyDescent="0.2">
      <c r="A7197" s="20"/>
    </row>
    <row r="7198" spans="1:1" x14ac:dyDescent="0.2">
      <c r="A7198" s="20"/>
    </row>
    <row r="7199" spans="1:1" x14ac:dyDescent="0.2">
      <c r="A7199" s="20"/>
    </row>
    <row r="7200" spans="1:1" x14ac:dyDescent="0.2">
      <c r="A7200" s="20"/>
    </row>
    <row r="7201" spans="1:1" x14ac:dyDescent="0.2">
      <c r="A7201" s="20"/>
    </row>
    <row r="7202" spans="1:1" x14ac:dyDescent="0.2">
      <c r="A7202" s="20"/>
    </row>
    <row r="7203" spans="1:1" x14ac:dyDescent="0.2">
      <c r="A7203" s="20"/>
    </row>
    <row r="7204" spans="1:1" x14ac:dyDescent="0.2">
      <c r="A7204" s="20"/>
    </row>
    <row r="7205" spans="1:1" x14ac:dyDescent="0.2">
      <c r="A7205" s="20"/>
    </row>
    <row r="7206" spans="1:1" x14ac:dyDescent="0.2">
      <c r="A7206" s="20"/>
    </row>
    <row r="7207" spans="1:1" x14ac:dyDescent="0.2">
      <c r="A7207" s="20"/>
    </row>
    <row r="7208" spans="1:1" x14ac:dyDescent="0.2">
      <c r="A7208" s="20"/>
    </row>
    <row r="7209" spans="1:1" x14ac:dyDescent="0.2">
      <c r="A7209" s="20"/>
    </row>
    <row r="7210" spans="1:1" x14ac:dyDescent="0.2">
      <c r="A7210" s="20"/>
    </row>
    <row r="7211" spans="1:1" x14ac:dyDescent="0.2">
      <c r="A7211" s="20"/>
    </row>
    <row r="7212" spans="1:1" x14ac:dyDescent="0.2">
      <c r="A7212" s="20"/>
    </row>
    <row r="7213" spans="1:1" x14ac:dyDescent="0.2">
      <c r="A7213" s="20"/>
    </row>
    <row r="7214" spans="1:1" x14ac:dyDescent="0.2">
      <c r="A7214" s="20"/>
    </row>
    <row r="7215" spans="1:1" x14ac:dyDescent="0.2">
      <c r="A7215" s="20"/>
    </row>
    <row r="7216" spans="1:1" x14ac:dyDescent="0.2">
      <c r="A7216" s="20"/>
    </row>
    <row r="7217" spans="1:1" x14ac:dyDescent="0.2">
      <c r="A7217" s="20"/>
    </row>
    <row r="7218" spans="1:1" x14ac:dyDescent="0.2">
      <c r="A7218" s="20"/>
    </row>
    <row r="7219" spans="1:1" x14ac:dyDescent="0.2">
      <c r="A7219" s="20"/>
    </row>
    <row r="7220" spans="1:1" x14ac:dyDescent="0.2">
      <c r="A7220" s="20"/>
    </row>
    <row r="7221" spans="1:1" x14ac:dyDescent="0.2">
      <c r="A7221" s="20"/>
    </row>
    <row r="7222" spans="1:1" x14ac:dyDescent="0.2">
      <c r="A7222" s="20"/>
    </row>
    <row r="7223" spans="1:1" x14ac:dyDescent="0.2">
      <c r="A7223" s="20"/>
    </row>
    <row r="7224" spans="1:1" x14ac:dyDescent="0.2">
      <c r="A7224" s="20"/>
    </row>
    <row r="7225" spans="1:1" x14ac:dyDescent="0.2">
      <c r="A7225" s="20"/>
    </row>
    <row r="7226" spans="1:1" x14ac:dyDescent="0.2">
      <c r="A7226" s="20"/>
    </row>
    <row r="7227" spans="1:1" x14ac:dyDescent="0.2">
      <c r="A7227" s="20"/>
    </row>
    <row r="7228" spans="1:1" x14ac:dyDescent="0.2">
      <c r="A7228" s="20"/>
    </row>
    <row r="7229" spans="1:1" x14ac:dyDescent="0.2">
      <c r="A7229" s="20"/>
    </row>
    <row r="7230" spans="1:1" x14ac:dyDescent="0.2">
      <c r="A7230" s="20"/>
    </row>
    <row r="7231" spans="1:1" x14ac:dyDescent="0.2">
      <c r="A7231" s="20"/>
    </row>
    <row r="7232" spans="1:1" x14ac:dyDescent="0.2">
      <c r="A7232" s="20"/>
    </row>
    <row r="7233" spans="1:1" x14ac:dyDescent="0.2">
      <c r="A7233" s="20"/>
    </row>
    <row r="7234" spans="1:1" x14ac:dyDescent="0.2">
      <c r="A7234" s="20"/>
    </row>
    <row r="7235" spans="1:1" x14ac:dyDescent="0.2">
      <c r="A7235" s="20"/>
    </row>
    <row r="7236" spans="1:1" x14ac:dyDescent="0.2">
      <c r="A7236" s="20"/>
    </row>
    <row r="7237" spans="1:1" x14ac:dyDescent="0.2">
      <c r="A7237" s="20"/>
    </row>
    <row r="7238" spans="1:1" x14ac:dyDescent="0.2">
      <c r="A7238" s="20"/>
    </row>
    <row r="7239" spans="1:1" x14ac:dyDescent="0.2">
      <c r="A7239" s="20"/>
    </row>
    <row r="7240" spans="1:1" x14ac:dyDescent="0.2">
      <c r="A7240" s="20"/>
    </row>
    <row r="7241" spans="1:1" x14ac:dyDescent="0.2">
      <c r="A7241" s="20"/>
    </row>
    <row r="7242" spans="1:1" x14ac:dyDescent="0.2">
      <c r="A7242" s="20"/>
    </row>
    <row r="7243" spans="1:1" x14ac:dyDescent="0.2">
      <c r="A7243" s="20"/>
    </row>
    <row r="7244" spans="1:1" x14ac:dyDescent="0.2">
      <c r="A7244" s="20"/>
    </row>
    <row r="7245" spans="1:1" x14ac:dyDescent="0.2">
      <c r="A7245" s="20"/>
    </row>
    <row r="7246" spans="1:1" x14ac:dyDescent="0.2">
      <c r="A7246" s="20"/>
    </row>
    <row r="7247" spans="1:1" x14ac:dyDescent="0.2">
      <c r="A7247" s="20"/>
    </row>
    <row r="7248" spans="1:1" x14ac:dyDescent="0.2">
      <c r="A7248" s="20"/>
    </row>
    <row r="7249" spans="1:1" x14ac:dyDescent="0.2">
      <c r="A7249" s="20"/>
    </row>
    <row r="7250" spans="1:1" x14ac:dyDescent="0.2">
      <c r="A7250" s="20"/>
    </row>
    <row r="7251" spans="1:1" x14ac:dyDescent="0.2">
      <c r="A7251" s="20"/>
    </row>
    <row r="7252" spans="1:1" x14ac:dyDescent="0.2">
      <c r="A7252" s="20"/>
    </row>
    <row r="7253" spans="1:1" x14ac:dyDescent="0.2">
      <c r="A7253" s="20"/>
    </row>
    <row r="7254" spans="1:1" x14ac:dyDescent="0.2">
      <c r="A7254" s="20"/>
    </row>
    <row r="7255" spans="1:1" x14ac:dyDescent="0.2">
      <c r="A7255" s="20"/>
    </row>
    <row r="7256" spans="1:1" x14ac:dyDescent="0.2">
      <c r="A7256" s="20"/>
    </row>
    <row r="7257" spans="1:1" x14ac:dyDescent="0.2">
      <c r="A7257" s="20"/>
    </row>
    <row r="7258" spans="1:1" x14ac:dyDescent="0.2">
      <c r="A7258" s="20"/>
    </row>
    <row r="7259" spans="1:1" x14ac:dyDescent="0.2">
      <c r="A7259" s="20"/>
    </row>
    <row r="7260" spans="1:1" x14ac:dyDescent="0.2">
      <c r="A7260" s="20"/>
    </row>
    <row r="7261" spans="1:1" x14ac:dyDescent="0.2">
      <c r="A7261" s="20"/>
    </row>
    <row r="7262" spans="1:1" x14ac:dyDescent="0.2">
      <c r="A7262" s="20"/>
    </row>
    <row r="7263" spans="1:1" x14ac:dyDescent="0.2">
      <c r="A7263" s="20"/>
    </row>
    <row r="7264" spans="1:1" x14ac:dyDescent="0.2">
      <c r="A7264" s="20"/>
    </row>
    <row r="7265" spans="1:1" x14ac:dyDescent="0.2">
      <c r="A7265" s="20"/>
    </row>
    <row r="7266" spans="1:1" x14ac:dyDescent="0.2">
      <c r="A7266" s="20"/>
    </row>
    <row r="7267" spans="1:1" x14ac:dyDescent="0.2">
      <c r="A7267" s="20"/>
    </row>
    <row r="7268" spans="1:1" x14ac:dyDescent="0.2">
      <c r="A7268" s="20"/>
    </row>
    <row r="7269" spans="1:1" x14ac:dyDescent="0.2">
      <c r="A7269" s="20"/>
    </row>
    <row r="7270" spans="1:1" x14ac:dyDescent="0.2">
      <c r="A7270" s="20"/>
    </row>
    <row r="7271" spans="1:1" x14ac:dyDescent="0.2">
      <c r="A7271" s="20"/>
    </row>
    <row r="7272" spans="1:1" x14ac:dyDescent="0.2">
      <c r="A7272" s="20"/>
    </row>
    <row r="7273" spans="1:1" x14ac:dyDescent="0.2">
      <c r="A7273" s="20"/>
    </row>
    <row r="7274" spans="1:1" x14ac:dyDescent="0.2">
      <c r="A7274" s="20"/>
    </row>
    <row r="7275" spans="1:1" x14ac:dyDescent="0.2">
      <c r="A7275" s="20"/>
    </row>
    <row r="7276" spans="1:1" x14ac:dyDescent="0.2">
      <c r="A7276" s="20"/>
    </row>
    <row r="7277" spans="1:1" x14ac:dyDescent="0.2">
      <c r="A7277" s="20"/>
    </row>
    <row r="7278" spans="1:1" x14ac:dyDescent="0.2">
      <c r="A7278" s="20"/>
    </row>
    <row r="7279" spans="1:1" x14ac:dyDescent="0.2">
      <c r="A7279" s="20"/>
    </row>
    <row r="7280" spans="1:1" x14ac:dyDescent="0.2">
      <c r="A7280" s="20"/>
    </row>
    <row r="7281" spans="1:1" x14ac:dyDescent="0.2">
      <c r="A7281" s="20"/>
    </row>
    <row r="7282" spans="1:1" x14ac:dyDescent="0.2">
      <c r="A7282" s="20"/>
    </row>
    <row r="7283" spans="1:1" x14ac:dyDescent="0.2">
      <c r="A7283" s="20"/>
    </row>
    <row r="7284" spans="1:1" x14ac:dyDescent="0.2">
      <c r="A7284" s="20"/>
    </row>
    <row r="7285" spans="1:1" x14ac:dyDescent="0.2">
      <c r="A7285" s="20"/>
    </row>
    <row r="7286" spans="1:1" x14ac:dyDescent="0.2">
      <c r="A7286" s="20"/>
    </row>
    <row r="7287" spans="1:1" x14ac:dyDescent="0.2">
      <c r="A7287" s="20"/>
    </row>
    <row r="7288" spans="1:1" x14ac:dyDescent="0.2">
      <c r="A7288" s="20"/>
    </row>
    <row r="7289" spans="1:1" x14ac:dyDescent="0.2">
      <c r="A7289" s="20"/>
    </row>
    <row r="7290" spans="1:1" x14ac:dyDescent="0.2">
      <c r="A7290" s="20"/>
    </row>
    <row r="7291" spans="1:1" x14ac:dyDescent="0.2">
      <c r="A7291" s="20"/>
    </row>
    <row r="7292" spans="1:1" x14ac:dyDescent="0.2">
      <c r="A7292" s="20"/>
    </row>
    <row r="7293" spans="1:1" x14ac:dyDescent="0.2">
      <c r="A7293" s="20"/>
    </row>
    <row r="7294" spans="1:1" x14ac:dyDescent="0.2">
      <c r="A7294" s="20"/>
    </row>
    <row r="7295" spans="1:1" x14ac:dyDescent="0.2">
      <c r="A7295" s="20"/>
    </row>
    <row r="7296" spans="1:1" x14ac:dyDescent="0.2">
      <c r="A7296" s="20"/>
    </row>
    <row r="7297" spans="1:1" x14ac:dyDescent="0.2">
      <c r="A7297" s="20"/>
    </row>
    <row r="7298" spans="1:1" x14ac:dyDescent="0.2">
      <c r="A7298" s="20"/>
    </row>
    <row r="7299" spans="1:1" x14ac:dyDescent="0.2">
      <c r="A7299" s="20"/>
    </row>
    <row r="7300" spans="1:1" x14ac:dyDescent="0.2">
      <c r="A7300" s="20"/>
    </row>
    <row r="7301" spans="1:1" x14ac:dyDescent="0.2">
      <c r="A7301" s="20"/>
    </row>
    <row r="7302" spans="1:1" x14ac:dyDescent="0.2">
      <c r="A7302" s="20"/>
    </row>
    <row r="7303" spans="1:1" x14ac:dyDescent="0.2">
      <c r="A7303" s="20"/>
    </row>
    <row r="7304" spans="1:1" x14ac:dyDescent="0.2">
      <c r="A7304" s="20"/>
    </row>
    <row r="7305" spans="1:1" x14ac:dyDescent="0.2">
      <c r="A7305" s="20"/>
    </row>
    <row r="7306" spans="1:1" x14ac:dyDescent="0.2">
      <c r="A7306" s="20"/>
    </row>
    <row r="7307" spans="1:1" x14ac:dyDescent="0.2">
      <c r="A7307" s="20"/>
    </row>
    <row r="7308" spans="1:1" x14ac:dyDescent="0.2">
      <c r="A7308" s="20"/>
    </row>
    <row r="7309" spans="1:1" x14ac:dyDescent="0.2">
      <c r="A7309" s="20"/>
    </row>
    <row r="7310" spans="1:1" x14ac:dyDescent="0.2">
      <c r="A7310" s="20"/>
    </row>
    <row r="7311" spans="1:1" x14ac:dyDescent="0.2">
      <c r="A7311" s="20"/>
    </row>
    <row r="7312" spans="1:1" x14ac:dyDescent="0.2">
      <c r="A7312" s="20"/>
    </row>
    <row r="7313" spans="1:1" x14ac:dyDescent="0.2">
      <c r="A7313" s="20"/>
    </row>
    <row r="7314" spans="1:1" x14ac:dyDescent="0.2">
      <c r="A7314" s="20"/>
    </row>
    <row r="7315" spans="1:1" x14ac:dyDescent="0.2">
      <c r="A7315" s="20"/>
    </row>
    <row r="7316" spans="1:1" x14ac:dyDescent="0.2">
      <c r="A7316" s="20"/>
    </row>
    <row r="7317" spans="1:1" x14ac:dyDescent="0.2">
      <c r="A7317" s="20"/>
    </row>
    <row r="7318" spans="1:1" x14ac:dyDescent="0.2">
      <c r="A7318" s="20"/>
    </row>
    <row r="7319" spans="1:1" x14ac:dyDescent="0.2">
      <c r="A7319" s="20"/>
    </row>
    <row r="7320" spans="1:1" x14ac:dyDescent="0.2">
      <c r="A7320" s="20"/>
    </row>
    <row r="7321" spans="1:1" x14ac:dyDescent="0.2">
      <c r="A7321" s="20"/>
    </row>
    <row r="7322" spans="1:1" x14ac:dyDescent="0.2">
      <c r="A7322" s="20"/>
    </row>
    <row r="7323" spans="1:1" x14ac:dyDescent="0.2">
      <c r="A7323" s="20"/>
    </row>
    <row r="7324" spans="1:1" x14ac:dyDescent="0.2">
      <c r="A7324" s="20"/>
    </row>
    <row r="7325" spans="1:1" x14ac:dyDescent="0.2">
      <c r="A7325" s="20"/>
    </row>
    <row r="7326" spans="1:1" x14ac:dyDescent="0.2">
      <c r="A7326" s="20"/>
    </row>
    <row r="7327" spans="1:1" x14ac:dyDescent="0.2">
      <c r="A7327" s="20"/>
    </row>
    <row r="7328" spans="1:1" x14ac:dyDescent="0.2">
      <c r="A7328" s="20"/>
    </row>
    <row r="7329" spans="1:1" x14ac:dyDescent="0.2">
      <c r="A7329" s="20"/>
    </row>
    <row r="7330" spans="1:1" x14ac:dyDescent="0.2">
      <c r="A7330" s="20"/>
    </row>
    <row r="7331" spans="1:1" x14ac:dyDescent="0.2">
      <c r="A7331" s="20"/>
    </row>
    <row r="7332" spans="1:1" x14ac:dyDescent="0.2">
      <c r="A7332" s="20"/>
    </row>
    <row r="7333" spans="1:1" x14ac:dyDescent="0.2">
      <c r="A7333" s="20"/>
    </row>
    <row r="7334" spans="1:1" x14ac:dyDescent="0.2">
      <c r="A7334" s="20"/>
    </row>
    <row r="7335" spans="1:1" x14ac:dyDescent="0.2">
      <c r="A7335" s="20"/>
    </row>
    <row r="7336" spans="1:1" x14ac:dyDescent="0.2">
      <c r="A7336" s="20"/>
    </row>
    <row r="7337" spans="1:1" x14ac:dyDescent="0.2">
      <c r="A7337" s="20"/>
    </row>
    <row r="7338" spans="1:1" x14ac:dyDescent="0.2">
      <c r="A7338" s="20"/>
    </row>
    <row r="7339" spans="1:1" x14ac:dyDescent="0.2">
      <c r="A7339" s="20"/>
    </row>
    <row r="7340" spans="1:1" x14ac:dyDescent="0.2">
      <c r="A7340" s="20"/>
    </row>
    <row r="7341" spans="1:1" x14ac:dyDescent="0.2">
      <c r="A7341" s="20"/>
    </row>
    <row r="7342" spans="1:1" x14ac:dyDescent="0.2">
      <c r="A7342" s="20"/>
    </row>
    <row r="7343" spans="1:1" x14ac:dyDescent="0.2">
      <c r="A7343" s="20"/>
    </row>
    <row r="7344" spans="1:1" x14ac:dyDescent="0.2">
      <c r="A7344" s="20"/>
    </row>
    <row r="7345" spans="1:1" x14ac:dyDescent="0.2">
      <c r="A7345" s="20"/>
    </row>
    <row r="7346" spans="1:1" x14ac:dyDescent="0.2">
      <c r="A7346" s="20"/>
    </row>
    <row r="7347" spans="1:1" x14ac:dyDescent="0.2">
      <c r="A7347" s="20"/>
    </row>
    <row r="7348" spans="1:1" x14ac:dyDescent="0.2">
      <c r="A7348" s="20"/>
    </row>
    <row r="7349" spans="1:1" x14ac:dyDescent="0.2">
      <c r="A7349" s="20"/>
    </row>
    <row r="7350" spans="1:1" x14ac:dyDescent="0.2">
      <c r="A7350" s="20"/>
    </row>
    <row r="7351" spans="1:1" x14ac:dyDescent="0.2">
      <c r="A7351" s="20"/>
    </row>
    <row r="7352" spans="1:1" x14ac:dyDescent="0.2">
      <c r="A7352" s="20"/>
    </row>
    <row r="7353" spans="1:1" x14ac:dyDescent="0.2">
      <c r="A7353" s="20"/>
    </row>
    <row r="7354" spans="1:1" x14ac:dyDescent="0.2">
      <c r="A7354" s="20"/>
    </row>
    <row r="7355" spans="1:1" x14ac:dyDescent="0.2">
      <c r="A7355" s="20"/>
    </row>
    <row r="7356" spans="1:1" x14ac:dyDescent="0.2">
      <c r="A7356" s="20"/>
    </row>
    <row r="7357" spans="1:1" x14ac:dyDescent="0.2">
      <c r="A7357" s="20"/>
    </row>
    <row r="7358" spans="1:1" x14ac:dyDescent="0.2">
      <c r="A7358" s="20"/>
    </row>
    <row r="7359" spans="1:1" x14ac:dyDescent="0.2">
      <c r="A7359" s="20"/>
    </row>
    <row r="7360" spans="1:1" x14ac:dyDescent="0.2">
      <c r="A7360" s="20"/>
    </row>
    <row r="7361" spans="1:1" x14ac:dyDescent="0.2">
      <c r="A7361" s="20"/>
    </row>
    <row r="7362" spans="1:1" x14ac:dyDescent="0.2">
      <c r="A7362" s="20"/>
    </row>
    <row r="7363" spans="1:1" x14ac:dyDescent="0.2">
      <c r="A7363" s="20"/>
    </row>
    <row r="7364" spans="1:1" x14ac:dyDescent="0.2">
      <c r="A7364" s="20"/>
    </row>
    <row r="7365" spans="1:1" x14ac:dyDescent="0.2">
      <c r="A7365" s="20"/>
    </row>
    <row r="7366" spans="1:1" x14ac:dyDescent="0.2">
      <c r="A7366" s="20"/>
    </row>
    <row r="7367" spans="1:1" x14ac:dyDescent="0.2">
      <c r="A7367" s="20"/>
    </row>
    <row r="7368" spans="1:1" x14ac:dyDescent="0.2">
      <c r="A7368" s="20"/>
    </row>
    <row r="7369" spans="1:1" x14ac:dyDescent="0.2">
      <c r="A7369" s="20"/>
    </row>
    <row r="7370" spans="1:1" x14ac:dyDescent="0.2">
      <c r="A7370" s="20"/>
    </row>
    <row r="7371" spans="1:1" x14ac:dyDescent="0.2">
      <c r="A7371" s="20"/>
    </row>
    <row r="7372" spans="1:1" x14ac:dyDescent="0.2">
      <c r="A7372" s="20"/>
    </row>
    <row r="7373" spans="1:1" x14ac:dyDescent="0.2">
      <c r="A7373" s="20"/>
    </row>
    <row r="7374" spans="1:1" x14ac:dyDescent="0.2">
      <c r="A7374" s="20"/>
    </row>
    <row r="7375" spans="1:1" x14ac:dyDescent="0.2">
      <c r="A7375" s="20"/>
    </row>
    <row r="7376" spans="1:1" x14ac:dyDescent="0.2">
      <c r="A7376" s="20"/>
    </row>
    <row r="7377" spans="1:1" x14ac:dyDescent="0.2">
      <c r="A7377" s="20"/>
    </row>
    <row r="7378" spans="1:1" x14ac:dyDescent="0.2">
      <c r="A7378" s="20"/>
    </row>
    <row r="7379" spans="1:1" x14ac:dyDescent="0.2">
      <c r="A7379" s="20"/>
    </row>
    <row r="7380" spans="1:1" x14ac:dyDescent="0.2">
      <c r="A7380" s="20"/>
    </row>
    <row r="7381" spans="1:1" x14ac:dyDescent="0.2">
      <c r="A7381" s="20"/>
    </row>
    <row r="7382" spans="1:1" x14ac:dyDescent="0.2">
      <c r="A7382" s="20"/>
    </row>
    <row r="7383" spans="1:1" x14ac:dyDescent="0.2">
      <c r="A7383" s="20"/>
    </row>
    <row r="7384" spans="1:1" x14ac:dyDescent="0.2">
      <c r="A7384" s="20"/>
    </row>
    <row r="7385" spans="1:1" x14ac:dyDescent="0.2">
      <c r="A7385" s="20"/>
    </row>
    <row r="7386" spans="1:1" x14ac:dyDescent="0.2">
      <c r="A7386" s="20"/>
    </row>
    <row r="7387" spans="1:1" x14ac:dyDescent="0.2">
      <c r="A7387" s="20"/>
    </row>
    <row r="7388" spans="1:1" x14ac:dyDescent="0.2">
      <c r="A7388" s="20"/>
    </row>
    <row r="7389" spans="1:1" x14ac:dyDescent="0.2">
      <c r="A7389" s="20"/>
    </row>
    <row r="7390" spans="1:1" x14ac:dyDescent="0.2">
      <c r="A7390" s="20"/>
    </row>
    <row r="7391" spans="1:1" x14ac:dyDescent="0.2">
      <c r="A7391" s="20"/>
    </row>
    <row r="7392" spans="1:1" x14ac:dyDescent="0.2">
      <c r="A7392" s="20"/>
    </row>
    <row r="7393" spans="1:1" x14ac:dyDescent="0.2">
      <c r="A7393" s="20"/>
    </row>
    <row r="7394" spans="1:1" x14ac:dyDescent="0.2">
      <c r="A7394" s="20"/>
    </row>
    <row r="7395" spans="1:1" x14ac:dyDescent="0.2">
      <c r="A7395" s="20"/>
    </row>
    <row r="7396" spans="1:1" x14ac:dyDescent="0.2">
      <c r="A7396" s="20"/>
    </row>
    <row r="7397" spans="1:1" x14ac:dyDescent="0.2">
      <c r="A7397" s="20"/>
    </row>
    <row r="7398" spans="1:1" x14ac:dyDescent="0.2">
      <c r="A7398" s="20"/>
    </row>
    <row r="7399" spans="1:1" x14ac:dyDescent="0.2">
      <c r="A7399" s="20"/>
    </row>
    <row r="7400" spans="1:1" x14ac:dyDescent="0.2">
      <c r="A7400" s="20"/>
    </row>
    <row r="7401" spans="1:1" x14ac:dyDescent="0.2">
      <c r="A7401" s="20"/>
    </row>
    <row r="7402" spans="1:1" x14ac:dyDescent="0.2">
      <c r="A7402" s="20"/>
    </row>
    <row r="7403" spans="1:1" x14ac:dyDescent="0.2">
      <c r="A7403" s="20"/>
    </row>
    <row r="7404" spans="1:1" x14ac:dyDescent="0.2">
      <c r="A7404" s="20"/>
    </row>
    <row r="7405" spans="1:1" x14ac:dyDescent="0.2">
      <c r="A7405" s="20"/>
    </row>
    <row r="7406" spans="1:1" x14ac:dyDescent="0.2">
      <c r="A7406" s="20"/>
    </row>
    <row r="7407" spans="1:1" x14ac:dyDescent="0.2">
      <c r="A7407" s="20"/>
    </row>
    <row r="7408" spans="1:1" x14ac:dyDescent="0.2">
      <c r="A7408" s="20"/>
    </row>
    <row r="7409" spans="1:1" x14ac:dyDescent="0.2">
      <c r="A7409" s="20"/>
    </row>
    <row r="7410" spans="1:1" x14ac:dyDescent="0.2">
      <c r="A7410" s="20"/>
    </row>
    <row r="7411" spans="1:1" x14ac:dyDescent="0.2">
      <c r="A7411" s="20"/>
    </row>
    <row r="7412" spans="1:1" x14ac:dyDescent="0.2">
      <c r="A7412" s="20"/>
    </row>
    <row r="7413" spans="1:1" x14ac:dyDescent="0.2">
      <c r="A7413" s="20"/>
    </row>
    <row r="7414" spans="1:1" x14ac:dyDescent="0.2">
      <c r="A7414" s="20"/>
    </row>
    <row r="7415" spans="1:1" x14ac:dyDescent="0.2">
      <c r="A7415" s="20"/>
    </row>
    <row r="7416" spans="1:1" x14ac:dyDescent="0.2">
      <c r="A7416" s="20"/>
    </row>
    <row r="7417" spans="1:1" x14ac:dyDescent="0.2">
      <c r="A7417" s="20"/>
    </row>
    <row r="7418" spans="1:1" x14ac:dyDescent="0.2">
      <c r="A7418" s="20"/>
    </row>
    <row r="7419" spans="1:1" x14ac:dyDescent="0.2">
      <c r="A7419" s="20"/>
    </row>
    <row r="7420" spans="1:1" x14ac:dyDescent="0.2">
      <c r="A7420" s="20"/>
    </row>
    <row r="7421" spans="1:1" x14ac:dyDescent="0.2">
      <c r="A7421" s="20"/>
    </row>
    <row r="7422" spans="1:1" x14ac:dyDescent="0.2">
      <c r="A7422" s="20"/>
    </row>
    <row r="7423" spans="1:1" x14ac:dyDescent="0.2">
      <c r="A7423" s="20"/>
    </row>
    <row r="7424" spans="1:1" x14ac:dyDescent="0.2">
      <c r="A7424" s="20"/>
    </row>
    <row r="7425" spans="1:1" x14ac:dyDescent="0.2">
      <c r="A7425" s="20"/>
    </row>
    <row r="7426" spans="1:1" x14ac:dyDescent="0.2">
      <c r="A7426" s="20"/>
    </row>
    <row r="7427" spans="1:1" x14ac:dyDescent="0.2">
      <c r="A7427" s="20"/>
    </row>
    <row r="7428" spans="1:1" x14ac:dyDescent="0.2">
      <c r="A7428" s="20"/>
    </row>
    <row r="7429" spans="1:1" x14ac:dyDescent="0.2">
      <c r="A7429" s="20"/>
    </row>
    <row r="7430" spans="1:1" x14ac:dyDescent="0.2">
      <c r="A7430" s="20"/>
    </row>
    <row r="7431" spans="1:1" x14ac:dyDescent="0.2">
      <c r="A7431" s="20"/>
    </row>
    <row r="7432" spans="1:1" x14ac:dyDescent="0.2">
      <c r="A7432" s="20"/>
    </row>
    <row r="7433" spans="1:1" x14ac:dyDescent="0.2">
      <c r="A7433" s="20"/>
    </row>
    <row r="7434" spans="1:1" x14ac:dyDescent="0.2">
      <c r="A7434" s="20"/>
    </row>
    <row r="7435" spans="1:1" x14ac:dyDescent="0.2">
      <c r="A7435" s="20"/>
    </row>
    <row r="7436" spans="1:1" x14ac:dyDescent="0.2">
      <c r="A7436" s="20"/>
    </row>
    <row r="7437" spans="1:1" x14ac:dyDescent="0.2">
      <c r="A7437" s="20"/>
    </row>
    <row r="7438" spans="1:1" x14ac:dyDescent="0.2">
      <c r="A7438" s="20"/>
    </row>
    <row r="7439" spans="1:1" x14ac:dyDescent="0.2">
      <c r="A7439" s="20"/>
    </row>
    <row r="7440" spans="1:1" x14ac:dyDescent="0.2">
      <c r="A7440" s="20"/>
    </row>
    <row r="7441" spans="1:1" x14ac:dyDescent="0.2">
      <c r="A7441" s="20"/>
    </row>
    <row r="7442" spans="1:1" x14ac:dyDescent="0.2">
      <c r="A7442" s="20"/>
    </row>
    <row r="7443" spans="1:1" x14ac:dyDescent="0.2">
      <c r="A7443" s="20"/>
    </row>
    <row r="7444" spans="1:1" x14ac:dyDescent="0.2">
      <c r="A7444" s="20"/>
    </row>
    <row r="7445" spans="1:1" x14ac:dyDescent="0.2">
      <c r="A7445" s="20"/>
    </row>
    <row r="7446" spans="1:1" x14ac:dyDescent="0.2">
      <c r="A7446" s="20"/>
    </row>
    <row r="7447" spans="1:1" x14ac:dyDescent="0.2">
      <c r="A7447" s="20"/>
    </row>
    <row r="7448" spans="1:1" x14ac:dyDescent="0.2">
      <c r="A7448" s="20"/>
    </row>
    <row r="7449" spans="1:1" x14ac:dyDescent="0.2">
      <c r="A7449" s="20"/>
    </row>
    <row r="7450" spans="1:1" x14ac:dyDescent="0.2">
      <c r="A7450" s="20"/>
    </row>
    <row r="7451" spans="1:1" x14ac:dyDescent="0.2">
      <c r="A7451" s="20"/>
    </row>
    <row r="7452" spans="1:1" x14ac:dyDescent="0.2">
      <c r="A7452" s="20"/>
    </row>
    <row r="7453" spans="1:1" x14ac:dyDescent="0.2">
      <c r="A7453" s="20"/>
    </row>
    <row r="7454" spans="1:1" x14ac:dyDescent="0.2">
      <c r="A7454" s="20"/>
    </row>
    <row r="7455" spans="1:1" x14ac:dyDescent="0.2">
      <c r="A7455" s="20"/>
    </row>
    <row r="7456" spans="1:1" x14ac:dyDescent="0.2">
      <c r="A7456" s="20"/>
    </row>
    <row r="7457" spans="1:1" x14ac:dyDescent="0.2">
      <c r="A7457" s="20"/>
    </row>
    <row r="7458" spans="1:1" x14ac:dyDescent="0.2">
      <c r="A7458" s="20"/>
    </row>
    <row r="7459" spans="1:1" x14ac:dyDescent="0.2">
      <c r="A7459" s="20"/>
    </row>
    <row r="7460" spans="1:1" x14ac:dyDescent="0.2">
      <c r="A7460" s="20"/>
    </row>
    <row r="7461" spans="1:1" x14ac:dyDescent="0.2">
      <c r="A7461" s="20"/>
    </row>
    <row r="7462" spans="1:1" x14ac:dyDescent="0.2">
      <c r="A7462" s="20"/>
    </row>
    <row r="7463" spans="1:1" x14ac:dyDescent="0.2">
      <c r="A7463" s="20"/>
    </row>
    <row r="7464" spans="1:1" x14ac:dyDescent="0.2">
      <c r="A7464" s="20"/>
    </row>
    <row r="7465" spans="1:1" x14ac:dyDescent="0.2">
      <c r="A7465" s="20"/>
    </row>
    <row r="7466" spans="1:1" x14ac:dyDescent="0.2">
      <c r="A7466" s="20"/>
    </row>
    <row r="7467" spans="1:1" x14ac:dyDescent="0.2">
      <c r="A7467" s="20"/>
    </row>
    <row r="7468" spans="1:1" x14ac:dyDescent="0.2">
      <c r="A7468" s="20"/>
    </row>
    <row r="7469" spans="1:1" x14ac:dyDescent="0.2">
      <c r="A7469" s="20"/>
    </row>
    <row r="7470" spans="1:1" x14ac:dyDescent="0.2">
      <c r="A7470" s="20"/>
    </row>
    <row r="7471" spans="1:1" x14ac:dyDescent="0.2">
      <c r="A7471" s="20"/>
    </row>
    <row r="7472" spans="1:1" x14ac:dyDescent="0.2">
      <c r="A7472" s="20"/>
    </row>
    <row r="7473" spans="1:1" x14ac:dyDescent="0.2">
      <c r="A7473" s="20"/>
    </row>
    <row r="7474" spans="1:1" x14ac:dyDescent="0.2">
      <c r="A7474" s="20"/>
    </row>
    <row r="7475" spans="1:1" x14ac:dyDescent="0.2">
      <c r="A7475" s="20"/>
    </row>
    <row r="7476" spans="1:1" x14ac:dyDescent="0.2">
      <c r="A7476" s="20"/>
    </row>
    <row r="7477" spans="1:1" x14ac:dyDescent="0.2">
      <c r="A7477" s="20"/>
    </row>
    <row r="7478" spans="1:1" x14ac:dyDescent="0.2">
      <c r="A7478" s="20"/>
    </row>
    <row r="7479" spans="1:1" x14ac:dyDescent="0.2">
      <c r="A7479" s="20"/>
    </row>
    <row r="7480" spans="1:1" x14ac:dyDescent="0.2">
      <c r="A7480" s="20"/>
    </row>
    <row r="7481" spans="1:1" x14ac:dyDescent="0.2">
      <c r="A7481" s="20"/>
    </row>
    <row r="7482" spans="1:1" x14ac:dyDescent="0.2">
      <c r="A7482" s="20"/>
    </row>
    <row r="7483" spans="1:1" x14ac:dyDescent="0.2">
      <c r="A7483" s="20"/>
    </row>
    <row r="7484" spans="1:1" x14ac:dyDescent="0.2">
      <c r="A7484" s="20"/>
    </row>
    <row r="7485" spans="1:1" x14ac:dyDescent="0.2">
      <c r="A7485" s="20"/>
    </row>
    <row r="7486" spans="1:1" x14ac:dyDescent="0.2">
      <c r="A7486" s="20"/>
    </row>
    <row r="7487" spans="1:1" x14ac:dyDescent="0.2">
      <c r="A7487" s="20"/>
    </row>
    <row r="7488" spans="1:1" x14ac:dyDescent="0.2">
      <c r="A7488" s="20"/>
    </row>
    <row r="7489" spans="1:1" x14ac:dyDescent="0.2">
      <c r="A7489" s="20"/>
    </row>
    <row r="7490" spans="1:1" x14ac:dyDescent="0.2">
      <c r="A7490" s="20"/>
    </row>
    <row r="7491" spans="1:1" x14ac:dyDescent="0.2">
      <c r="A7491" s="20"/>
    </row>
    <row r="7492" spans="1:1" x14ac:dyDescent="0.2">
      <c r="A7492" s="20"/>
    </row>
    <row r="7493" spans="1:1" x14ac:dyDescent="0.2">
      <c r="A7493" s="20"/>
    </row>
    <row r="7494" spans="1:1" x14ac:dyDescent="0.2">
      <c r="A7494" s="20"/>
    </row>
    <row r="7495" spans="1:1" x14ac:dyDescent="0.2">
      <c r="A7495" s="20"/>
    </row>
    <row r="7496" spans="1:1" x14ac:dyDescent="0.2">
      <c r="A7496" s="20"/>
    </row>
    <row r="7497" spans="1:1" x14ac:dyDescent="0.2">
      <c r="A7497" s="20"/>
    </row>
    <row r="7498" spans="1:1" x14ac:dyDescent="0.2">
      <c r="A7498" s="20"/>
    </row>
    <row r="7499" spans="1:1" x14ac:dyDescent="0.2">
      <c r="A7499" s="20"/>
    </row>
    <row r="7500" spans="1:1" x14ac:dyDescent="0.2">
      <c r="A7500" s="20"/>
    </row>
    <row r="7501" spans="1:1" x14ac:dyDescent="0.2">
      <c r="A7501" s="20"/>
    </row>
    <row r="7502" spans="1:1" x14ac:dyDescent="0.2">
      <c r="A7502" s="20"/>
    </row>
    <row r="7503" spans="1:1" x14ac:dyDescent="0.2">
      <c r="A7503" s="20"/>
    </row>
    <row r="7504" spans="1:1" x14ac:dyDescent="0.2">
      <c r="A7504" s="20"/>
    </row>
    <row r="7505" spans="1:1" x14ac:dyDescent="0.2">
      <c r="A7505" s="20"/>
    </row>
    <row r="7506" spans="1:1" x14ac:dyDescent="0.2">
      <c r="A7506" s="20"/>
    </row>
    <row r="7507" spans="1:1" x14ac:dyDescent="0.2">
      <c r="A7507" s="20"/>
    </row>
    <row r="7508" spans="1:1" x14ac:dyDescent="0.2">
      <c r="A7508" s="20"/>
    </row>
    <row r="7509" spans="1:1" x14ac:dyDescent="0.2">
      <c r="A7509" s="20"/>
    </row>
    <row r="7510" spans="1:1" x14ac:dyDescent="0.2">
      <c r="A7510" s="20"/>
    </row>
    <row r="7511" spans="1:1" x14ac:dyDescent="0.2">
      <c r="A7511" s="20"/>
    </row>
    <row r="7512" spans="1:1" x14ac:dyDescent="0.2">
      <c r="A7512" s="20"/>
    </row>
    <row r="7513" spans="1:1" x14ac:dyDescent="0.2">
      <c r="A7513" s="20"/>
    </row>
    <row r="7514" spans="1:1" x14ac:dyDescent="0.2">
      <c r="A7514" s="20"/>
    </row>
    <row r="7515" spans="1:1" x14ac:dyDescent="0.2">
      <c r="A7515" s="20"/>
    </row>
    <row r="7516" spans="1:1" x14ac:dyDescent="0.2">
      <c r="A7516" s="20"/>
    </row>
    <row r="7517" spans="1:1" x14ac:dyDescent="0.2">
      <c r="A7517" s="20"/>
    </row>
    <row r="7518" spans="1:1" x14ac:dyDescent="0.2">
      <c r="A7518" s="20"/>
    </row>
    <row r="7519" spans="1:1" x14ac:dyDescent="0.2">
      <c r="A7519" s="20"/>
    </row>
    <row r="7520" spans="1:1" x14ac:dyDescent="0.2">
      <c r="A7520" s="20"/>
    </row>
    <row r="7521" spans="1:1" x14ac:dyDescent="0.2">
      <c r="A7521" s="20"/>
    </row>
    <row r="7522" spans="1:1" x14ac:dyDescent="0.2">
      <c r="A7522" s="20"/>
    </row>
    <row r="7523" spans="1:1" x14ac:dyDescent="0.2">
      <c r="A7523" s="20"/>
    </row>
    <row r="7524" spans="1:1" x14ac:dyDescent="0.2">
      <c r="A7524" s="20"/>
    </row>
    <row r="7525" spans="1:1" x14ac:dyDescent="0.2">
      <c r="A7525" s="20"/>
    </row>
    <row r="7526" spans="1:1" x14ac:dyDescent="0.2">
      <c r="A7526" s="20"/>
    </row>
    <row r="7527" spans="1:1" x14ac:dyDescent="0.2">
      <c r="A7527" s="20"/>
    </row>
    <row r="7528" spans="1:1" x14ac:dyDescent="0.2">
      <c r="A7528" s="20"/>
    </row>
    <row r="7529" spans="1:1" x14ac:dyDescent="0.2">
      <c r="A7529" s="20"/>
    </row>
    <row r="7530" spans="1:1" x14ac:dyDescent="0.2">
      <c r="A7530" s="20"/>
    </row>
    <row r="7531" spans="1:1" x14ac:dyDescent="0.2">
      <c r="A7531" s="20"/>
    </row>
    <row r="7532" spans="1:1" x14ac:dyDescent="0.2">
      <c r="A7532" s="20"/>
    </row>
    <row r="7533" spans="1:1" x14ac:dyDescent="0.2">
      <c r="A7533" s="20"/>
    </row>
    <row r="7534" spans="1:1" x14ac:dyDescent="0.2">
      <c r="A7534" s="20"/>
    </row>
    <row r="7535" spans="1:1" x14ac:dyDescent="0.2">
      <c r="A7535" s="20"/>
    </row>
    <row r="7536" spans="1:1" x14ac:dyDescent="0.2">
      <c r="A7536" s="20"/>
    </row>
    <row r="7537" spans="1:1" x14ac:dyDescent="0.2">
      <c r="A7537" s="20"/>
    </row>
    <row r="7538" spans="1:1" x14ac:dyDescent="0.2">
      <c r="A7538" s="20"/>
    </row>
    <row r="7539" spans="1:1" x14ac:dyDescent="0.2">
      <c r="A7539" s="20"/>
    </row>
    <row r="7540" spans="1:1" x14ac:dyDescent="0.2">
      <c r="A7540" s="20"/>
    </row>
    <row r="7541" spans="1:1" x14ac:dyDescent="0.2">
      <c r="A7541" s="20"/>
    </row>
    <row r="7542" spans="1:1" x14ac:dyDescent="0.2">
      <c r="A7542" s="20"/>
    </row>
    <row r="7543" spans="1:1" x14ac:dyDescent="0.2">
      <c r="A7543" s="20"/>
    </row>
    <row r="7544" spans="1:1" x14ac:dyDescent="0.2">
      <c r="A7544" s="20"/>
    </row>
    <row r="7545" spans="1:1" x14ac:dyDescent="0.2">
      <c r="A7545" s="20"/>
    </row>
    <row r="7546" spans="1:1" x14ac:dyDescent="0.2">
      <c r="A7546" s="20"/>
    </row>
    <row r="7547" spans="1:1" x14ac:dyDescent="0.2">
      <c r="A7547" s="20"/>
    </row>
    <row r="7548" spans="1:1" x14ac:dyDescent="0.2">
      <c r="A7548" s="20"/>
    </row>
    <row r="7549" spans="1:1" x14ac:dyDescent="0.2">
      <c r="A7549" s="20"/>
    </row>
    <row r="7550" spans="1:1" x14ac:dyDescent="0.2">
      <c r="A7550" s="20"/>
    </row>
    <row r="7551" spans="1:1" x14ac:dyDescent="0.2">
      <c r="A7551" s="20"/>
    </row>
    <row r="7552" spans="1:1" x14ac:dyDescent="0.2">
      <c r="A7552" s="20"/>
    </row>
    <row r="7553" spans="1:1" x14ac:dyDescent="0.2">
      <c r="A7553" s="20"/>
    </row>
    <row r="7554" spans="1:1" x14ac:dyDescent="0.2">
      <c r="A7554" s="20"/>
    </row>
    <row r="7555" spans="1:1" x14ac:dyDescent="0.2">
      <c r="A7555" s="20"/>
    </row>
    <row r="7556" spans="1:1" x14ac:dyDescent="0.2">
      <c r="A7556" s="20"/>
    </row>
    <row r="7557" spans="1:1" x14ac:dyDescent="0.2">
      <c r="A7557" s="20"/>
    </row>
    <row r="7558" spans="1:1" x14ac:dyDescent="0.2">
      <c r="A7558" s="20"/>
    </row>
    <row r="7559" spans="1:1" x14ac:dyDescent="0.2">
      <c r="A7559" s="20"/>
    </row>
    <row r="7560" spans="1:1" x14ac:dyDescent="0.2">
      <c r="A7560" s="20"/>
    </row>
    <row r="7561" spans="1:1" x14ac:dyDescent="0.2">
      <c r="A7561" s="20"/>
    </row>
    <row r="7562" spans="1:1" x14ac:dyDescent="0.2">
      <c r="A7562" s="20"/>
    </row>
    <row r="7563" spans="1:1" x14ac:dyDescent="0.2">
      <c r="A7563" s="20"/>
    </row>
    <row r="7564" spans="1:1" x14ac:dyDescent="0.2">
      <c r="A7564" s="20"/>
    </row>
    <row r="7565" spans="1:1" x14ac:dyDescent="0.2">
      <c r="A7565" s="20"/>
    </row>
    <row r="7566" spans="1:1" x14ac:dyDescent="0.2">
      <c r="A7566" s="20"/>
    </row>
    <row r="7567" spans="1:1" x14ac:dyDescent="0.2">
      <c r="A7567" s="20"/>
    </row>
    <row r="7568" spans="1:1" x14ac:dyDescent="0.2">
      <c r="A7568" s="20"/>
    </row>
    <row r="7569" spans="1:1" x14ac:dyDescent="0.2">
      <c r="A7569" s="20"/>
    </row>
    <row r="7570" spans="1:1" x14ac:dyDescent="0.2">
      <c r="A7570" s="20"/>
    </row>
    <row r="7571" spans="1:1" x14ac:dyDescent="0.2">
      <c r="A7571" s="20"/>
    </row>
    <row r="7572" spans="1:1" x14ac:dyDescent="0.2">
      <c r="A7572" s="20"/>
    </row>
    <row r="7573" spans="1:1" x14ac:dyDescent="0.2">
      <c r="A7573" s="20"/>
    </row>
    <row r="7574" spans="1:1" x14ac:dyDescent="0.2">
      <c r="A7574" s="20"/>
    </row>
    <row r="7575" spans="1:1" x14ac:dyDescent="0.2">
      <c r="A7575" s="20"/>
    </row>
    <row r="7576" spans="1:1" x14ac:dyDescent="0.2">
      <c r="A7576" s="20"/>
    </row>
    <row r="7577" spans="1:1" x14ac:dyDescent="0.2">
      <c r="A7577" s="20"/>
    </row>
    <row r="7578" spans="1:1" x14ac:dyDescent="0.2">
      <c r="A7578" s="20"/>
    </row>
    <row r="7579" spans="1:1" x14ac:dyDescent="0.2">
      <c r="A7579" s="20"/>
    </row>
    <row r="7580" spans="1:1" x14ac:dyDescent="0.2">
      <c r="A7580" s="20"/>
    </row>
    <row r="7581" spans="1:1" x14ac:dyDescent="0.2">
      <c r="A7581" s="20"/>
    </row>
    <row r="7582" spans="1:1" x14ac:dyDescent="0.2">
      <c r="A7582" s="20"/>
    </row>
    <row r="7583" spans="1:1" x14ac:dyDescent="0.2">
      <c r="A7583" s="20"/>
    </row>
    <row r="7584" spans="1:1" x14ac:dyDescent="0.2">
      <c r="A7584" s="20"/>
    </row>
    <row r="7585" spans="1:1" x14ac:dyDescent="0.2">
      <c r="A7585" s="20"/>
    </row>
    <row r="7586" spans="1:1" x14ac:dyDescent="0.2">
      <c r="A7586" s="20"/>
    </row>
    <row r="7587" spans="1:1" x14ac:dyDescent="0.2">
      <c r="A7587" s="20"/>
    </row>
    <row r="7588" spans="1:1" x14ac:dyDescent="0.2">
      <c r="A7588" s="20"/>
    </row>
    <row r="7589" spans="1:1" x14ac:dyDescent="0.2">
      <c r="A7589" s="20"/>
    </row>
    <row r="7590" spans="1:1" x14ac:dyDescent="0.2">
      <c r="A7590" s="20"/>
    </row>
    <row r="7591" spans="1:1" x14ac:dyDescent="0.2">
      <c r="A7591" s="20"/>
    </row>
    <row r="7592" spans="1:1" x14ac:dyDescent="0.2">
      <c r="A7592" s="20"/>
    </row>
    <row r="7593" spans="1:1" x14ac:dyDescent="0.2">
      <c r="A7593" s="20"/>
    </row>
    <row r="7594" spans="1:1" x14ac:dyDescent="0.2">
      <c r="A7594" s="20"/>
    </row>
    <row r="7595" spans="1:1" x14ac:dyDescent="0.2">
      <c r="A7595" s="20"/>
    </row>
    <row r="7596" spans="1:1" x14ac:dyDescent="0.2">
      <c r="A7596" s="20"/>
    </row>
    <row r="7597" spans="1:1" x14ac:dyDescent="0.2">
      <c r="A7597" s="20"/>
    </row>
    <row r="7598" spans="1:1" x14ac:dyDescent="0.2">
      <c r="A7598" s="20"/>
    </row>
    <row r="7599" spans="1:1" x14ac:dyDescent="0.2">
      <c r="A7599" s="20"/>
    </row>
    <row r="7600" spans="1:1" x14ac:dyDescent="0.2">
      <c r="A7600" s="20"/>
    </row>
    <row r="7601" spans="1:1" x14ac:dyDescent="0.2">
      <c r="A7601" s="20"/>
    </row>
    <row r="7602" spans="1:1" x14ac:dyDescent="0.2">
      <c r="A7602" s="20"/>
    </row>
    <row r="7603" spans="1:1" x14ac:dyDescent="0.2">
      <c r="A7603" s="20"/>
    </row>
    <row r="7604" spans="1:1" x14ac:dyDescent="0.2">
      <c r="A7604" s="20"/>
    </row>
    <row r="7605" spans="1:1" x14ac:dyDescent="0.2">
      <c r="A7605" s="20"/>
    </row>
    <row r="7606" spans="1:1" x14ac:dyDescent="0.2">
      <c r="A7606" s="20"/>
    </row>
    <row r="7607" spans="1:1" x14ac:dyDescent="0.2">
      <c r="A7607" s="20"/>
    </row>
    <row r="7608" spans="1:1" x14ac:dyDescent="0.2">
      <c r="A7608" s="20"/>
    </row>
    <row r="7609" spans="1:1" x14ac:dyDescent="0.2">
      <c r="A7609" s="20"/>
    </row>
    <row r="7610" spans="1:1" x14ac:dyDescent="0.2">
      <c r="A7610" s="20"/>
    </row>
    <row r="7611" spans="1:1" x14ac:dyDescent="0.2">
      <c r="A7611" s="20"/>
    </row>
    <row r="7612" spans="1:1" x14ac:dyDescent="0.2">
      <c r="A7612" s="20"/>
    </row>
    <row r="7613" spans="1:1" x14ac:dyDescent="0.2">
      <c r="A7613" s="20"/>
    </row>
    <row r="7614" spans="1:1" x14ac:dyDescent="0.2">
      <c r="A7614" s="20"/>
    </row>
    <row r="7615" spans="1:1" x14ac:dyDescent="0.2">
      <c r="A7615" s="20"/>
    </row>
    <row r="7616" spans="1:1" x14ac:dyDescent="0.2">
      <c r="A7616" s="20"/>
    </row>
    <row r="7617" spans="1:1" x14ac:dyDescent="0.2">
      <c r="A7617" s="20"/>
    </row>
    <row r="7618" spans="1:1" x14ac:dyDescent="0.2">
      <c r="A7618" s="20"/>
    </row>
    <row r="7619" spans="1:1" x14ac:dyDescent="0.2">
      <c r="A7619" s="20"/>
    </row>
    <row r="7620" spans="1:1" x14ac:dyDescent="0.2">
      <c r="A7620" s="20"/>
    </row>
    <row r="7621" spans="1:1" x14ac:dyDescent="0.2">
      <c r="A7621" s="20"/>
    </row>
    <row r="7622" spans="1:1" x14ac:dyDescent="0.2">
      <c r="A7622" s="20"/>
    </row>
    <row r="7623" spans="1:1" x14ac:dyDescent="0.2">
      <c r="A7623" s="20"/>
    </row>
    <row r="7624" spans="1:1" x14ac:dyDescent="0.2">
      <c r="A7624" s="20"/>
    </row>
    <row r="7625" spans="1:1" x14ac:dyDescent="0.2">
      <c r="A7625" s="20"/>
    </row>
    <row r="7626" spans="1:1" x14ac:dyDescent="0.2">
      <c r="A7626" s="20"/>
    </row>
    <row r="7627" spans="1:1" x14ac:dyDescent="0.2">
      <c r="A7627" s="20"/>
    </row>
    <row r="7628" spans="1:1" x14ac:dyDescent="0.2">
      <c r="A7628" s="20"/>
    </row>
    <row r="7629" spans="1:1" x14ac:dyDescent="0.2">
      <c r="A7629" s="20"/>
    </row>
    <row r="7630" spans="1:1" x14ac:dyDescent="0.2">
      <c r="A7630" s="20"/>
    </row>
    <row r="7631" spans="1:1" x14ac:dyDescent="0.2">
      <c r="A7631" s="20"/>
    </row>
    <row r="7632" spans="1:1" x14ac:dyDescent="0.2">
      <c r="A7632" s="20"/>
    </row>
    <row r="7633" spans="1:1" x14ac:dyDescent="0.2">
      <c r="A7633" s="20"/>
    </row>
    <row r="7634" spans="1:1" x14ac:dyDescent="0.2">
      <c r="A7634" s="20"/>
    </row>
    <row r="7635" spans="1:1" x14ac:dyDescent="0.2">
      <c r="A7635" s="20"/>
    </row>
    <row r="7636" spans="1:1" x14ac:dyDescent="0.2">
      <c r="A7636" s="20"/>
    </row>
    <row r="7637" spans="1:1" x14ac:dyDescent="0.2">
      <c r="A7637" s="20"/>
    </row>
    <row r="7638" spans="1:1" x14ac:dyDescent="0.2">
      <c r="A7638" s="20"/>
    </row>
    <row r="7639" spans="1:1" x14ac:dyDescent="0.2">
      <c r="A7639" s="20"/>
    </row>
    <row r="7640" spans="1:1" x14ac:dyDescent="0.2">
      <c r="A7640" s="20"/>
    </row>
    <row r="7641" spans="1:1" x14ac:dyDescent="0.2">
      <c r="A7641" s="20"/>
    </row>
    <row r="7642" spans="1:1" x14ac:dyDescent="0.2">
      <c r="A7642" s="20"/>
    </row>
    <row r="7643" spans="1:1" x14ac:dyDescent="0.2">
      <c r="A7643" s="20"/>
    </row>
    <row r="7644" spans="1:1" x14ac:dyDescent="0.2">
      <c r="A7644" s="20"/>
    </row>
    <row r="7645" spans="1:1" x14ac:dyDescent="0.2">
      <c r="A7645" s="20"/>
    </row>
    <row r="7646" spans="1:1" x14ac:dyDescent="0.2">
      <c r="A7646" s="20"/>
    </row>
    <row r="7647" spans="1:1" x14ac:dyDescent="0.2">
      <c r="A7647" s="20"/>
    </row>
    <row r="7648" spans="1:1" x14ac:dyDescent="0.2">
      <c r="A7648" s="20"/>
    </row>
    <row r="7649" spans="1:1" x14ac:dyDescent="0.2">
      <c r="A7649" s="20"/>
    </row>
    <row r="7650" spans="1:1" x14ac:dyDescent="0.2">
      <c r="A7650" s="20"/>
    </row>
    <row r="7651" spans="1:1" x14ac:dyDescent="0.2">
      <c r="A7651" s="20"/>
    </row>
    <row r="7652" spans="1:1" x14ac:dyDescent="0.2">
      <c r="A7652" s="20"/>
    </row>
    <row r="7653" spans="1:1" x14ac:dyDescent="0.2">
      <c r="A7653" s="20"/>
    </row>
    <row r="7654" spans="1:1" x14ac:dyDescent="0.2">
      <c r="A7654" s="20"/>
    </row>
    <row r="7655" spans="1:1" x14ac:dyDescent="0.2">
      <c r="A7655" s="20"/>
    </row>
    <row r="7656" spans="1:1" x14ac:dyDescent="0.2">
      <c r="A7656" s="20"/>
    </row>
    <row r="7657" spans="1:1" x14ac:dyDescent="0.2">
      <c r="A7657" s="20"/>
    </row>
    <row r="7658" spans="1:1" x14ac:dyDescent="0.2">
      <c r="A7658" s="20"/>
    </row>
    <row r="7659" spans="1:1" x14ac:dyDescent="0.2">
      <c r="A7659" s="20"/>
    </row>
    <row r="7660" spans="1:1" x14ac:dyDescent="0.2">
      <c r="A7660" s="20"/>
    </row>
    <row r="7661" spans="1:1" x14ac:dyDescent="0.2">
      <c r="A7661" s="20"/>
    </row>
    <row r="7662" spans="1:1" x14ac:dyDescent="0.2">
      <c r="A7662" s="20"/>
    </row>
    <row r="7663" spans="1:1" x14ac:dyDescent="0.2">
      <c r="A7663" s="20"/>
    </row>
    <row r="7664" spans="1:1" x14ac:dyDescent="0.2">
      <c r="A7664" s="20"/>
    </row>
    <row r="7665" spans="1:1" x14ac:dyDescent="0.2">
      <c r="A7665" s="20"/>
    </row>
    <row r="7666" spans="1:1" x14ac:dyDescent="0.2">
      <c r="A7666" s="20"/>
    </row>
    <row r="7667" spans="1:1" x14ac:dyDescent="0.2">
      <c r="A7667" s="20"/>
    </row>
    <row r="7668" spans="1:1" x14ac:dyDescent="0.2">
      <c r="A7668" s="20"/>
    </row>
    <row r="7669" spans="1:1" x14ac:dyDescent="0.2">
      <c r="A7669" s="20"/>
    </row>
    <row r="7670" spans="1:1" x14ac:dyDescent="0.2">
      <c r="A7670" s="20"/>
    </row>
    <row r="7671" spans="1:1" x14ac:dyDescent="0.2">
      <c r="A7671" s="20"/>
    </row>
    <row r="7672" spans="1:1" x14ac:dyDescent="0.2">
      <c r="A7672" s="20"/>
    </row>
    <row r="7673" spans="1:1" x14ac:dyDescent="0.2">
      <c r="A7673" s="20"/>
    </row>
    <row r="7674" spans="1:1" x14ac:dyDescent="0.2">
      <c r="A7674" s="20"/>
    </row>
    <row r="7675" spans="1:1" x14ac:dyDescent="0.2">
      <c r="A7675" s="20"/>
    </row>
    <row r="7676" spans="1:1" x14ac:dyDescent="0.2">
      <c r="A7676" s="20"/>
    </row>
    <row r="7677" spans="1:1" x14ac:dyDescent="0.2">
      <c r="A7677" s="20"/>
    </row>
    <row r="7678" spans="1:1" x14ac:dyDescent="0.2">
      <c r="A7678" s="20"/>
    </row>
    <row r="7679" spans="1:1" x14ac:dyDescent="0.2">
      <c r="A7679" s="20"/>
    </row>
    <row r="7680" spans="1:1" x14ac:dyDescent="0.2">
      <c r="A7680" s="20"/>
    </row>
    <row r="7681" spans="1:1" x14ac:dyDescent="0.2">
      <c r="A7681" s="20"/>
    </row>
    <row r="7682" spans="1:1" x14ac:dyDescent="0.2">
      <c r="A7682" s="20"/>
    </row>
    <row r="7683" spans="1:1" x14ac:dyDescent="0.2">
      <c r="A7683" s="20"/>
    </row>
    <row r="7684" spans="1:1" x14ac:dyDescent="0.2">
      <c r="A7684" s="20"/>
    </row>
    <row r="7685" spans="1:1" x14ac:dyDescent="0.2">
      <c r="A7685" s="20"/>
    </row>
    <row r="7686" spans="1:1" x14ac:dyDescent="0.2">
      <c r="A7686" s="20"/>
    </row>
    <row r="7687" spans="1:1" x14ac:dyDescent="0.2">
      <c r="A7687" s="20"/>
    </row>
    <row r="7688" spans="1:1" x14ac:dyDescent="0.2">
      <c r="A7688" s="20"/>
    </row>
    <row r="7689" spans="1:1" x14ac:dyDescent="0.2">
      <c r="A7689" s="20"/>
    </row>
    <row r="7690" spans="1:1" x14ac:dyDescent="0.2">
      <c r="A7690" s="20"/>
    </row>
    <row r="7691" spans="1:1" x14ac:dyDescent="0.2">
      <c r="A7691" s="20"/>
    </row>
    <row r="7692" spans="1:1" x14ac:dyDescent="0.2">
      <c r="A7692" s="20"/>
    </row>
    <row r="7693" spans="1:1" x14ac:dyDescent="0.2">
      <c r="A7693" s="20"/>
    </row>
    <row r="7694" spans="1:1" x14ac:dyDescent="0.2">
      <c r="A7694" s="20"/>
    </row>
    <row r="7695" spans="1:1" x14ac:dyDescent="0.2">
      <c r="A7695" s="20"/>
    </row>
    <row r="7696" spans="1:1" x14ac:dyDescent="0.2">
      <c r="A7696" s="20"/>
    </row>
    <row r="7697" spans="1:1" x14ac:dyDescent="0.2">
      <c r="A7697" s="20"/>
    </row>
    <row r="7698" spans="1:1" x14ac:dyDescent="0.2">
      <c r="A7698" s="20"/>
    </row>
    <row r="7699" spans="1:1" x14ac:dyDescent="0.2">
      <c r="A7699" s="20"/>
    </row>
    <row r="7700" spans="1:1" x14ac:dyDescent="0.2">
      <c r="A7700" s="20"/>
    </row>
    <row r="7701" spans="1:1" x14ac:dyDescent="0.2">
      <c r="A7701" s="20"/>
    </row>
    <row r="7702" spans="1:1" x14ac:dyDescent="0.2">
      <c r="A7702" s="20"/>
    </row>
    <row r="7703" spans="1:1" x14ac:dyDescent="0.2">
      <c r="A7703" s="20"/>
    </row>
    <row r="7704" spans="1:1" x14ac:dyDescent="0.2">
      <c r="A7704" s="20"/>
    </row>
    <row r="7705" spans="1:1" x14ac:dyDescent="0.2">
      <c r="A7705" s="20"/>
    </row>
    <row r="7706" spans="1:1" x14ac:dyDescent="0.2">
      <c r="A7706" s="20"/>
    </row>
    <row r="7707" spans="1:1" x14ac:dyDescent="0.2">
      <c r="A7707" s="20"/>
    </row>
    <row r="7708" spans="1:1" x14ac:dyDescent="0.2">
      <c r="A7708" s="20"/>
    </row>
    <row r="7709" spans="1:1" x14ac:dyDescent="0.2">
      <c r="A7709" s="20"/>
    </row>
    <row r="7710" spans="1:1" x14ac:dyDescent="0.2">
      <c r="A7710" s="20"/>
    </row>
    <row r="7711" spans="1:1" x14ac:dyDescent="0.2">
      <c r="A7711" s="20"/>
    </row>
    <row r="7712" spans="1:1" x14ac:dyDescent="0.2">
      <c r="A7712" s="20"/>
    </row>
    <row r="7713" spans="1:1" x14ac:dyDescent="0.2">
      <c r="A7713" s="20"/>
    </row>
    <row r="7714" spans="1:1" x14ac:dyDescent="0.2">
      <c r="A7714" s="20"/>
    </row>
    <row r="7715" spans="1:1" x14ac:dyDescent="0.2">
      <c r="A7715" s="20"/>
    </row>
    <row r="7716" spans="1:1" x14ac:dyDescent="0.2">
      <c r="A7716" s="20"/>
    </row>
    <row r="7717" spans="1:1" x14ac:dyDescent="0.2">
      <c r="A7717" s="20"/>
    </row>
    <row r="7718" spans="1:1" x14ac:dyDescent="0.2">
      <c r="A7718" s="20"/>
    </row>
    <row r="7719" spans="1:1" x14ac:dyDescent="0.2">
      <c r="A7719" s="20"/>
    </row>
    <row r="7720" spans="1:1" x14ac:dyDescent="0.2">
      <c r="A7720" s="20"/>
    </row>
    <row r="7721" spans="1:1" x14ac:dyDescent="0.2">
      <c r="A7721" s="20"/>
    </row>
    <row r="7722" spans="1:1" x14ac:dyDescent="0.2">
      <c r="A7722" s="20"/>
    </row>
    <row r="7723" spans="1:1" x14ac:dyDescent="0.2">
      <c r="A7723" s="20"/>
    </row>
    <row r="7724" spans="1:1" x14ac:dyDescent="0.2">
      <c r="A7724" s="20"/>
    </row>
    <row r="7725" spans="1:1" x14ac:dyDescent="0.2">
      <c r="A7725" s="20"/>
    </row>
    <row r="7726" spans="1:1" x14ac:dyDescent="0.2">
      <c r="A7726" s="20"/>
    </row>
    <row r="7727" spans="1:1" x14ac:dyDescent="0.2">
      <c r="A7727" s="20"/>
    </row>
    <row r="7728" spans="1:1" x14ac:dyDescent="0.2">
      <c r="A7728" s="20"/>
    </row>
    <row r="7729" spans="1:1" x14ac:dyDescent="0.2">
      <c r="A7729" s="20"/>
    </row>
    <row r="7730" spans="1:1" x14ac:dyDescent="0.2">
      <c r="A7730" s="20"/>
    </row>
    <row r="7731" spans="1:1" x14ac:dyDescent="0.2">
      <c r="A7731" s="20"/>
    </row>
    <row r="7732" spans="1:1" x14ac:dyDescent="0.2">
      <c r="A7732" s="20"/>
    </row>
    <row r="7733" spans="1:1" x14ac:dyDescent="0.2">
      <c r="A7733" s="20"/>
    </row>
    <row r="7734" spans="1:1" x14ac:dyDescent="0.2">
      <c r="A7734" s="20"/>
    </row>
    <row r="7735" spans="1:1" x14ac:dyDescent="0.2">
      <c r="A7735" s="20"/>
    </row>
    <row r="7736" spans="1:1" x14ac:dyDescent="0.2">
      <c r="A7736" s="20"/>
    </row>
    <row r="7737" spans="1:1" x14ac:dyDescent="0.2">
      <c r="A7737" s="20"/>
    </row>
    <row r="7738" spans="1:1" x14ac:dyDescent="0.2">
      <c r="A7738" s="20"/>
    </row>
    <row r="7739" spans="1:1" x14ac:dyDescent="0.2">
      <c r="A7739" s="20"/>
    </row>
    <row r="7740" spans="1:1" x14ac:dyDescent="0.2">
      <c r="A7740" s="20"/>
    </row>
    <row r="7741" spans="1:1" x14ac:dyDescent="0.2">
      <c r="A7741" s="20"/>
    </row>
    <row r="7742" spans="1:1" x14ac:dyDescent="0.2">
      <c r="A7742" s="20"/>
    </row>
    <row r="7743" spans="1:1" x14ac:dyDescent="0.2">
      <c r="A7743" s="20"/>
    </row>
    <row r="7744" spans="1:1" x14ac:dyDescent="0.2">
      <c r="A7744" s="20"/>
    </row>
    <row r="7745" spans="1:1" x14ac:dyDescent="0.2">
      <c r="A7745" s="20"/>
    </row>
    <row r="7746" spans="1:1" x14ac:dyDescent="0.2">
      <c r="A7746" s="20"/>
    </row>
    <row r="7747" spans="1:1" x14ac:dyDescent="0.2">
      <c r="A7747" s="20"/>
    </row>
    <row r="7748" spans="1:1" x14ac:dyDescent="0.2">
      <c r="A7748" s="20"/>
    </row>
    <row r="7749" spans="1:1" x14ac:dyDescent="0.2">
      <c r="A7749" s="20"/>
    </row>
    <row r="7750" spans="1:1" x14ac:dyDescent="0.2">
      <c r="A7750" s="20"/>
    </row>
    <row r="7751" spans="1:1" x14ac:dyDescent="0.2">
      <c r="A7751" s="20"/>
    </row>
    <row r="7752" spans="1:1" x14ac:dyDescent="0.2">
      <c r="A7752" s="20"/>
    </row>
    <row r="7753" spans="1:1" x14ac:dyDescent="0.2">
      <c r="A7753" s="20"/>
    </row>
    <row r="7754" spans="1:1" x14ac:dyDescent="0.2">
      <c r="A7754" s="20"/>
    </row>
    <row r="7755" spans="1:1" x14ac:dyDescent="0.2">
      <c r="A7755" s="20"/>
    </row>
    <row r="7756" spans="1:1" x14ac:dyDescent="0.2">
      <c r="A7756" s="20"/>
    </row>
    <row r="7757" spans="1:1" x14ac:dyDescent="0.2">
      <c r="A7757" s="20"/>
    </row>
    <row r="7758" spans="1:1" x14ac:dyDescent="0.2">
      <c r="A7758" s="20"/>
    </row>
    <row r="7759" spans="1:1" x14ac:dyDescent="0.2">
      <c r="A7759" s="20"/>
    </row>
    <row r="7760" spans="1:1" x14ac:dyDescent="0.2">
      <c r="A7760" s="20"/>
    </row>
    <row r="7761" spans="1:1" x14ac:dyDescent="0.2">
      <c r="A7761" s="20"/>
    </row>
    <row r="7762" spans="1:1" x14ac:dyDescent="0.2">
      <c r="A7762" s="20"/>
    </row>
    <row r="7763" spans="1:1" x14ac:dyDescent="0.2">
      <c r="A7763" s="20"/>
    </row>
    <row r="7764" spans="1:1" x14ac:dyDescent="0.2">
      <c r="A7764" s="20"/>
    </row>
    <row r="7765" spans="1:1" x14ac:dyDescent="0.2">
      <c r="A7765" s="20"/>
    </row>
    <row r="7766" spans="1:1" x14ac:dyDescent="0.2">
      <c r="A7766" s="20"/>
    </row>
    <row r="7767" spans="1:1" x14ac:dyDescent="0.2">
      <c r="A7767" s="20"/>
    </row>
    <row r="7768" spans="1:1" x14ac:dyDescent="0.2">
      <c r="A7768" s="20"/>
    </row>
    <row r="7769" spans="1:1" x14ac:dyDescent="0.2">
      <c r="A7769" s="20"/>
    </row>
    <row r="7770" spans="1:1" x14ac:dyDescent="0.2">
      <c r="A7770" s="20"/>
    </row>
    <row r="7771" spans="1:1" x14ac:dyDescent="0.2">
      <c r="A7771" s="20"/>
    </row>
    <row r="7772" spans="1:1" x14ac:dyDescent="0.2">
      <c r="A7772" s="20"/>
    </row>
    <row r="7773" spans="1:1" x14ac:dyDescent="0.2">
      <c r="A7773" s="20"/>
    </row>
    <row r="7774" spans="1:1" x14ac:dyDescent="0.2">
      <c r="A7774" s="20"/>
    </row>
    <row r="7775" spans="1:1" x14ac:dyDescent="0.2">
      <c r="A7775" s="20"/>
    </row>
    <row r="7776" spans="1:1" x14ac:dyDescent="0.2">
      <c r="A7776" s="20"/>
    </row>
    <row r="7777" spans="1:1" x14ac:dyDescent="0.2">
      <c r="A7777" s="20"/>
    </row>
    <row r="7778" spans="1:1" x14ac:dyDescent="0.2">
      <c r="A7778" s="20"/>
    </row>
    <row r="7779" spans="1:1" x14ac:dyDescent="0.2">
      <c r="A7779" s="20"/>
    </row>
    <row r="7780" spans="1:1" x14ac:dyDescent="0.2">
      <c r="A7780" s="20"/>
    </row>
    <row r="7781" spans="1:1" x14ac:dyDescent="0.2">
      <c r="A7781" s="20"/>
    </row>
    <row r="7782" spans="1:1" x14ac:dyDescent="0.2">
      <c r="A7782" s="20"/>
    </row>
    <row r="7783" spans="1:1" x14ac:dyDescent="0.2">
      <c r="A7783" s="20"/>
    </row>
    <row r="7784" spans="1:1" x14ac:dyDescent="0.2">
      <c r="A7784" s="20"/>
    </row>
    <row r="7785" spans="1:1" x14ac:dyDescent="0.2">
      <c r="A7785" s="20"/>
    </row>
    <row r="7786" spans="1:1" x14ac:dyDescent="0.2">
      <c r="A7786" s="20"/>
    </row>
    <row r="7787" spans="1:1" x14ac:dyDescent="0.2">
      <c r="A7787" s="20"/>
    </row>
    <row r="7788" spans="1:1" x14ac:dyDescent="0.2">
      <c r="A7788" s="20"/>
    </row>
    <row r="7789" spans="1:1" x14ac:dyDescent="0.2">
      <c r="A7789" s="20"/>
    </row>
    <row r="7790" spans="1:1" x14ac:dyDescent="0.2">
      <c r="A7790" s="20"/>
    </row>
    <row r="7791" spans="1:1" x14ac:dyDescent="0.2">
      <c r="A7791" s="20"/>
    </row>
    <row r="7792" spans="1:1" x14ac:dyDescent="0.2">
      <c r="A7792" s="20"/>
    </row>
    <row r="7793" spans="1:1" x14ac:dyDescent="0.2">
      <c r="A7793" s="20"/>
    </row>
    <row r="7794" spans="1:1" x14ac:dyDescent="0.2">
      <c r="A7794" s="20"/>
    </row>
    <row r="7795" spans="1:1" x14ac:dyDescent="0.2">
      <c r="A7795" s="20"/>
    </row>
    <row r="7796" spans="1:1" x14ac:dyDescent="0.2">
      <c r="A7796" s="20"/>
    </row>
    <row r="7797" spans="1:1" x14ac:dyDescent="0.2">
      <c r="A7797" s="20"/>
    </row>
    <row r="7798" spans="1:1" x14ac:dyDescent="0.2">
      <c r="A7798" s="20"/>
    </row>
    <row r="7799" spans="1:1" x14ac:dyDescent="0.2">
      <c r="A7799" s="20"/>
    </row>
    <row r="7800" spans="1:1" x14ac:dyDescent="0.2">
      <c r="A7800" s="20"/>
    </row>
    <row r="7801" spans="1:1" x14ac:dyDescent="0.2">
      <c r="A7801" s="20"/>
    </row>
    <row r="7802" spans="1:1" x14ac:dyDescent="0.2">
      <c r="A7802" s="20"/>
    </row>
    <row r="7803" spans="1:1" x14ac:dyDescent="0.2">
      <c r="A7803" s="20"/>
    </row>
    <row r="7804" spans="1:1" x14ac:dyDescent="0.2">
      <c r="A7804" s="20"/>
    </row>
    <row r="7805" spans="1:1" x14ac:dyDescent="0.2">
      <c r="A7805" s="20"/>
    </row>
    <row r="7806" spans="1:1" x14ac:dyDescent="0.2">
      <c r="A7806" s="20"/>
    </row>
    <row r="7807" spans="1:1" x14ac:dyDescent="0.2">
      <c r="A7807" s="20"/>
    </row>
    <row r="7808" spans="1:1" x14ac:dyDescent="0.2">
      <c r="A7808" s="20"/>
    </row>
    <row r="7809" spans="1:1" x14ac:dyDescent="0.2">
      <c r="A7809" s="20"/>
    </row>
    <row r="7810" spans="1:1" x14ac:dyDescent="0.2">
      <c r="A7810" s="20"/>
    </row>
    <row r="7811" spans="1:1" x14ac:dyDescent="0.2">
      <c r="A7811" s="20"/>
    </row>
    <row r="7812" spans="1:1" x14ac:dyDescent="0.2">
      <c r="A7812" s="20"/>
    </row>
    <row r="7813" spans="1:1" x14ac:dyDescent="0.2">
      <c r="A7813" s="20"/>
    </row>
    <row r="7814" spans="1:1" x14ac:dyDescent="0.2">
      <c r="A7814" s="20"/>
    </row>
    <row r="7815" spans="1:1" x14ac:dyDescent="0.2">
      <c r="A7815" s="20"/>
    </row>
    <row r="7816" spans="1:1" x14ac:dyDescent="0.2">
      <c r="A7816" s="20"/>
    </row>
    <row r="7817" spans="1:1" x14ac:dyDescent="0.2">
      <c r="A7817" s="20"/>
    </row>
    <row r="7818" spans="1:1" x14ac:dyDescent="0.2">
      <c r="A7818" s="20"/>
    </row>
    <row r="7819" spans="1:1" x14ac:dyDescent="0.2">
      <c r="A7819" s="20"/>
    </row>
    <row r="7820" spans="1:1" x14ac:dyDescent="0.2">
      <c r="A7820" s="20"/>
    </row>
    <row r="7821" spans="1:1" x14ac:dyDescent="0.2">
      <c r="A7821" s="20"/>
    </row>
    <row r="7822" spans="1:1" x14ac:dyDescent="0.2">
      <c r="A7822" s="20"/>
    </row>
    <row r="7823" spans="1:1" x14ac:dyDescent="0.2">
      <c r="A7823" s="20"/>
    </row>
    <row r="7824" spans="1:1" x14ac:dyDescent="0.2">
      <c r="A7824" s="20"/>
    </row>
    <row r="7825" spans="1:1" x14ac:dyDescent="0.2">
      <c r="A7825" s="20"/>
    </row>
    <row r="7826" spans="1:1" x14ac:dyDescent="0.2">
      <c r="A7826" s="20"/>
    </row>
    <row r="7827" spans="1:1" x14ac:dyDescent="0.2">
      <c r="A7827" s="20"/>
    </row>
    <row r="7828" spans="1:1" x14ac:dyDescent="0.2">
      <c r="A7828" s="20"/>
    </row>
    <row r="7829" spans="1:1" x14ac:dyDescent="0.2">
      <c r="A7829" s="20"/>
    </row>
    <row r="7830" spans="1:1" x14ac:dyDescent="0.2">
      <c r="A7830" s="20"/>
    </row>
    <row r="7831" spans="1:1" x14ac:dyDescent="0.2">
      <c r="A7831" s="20"/>
    </row>
    <row r="7832" spans="1:1" x14ac:dyDescent="0.2">
      <c r="A7832" s="20"/>
    </row>
    <row r="7833" spans="1:1" x14ac:dyDescent="0.2">
      <c r="A7833" s="20"/>
    </row>
    <row r="7834" spans="1:1" x14ac:dyDescent="0.2">
      <c r="A7834" s="20"/>
    </row>
    <row r="7835" spans="1:1" x14ac:dyDescent="0.2">
      <c r="A7835" s="20"/>
    </row>
    <row r="7836" spans="1:1" x14ac:dyDescent="0.2">
      <c r="A7836" s="20"/>
    </row>
    <row r="7837" spans="1:1" x14ac:dyDescent="0.2">
      <c r="A7837" s="20"/>
    </row>
    <row r="7838" spans="1:1" x14ac:dyDescent="0.2">
      <c r="A7838" s="20"/>
    </row>
    <row r="7839" spans="1:1" x14ac:dyDescent="0.2">
      <c r="A7839" s="20"/>
    </row>
    <row r="7840" spans="1:1" x14ac:dyDescent="0.2">
      <c r="A7840" s="20"/>
    </row>
    <row r="7841" spans="1:1" x14ac:dyDescent="0.2">
      <c r="A7841" s="20"/>
    </row>
    <row r="7842" spans="1:1" x14ac:dyDescent="0.2">
      <c r="A7842" s="20"/>
    </row>
    <row r="7843" spans="1:1" x14ac:dyDescent="0.2">
      <c r="A7843" s="20"/>
    </row>
    <row r="7844" spans="1:1" x14ac:dyDescent="0.2">
      <c r="A7844" s="20"/>
    </row>
    <row r="7845" spans="1:1" x14ac:dyDescent="0.2">
      <c r="A7845" s="20"/>
    </row>
    <row r="7846" spans="1:1" x14ac:dyDescent="0.2">
      <c r="A7846" s="20"/>
    </row>
    <row r="7847" spans="1:1" x14ac:dyDescent="0.2">
      <c r="A7847" s="20"/>
    </row>
    <row r="7848" spans="1:1" x14ac:dyDescent="0.2">
      <c r="A7848" s="20"/>
    </row>
    <row r="7849" spans="1:1" x14ac:dyDescent="0.2">
      <c r="A7849" s="20"/>
    </row>
    <row r="7850" spans="1:1" x14ac:dyDescent="0.2">
      <c r="A7850" s="20"/>
    </row>
    <row r="7851" spans="1:1" x14ac:dyDescent="0.2">
      <c r="A7851" s="20"/>
    </row>
    <row r="7852" spans="1:1" x14ac:dyDescent="0.2">
      <c r="A7852" s="20"/>
    </row>
    <row r="7853" spans="1:1" x14ac:dyDescent="0.2">
      <c r="A7853" s="20"/>
    </row>
    <row r="7854" spans="1:1" x14ac:dyDescent="0.2">
      <c r="A7854" s="20"/>
    </row>
    <row r="7855" spans="1:1" x14ac:dyDescent="0.2">
      <c r="A7855" s="20"/>
    </row>
    <row r="7856" spans="1:1" x14ac:dyDescent="0.2">
      <c r="A7856" s="20"/>
    </row>
    <row r="7857" spans="1:1" x14ac:dyDescent="0.2">
      <c r="A7857" s="20"/>
    </row>
    <row r="7858" spans="1:1" x14ac:dyDescent="0.2">
      <c r="A7858" s="20"/>
    </row>
    <row r="7859" spans="1:1" x14ac:dyDescent="0.2">
      <c r="A7859" s="20"/>
    </row>
    <row r="7860" spans="1:1" x14ac:dyDescent="0.2">
      <c r="A7860" s="20"/>
    </row>
    <row r="7861" spans="1:1" x14ac:dyDescent="0.2">
      <c r="A7861" s="20"/>
    </row>
    <row r="7862" spans="1:1" x14ac:dyDescent="0.2">
      <c r="A7862" s="20"/>
    </row>
    <row r="7863" spans="1:1" x14ac:dyDescent="0.2">
      <c r="A7863" s="20"/>
    </row>
    <row r="7864" spans="1:1" x14ac:dyDescent="0.2">
      <c r="A7864" s="20"/>
    </row>
    <row r="7865" spans="1:1" x14ac:dyDescent="0.2">
      <c r="A7865" s="20"/>
    </row>
    <row r="7866" spans="1:1" x14ac:dyDescent="0.2">
      <c r="A7866" s="20"/>
    </row>
    <row r="7867" spans="1:1" x14ac:dyDescent="0.2">
      <c r="A7867" s="20"/>
    </row>
    <row r="7868" spans="1:1" x14ac:dyDescent="0.2">
      <c r="A7868" s="20"/>
    </row>
    <row r="7869" spans="1:1" x14ac:dyDescent="0.2">
      <c r="A7869" s="20"/>
    </row>
    <row r="7870" spans="1:1" x14ac:dyDescent="0.2">
      <c r="A7870" s="20"/>
    </row>
    <row r="7871" spans="1:1" x14ac:dyDescent="0.2">
      <c r="A7871" s="20"/>
    </row>
    <row r="7872" spans="1:1" x14ac:dyDescent="0.2">
      <c r="A7872" s="20"/>
    </row>
    <row r="7873" spans="1:1" x14ac:dyDescent="0.2">
      <c r="A7873" s="20"/>
    </row>
    <row r="7874" spans="1:1" x14ac:dyDescent="0.2">
      <c r="A7874" s="20"/>
    </row>
    <row r="7875" spans="1:1" x14ac:dyDescent="0.2">
      <c r="A7875" s="20"/>
    </row>
    <row r="7876" spans="1:1" x14ac:dyDescent="0.2">
      <c r="A7876" s="20"/>
    </row>
    <row r="7877" spans="1:1" x14ac:dyDescent="0.2">
      <c r="A7877" s="20"/>
    </row>
    <row r="7878" spans="1:1" x14ac:dyDescent="0.2">
      <c r="A7878" s="20"/>
    </row>
    <row r="7879" spans="1:1" x14ac:dyDescent="0.2">
      <c r="A7879" s="20"/>
    </row>
    <row r="7880" spans="1:1" x14ac:dyDescent="0.2">
      <c r="A7880" s="20"/>
    </row>
    <row r="7881" spans="1:1" x14ac:dyDescent="0.2">
      <c r="A7881" s="20"/>
    </row>
    <row r="7882" spans="1:1" x14ac:dyDescent="0.2">
      <c r="A7882" s="20"/>
    </row>
    <row r="7883" spans="1:1" x14ac:dyDescent="0.2">
      <c r="A7883" s="20"/>
    </row>
    <row r="7884" spans="1:1" x14ac:dyDescent="0.2">
      <c r="A7884" s="20"/>
    </row>
    <row r="7885" spans="1:1" x14ac:dyDescent="0.2">
      <c r="A7885" s="20"/>
    </row>
    <row r="7886" spans="1:1" x14ac:dyDescent="0.2">
      <c r="A7886" s="20"/>
    </row>
    <row r="7887" spans="1:1" x14ac:dyDescent="0.2">
      <c r="A7887" s="20"/>
    </row>
    <row r="7888" spans="1:1" x14ac:dyDescent="0.2">
      <c r="A7888" s="20"/>
    </row>
    <row r="7889" spans="1:1" x14ac:dyDescent="0.2">
      <c r="A7889" s="20"/>
    </row>
    <row r="7890" spans="1:1" x14ac:dyDescent="0.2">
      <c r="A7890" s="20"/>
    </row>
    <row r="7891" spans="1:1" x14ac:dyDescent="0.2">
      <c r="A7891" s="20"/>
    </row>
    <row r="7892" spans="1:1" x14ac:dyDescent="0.2">
      <c r="A7892" s="20"/>
    </row>
    <row r="7893" spans="1:1" x14ac:dyDescent="0.2">
      <c r="A7893" s="20"/>
    </row>
    <row r="7894" spans="1:1" x14ac:dyDescent="0.2">
      <c r="A7894" s="20"/>
    </row>
    <row r="7895" spans="1:1" x14ac:dyDescent="0.2">
      <c r="A7895" s="20"/>
    </row>
    <row r="7896" spans="1:1" x14ac:dyDescent="0.2">
      <c r="A7896" s="20"/>
    </row>
    <row r="7897" spans="1:1" x14ac:dyDescent="0.2">
      <c r="A7897" s="20"/>
    </row>
    <row r="7898" spans="1:1" x14ac:dyDescent="0.2">
      <c r="A7898" s="20"/>
    </row>
    <row r="7899" spans="1:1" x14ac:dyDescent="0.2">
      <c r="A7899" s="20"/>
    </row>
    <row r="7900" spans="1:1" x14ac:dyDescent="0.2">
      <c r="A7900" s="20"/>
    </row>
    <row r="7901" spans="1:1" x14ac:dyDescent="0.2">
      <c r="A7901" s="20"/>
    </row>
    <row r="7902" spans="1:1" x14ac:dyDescent="0.2">
      <c r="A7902" s="20"/>
    </row>
    <row r="7903" spans="1:1" x14ac:dyDescent="0.2">
      <c r="A7903" s="20"/>
    </row>
    <row r="7904" spans="1:1" x14ac:dyDescent="0.2">
      <c r="A7904" s="20"/>
    </row>
    <row r="7905" spans="1:1" x14ac:dyDescent="0.2">
      <c r="A7905" s="20"/>
    </row>
    <row r="7906" spans="1:1" x14ac:dyDescent="0.2">
      <c r="A7906" s="20"/>
    </row>
    <row r="7907" spans="1:1" x14ac:dyDescent="0.2">
      <c r="A7907" s="20"/>
    </row>
    <row r="7908" spans="1:1" x14ac:dyDescent="0.2">
      <c r="A7908" s="20"/>
    </row>
    <row r="7909" spans="1:1" x14ac:dyDescent="0.2">
      <c r="A7909" s="20"/>
    </row>
    <row r="7910" spans="1:1" x14ac:dyDescent="0.2">
      <c r="A7910" s="20"/>
    </row>
    <row r="7911" spans="1:1" x14ac:dyDescent="0.2">
      <c r="A7911" s="20"/>
    </row>
    <row r="7912" spans="1:1" x14ac:dyDescent="0.2">
      <c r="A7912" s="20"/>
    </row>
    <row r="7913" spans="1:1" x14ac:dyDescent="0.2">
      <c r="A7913" s="20"/>
    </row>
    <row r="7914" spans="1:1" x14ac:dyDescent="0.2">
      <c r="A7914" s="20"/>
    </row>
    <row r="7915" spans="1:1" x14ac:dyDescent="0.2">
      <c r="A7915" s="20"/>
    </row>
    <row r="7916" spans="1:1" x14ac:dyDescent="0.2">
      <c r="A7916" s="20"/>
    </row>
    <row r="7917" spans="1:1" x14ac:dyDescent="0.2">
      <c r="A7917" s="20"/>
    </row>
    <row r="7918" spans="1:1" x14ac:dyDescent="0.2">
      <c r="A7918" s="20"/>
    </row>
    <row r="7919" spans="1:1" x14ac:dyDescent="0.2">
      <c r="A7919" s="20"/>
    </row>
    <row r="7920" spans="1:1" x14ac:dyDescent="0.2">
      <c r="A7920" s="20"/>
    </row>
    <row r="7921" spans="1:1" x14ac:dyDescent="0.2">
      <c r="A7921" s="20"/>
    </row>
    <row r="7922" spans="1:1" x14ac:dyDescent="0.2">
      <c r="A7922" s="20"/>
    </row>
    <row r="7923" spans="1:1" x14ac:dyDescent="0.2">
      <c r="A7923" s="20"/>
    </row>
    <row r="7924" spans="1:1" x14ac:dyDescent="0.2">
      <c r="A7924" s="20"/>
    </row>
    <row r="7925" spans="1:1" x14ac:dyDescent="0.2">
      <c r="A7925" s="20"/>
    </row>
    <row r="7926" spans="1:1" x14ac:dyDescent="0.2">
      <c r="A7926" s="20"/>
    </row>
    <row r="7927" spans="1:1" x14ac:dyDescent="0.2">
      <c r="A7927" s="20"/>
    </row>
    <row r="7928" spans="1:1" x14ac:dyDescent="0.2">
      <c r="A7928" s="20"/>
    </row>
    <row r="7929" spans="1:1" x14ac:dyDescent="0.2">
      <c r="A7929" s="20"/>
    </row>
    <row r="7930" spans="1:1" x14ac:dyDescent="0.2">
      <c r="A7930" s="20"/>
    </row>
    <row r="7931" spans="1:1" x14ac:dyDescent="0.2">
      <c r="A7931" s="20"/>
    </row>
    <row r="7932" spans="1:1" x14ac:dyDescent="0.2">
      <c r="A7932" s="20"/>
    </row>
    <row r="7933" spans="1:1" x14ac:dyDescent="0.2">
      <c r="A7933" s="20"/>
    </row>
    <row r="7934" spans="1:1" x14ac:dyDescent="0.2">
      <c r="A7934" s="20"/>
    </row>
    <row r="7935" spans="1:1" x14ac:dyDescent="0.2">
      <c r="A7935" s="20"/>
    </row>
    <row r="7936" spans="1:1" x14ac:dyDescent="0.2">
      <c r="A7936" s="20"/>
    </row>
    <row r="7937" spans="1:1" x14ac:dyDescent="0.2">
      <c r="A7937" s="20"/>
    </row>
    <row r="7938" spans="1:1" x14ac:dyDescent="0.2">
      <c r="A7938" s="20"/>
    </row>
    <row r="7939" spans="1:1" x14ac:dyDescent="0.2">
      <c r="A7939" s="20"/>
    </row>
    <row r="7940" spans="1:1" x14ac:dyDescent="0.2">
      <c r="A7940" s="20"/>
    </row>
    <row r="7941" spans="1:1" x14ac:dyDescent="0.2">
      <c r="A7941" s="20"/>
    </row>
    <row r="7942" spans="1:1" x14ac:dyDescent="0.2">
      <c r="A7942" s="20"/>
    </row>
    <row r="7943" spans="1:1" x14ac:dyDescent="0.2">
      <c r="A7943" s="20"/>
    </row>
    <row r="7944" spans="1:1" x14ac:dyDescent="0.2">
      <c r="A7944" s="20"/>
    </row>
    <row r="7945" spans="1:1" x14ac:dyDescent="0.2">
      <c r="A7945" s="20"/>
    </row>
    <row r="7946" spans="1:1" x14ac:dyDescent="0.2">
      <c r="A7946" s="20"/>
    </row>
    <row r="7947" spans="1:1" x14ac:dyDescent="0.2">
      <c r="A7947" s="20"/>
    </row>
    <row r="7948" spans="1:1" x14ac:dyDescent="0.2">
      <c r="A7948" s="20"/>
    </row>
    <row r="7949" spans="1:1" x14ac:dyDescent="0.2">
      <c r="A7949" s="20"/>
    </row>
    <row r="7950" spans="1:1" x14ac:dyDescent="0.2">
      <c r="A7950" s="20"/>
    </row>
    <row r="7951" spans="1:1" x14ac:dyDescent="0.2">
      <c r="A7951" s="20"/>
    </row>
    <row r="7952" spans="1:1" x14ac:dyDescent="0.2">
      <c r="A7952" s="20"/>
    </row>
    <row r="7953" spans="1:1" x14ac:dyDescent="0.2">
      <c r="A7953" s="20"/>
    </row>
    <row r="7954" spans="1:1" x14ac:dyDescent="0.2">
      <c r="A7954" s="20"/>
    </row>
    <row r="7955" spans="1:1" x14ac:dyDescent="0.2">
      <c r="A7955" s="20"/>
    </row>
    <row r="7956" spans="1:1" x14ac:dyDescent="0.2">
      <c r="A7956" s="20"/>
    </row>
    <row r="7957" spans="1:1" x14ac:dyDescent="0.2">
      <c r="A7957" s="20"/>
    </row>
    <row r="7958" spans="1:1" x14ac:dyDescent="0.2">
      <c r="A7958" s="20"/>
    </row>
    <row r="7959" spans="1:1" x14ac:dyDescent="0.2">
      <c r="A7959" s="20"/>
    </row>
    <row r="7960" spans="1:1" x14ac:dyDescent="0.2">
      <c r="A7960" s="20"/>
    </row>
    <row r="7961" spans="1:1" x14ac:dyDescent="0.2">
      <c r="A7961" s="20"/>
    </row>
    <row r="7962" spans="1:1" x14ac:dyDescent="0.2">
      <c r="A7962" s="20"/>
    </row>
    <row r="7963" spans="1:1" x14ac:dyDescent="0.2">
      <c r="A7963" s="20"/>
    </row>
    <row r="7964" spans="1:1" x14ac:dyDescent="0.2">
      <c r="A7964" s="20"/>
    </row>
    <row r="7965" spans="1:1" x14ac:dyDescent="0.2">
      <c r="A7965" s="20"/>
    </row>
    <row r="7966" spans="1:1" x14ac:dyDescent="0.2">
      <c r="A7966" s="20"/>
    </row>
    <row r="7967" spans="1:1" x14ac:dyDescent="0.2">
      <c r="A7967" s="20"/>
    </row>
    <row r="7968" spans="1:1" x14ac:dyDescent="0.2">
      <c r="A7968" s="20"/>
    </row>
    <row r="7969" spans="1:1" x14ac:dyDescent="0.2">
      <c r="A7969" s="20"/>
    </row>
    <row r="7970" spans="1:1" x14ac:dyDescent="0.2">
      <c r="A7970" s="20"/>
    </row>
    <row r="7971" spans="1:1" x14ac:dyDescent="0.2">
      <c r="A7971" s="20"/>
    </row>
    <row r="7972" spans="1:1" x14ac:dyDescent="0.2">
      <c r="A7972" s="20"/>
    </row>
    <row r="7973" spans="1:1" x14ac:dyDescent="0.2">
      <c r="A7973" s="20"/>
    </row>
    <row r="7974" spans="1:1" x14ac:dyDescent="0.2">
      <c r="A7974" s="20"/>
    </row>
    <row r="7975" spans="1:1" x14ac:dyDescent="0.2">
      <c r="A7975" s="20"/>
    </row>
    <row r="7976" spans="1:1" x14ac:dyDescent="0.2">
      <c r="A7976" s="20"/>
    </row>
    <row r="7977" spans="1:1" x14ac:dyDescent="0.2">
      <c r="A7977" s="20"/>
    </row>
    <row r="7978" spans="1:1" x14ac:dyDescent="0.2">
      <c r="A7978" s="20"/>
    </row>
    <row r="7979" spans="1:1" x14ac:dyDescent="0.2">
      <c r="A7979" s="20"/>
    </row>
    <row r="7980" spans="1:1" x14ac:dyDescent="0.2">
      <c r="A7980" s="20"/>
    </row>
    <row r="7981" spans="1:1" x14ac:dyDescent="0.2">
      <c r="A7981" s="20"/>
    </row>
    <row r="7982" spans="1:1" x14ac:dyDescent="0.2">
      <c r="A7982" s="20"/>
    </row>
    <row r="7983" spans="1:1" x14ac:dyDescent="0.2">
      <c r="A7983" s="20"/>
    </row>
    <row r="7984" spans="1:1" x14ac:dyDescent="0.2">
      <c r="A7984" s="20"/>
    </row>
    <row r="7985" spans="1:1" x14ac:dyDescent="0.2">
      <c r="A7985" s="20"/>
    </row>
    <row r="7986" spans="1:1" x14ac:dyDescent="0.2">
      <c r="A7986" s="20"/>
    </row>
    <row r="7987" spans="1:1" x14ac:dyDescent="0.2">
      <c r="A7987" s="20"/>
    </row>
    <row r="7988" spans="1:1" x14ac:dyDescent="0.2">
      <c r="A7988" s="20"/>
    </row>
    <row r="7989" spans="1:1" x14ac:dyDescent="0.2">
      <c r="A7989" s="20"/>
    </row>
    <row r="7990" spans="1:1" x14ac:dyDescent="0.2">
      <c r="A7990" s="20"/>
    </row>
    <row r="7991" spans="1:1" x14ac:dyDescent="0.2">
      <c r="A7991" s="20"/>
    </row>
    <row r="7992" spans="1:1" x14ac:dyDescent="0.2">
      <c r="A7992" s="20"/>
    </row>
    <row r="7993" spans="1:1" x14ac:dyDescent="0.2">
      <c r="A7993" s="20"/>
    </row>
    <row r="7994" spans="1:1" x14ac:dyDescent="0.2">
      <c r="A7994" s="20"/>
    </row>
    <row r="7995" spans="1:1" x14ac:dyDescent="0.2">
      <c r="A7995" s="20"/>
    </row>
    <row r="7996" spans="1:1" x14ac:dyDescent="0.2">
      <c r="A7996" s="20"/>
    </row>
    <row r="7997" spans="1:1" x14ac:dyDescent="0.2">
      <c r="A7997" s="20"/>
    </row>
    <row r="7998" spans="1:1" x14ac:dyDescent="0.2">
      <c r="A7998" s="20"/>
    </row>
    <row r="7999" spans="1:1" x14ac:dyDescent="0.2">
      <c r="A7999" s="20"/>
    </row>
    <row r="8000" spans="1:1" x14ac:dyDescent="0.2">
      <c r="A8000" s="20"/>
    </row>
    <row r="8001" spans="1:1" x14ac:dyDescent="0.2">
      <c r="A8001" s="20"/>
    </row>
    <row r="8002" spans="1:1" x14ac:dyDescent="0.2">
      <c r="A8002" s="20"/>
    </row>
    <row r="8003" spans="1:1" x14ac:dyDescent="0.2">
      <c r="A8003" s="20"/>
    </row>
    <row r="8004" spans="1:1" x14ac:dyDescent="0.2">
      <c r="A8004" s="20"/>
    </row>
    <row r="8005" spans="1:1" x14ac:dyDescent="0.2">
      <c r="A8005" s="20"/>
    </row>
    <row r="8006" spans="1:1" x14ac:dyDescent="0.2">
      <c r="A8006" s="20"/>
    </row>
    <row r="8007" spans="1:1" x14ac:dyDescent="0.2">
      <c r="A8007" s="20"/>
    </row>
    <row r="8008" spans="1:1" x14ac:dyDescent="0.2">
      <c r="A8008" s="20"/>
    </row>
    <row r="8009" spans="1:1" x14ac:dyDescent="0.2">
      <c r="A8009" s="20"/>
    </row>
    <row r="8010" spans="1:1" x14ac:dyDescent="0.2">
      <c r="A8010" s="20"/>
    </row>
    <row r="8011" spans="1:1" x14ac:dyDescent="0.2">
      <c r="A8011" s="20"/>
    </row>
    <row r="8012" spans="1:1" x14ac:dyDescent="0.2">
      <c r="A8012" s="20"/>
    </row>
    <row r="8013" spans="1:1" x14ac:dyDescent="0.2">
      <c r="A8013" s="20"/>
    </row>
    <row r="8014" spans="1:1" x14ac:dyDescent="0.2">
      <c r="A8014" s="20"/>
    </row>
    <row r="8015" spans="1:1" x14ac:dyDescent="0.2">
      <c r="A8015" s="20"/>
    </row>
    <row r="8016" spans="1:1" x14ac:dyDescent="0.2">
      <c r="A8016" s="20"/>
    </row>
    <row r="8017" spans="1:1" x14ac:dyDescent="0.2">
      <c r="A8017" s="20"/>
    </row>
    <row r="8018" spans="1:1" x14ac:dyDescent="0.2">
      <c r="A8018" s="20"/>
    </row>
    <row r="8019" spans="1:1" x14ac:dyDescent="0.2">
      <c r="A8019" s="20"/>
    </row>
    <row r="8020" spans="1:1" x14ac:dyDescent="0.2">
      <c r="A8020" s="20"/>
    </row>
    <row r="8021" spans="1:1" x14ac:dyDescent="0.2">
      <c r="A8021" s="20"/>
    </row>
    <row r="8022" spans="1:1" x14ac:dyDescent="0.2">
      <c r="A8022" s="20"/>
    </row>
    <row r="8023" spans="1:1" x14ac:dyDescent="0.2">
      <c r="A8023" s="20"/>
    </row>
    <row r="8024" spans="1:1" x14ac:dyDescent="0.2">
      <c r="A8024" s="20"/>
    </row>
    <row r="8025" spans="1:1" x14ac:dyDescent="0.2">
      <c r="A8025" s="20"/>
    </row>
    <row r="8026" spans="1:1" x14ac:dyDescent="0.2">
      <c r="A8026" s="20"/>
    </row>
    <row r="8027" spans="1:1" x14ac:dyDescent="0.2">
      <c r="A8027" s="20"/>
    </row>
    <row r="8028" spans="1:1" x14ac:dyDescent="0.2">
      <c r="A8028" s="20"/>
    </row>
    <row r="8029" spans="1:1" x14ac:dyDescent="0.2">
      <c r="A8029" s="20"/>
    </row>
    <row r="8030" spans="1:1" x14ac:dyDescent="0.2">
      <c r="A8030" s="20"/>
    </row>
    <row r="8031" spans="1:1" x14ac:dyDescent="0.2">
      <c r="A8031" s="20"/>
    </row>
    <row r="8032" spans="1:1" x14ac:dyDescent="0.2">
      <c r="A8032" s="20"/>
    </row>
    <row r="8033" spans="1:1" x14ac:dyDescent="0.2">
      <c r="A8033" s="20"/>
    </row>
    <row r="8034" spans="1:1" x14ac:dyDescent="0.2">
      <c r="A8034" s="20"/>
    </row>
    <row r="8035" spans="1:1" x14ac:dyDescent="0.2">
      <c r="A8035" s="20"/>
    </row>
    <row r="8036" spans="1:1" x14ac:dyDescent="0.2">
      <c r="A8036" s="20"/>
    </row>
    <row r="8037" spans="1:1" x14ac:dyDescent="0.2">
      <c r="A8037" s="20"/>
    </row>
    <row r="8038" spans="1:1" x14ac:dyDescent="0.2">
      <c r="A8038" s="20"/>
    </row>
    <row r="8039" spans="1:1" x14ac:dyDescent="0.2">
      <c r="A8039" s="20"/>
    </row>
    <row r="8040" spans="1:1" x14ac:dyDescent="0.2">
      <c r="A8040" s="20"/>
    </row>
    <row r="8041" spans="1:1" x14ac:dyDescent="0.2">
      <c r="A8041" s="20"/>
    </row>
    <row r="8042" spans="1:1" x14ac:dyDescent="0.2">
      <c r="A8042" s="20"/>
    </row>
    <row r="8043" spans="1:1" x14ac:dyDescent="0.2">
      <c r="A8043" s="20"/>
    </row>
    <row r="8044" spans="1:1" x14ac:dyDescent="0.2">
      <c r="A8044" s="20"/>
    </row>
    <row r="8045" spans="1:1" x14ac:dyDescent="0.2">
      <c r="A8045" s="20"/>
    </row>
    <row r="8046" spans="1:1" x14ac:dyDescent="0.2">
      <c r="A8046" s="20"/>
    </row>
    <row r="8047" spans="1:1" x14ac:dyDescent="0.2">
      <c r="A8047" s="20"/>
    </row>
    <row r="8048" spans="1:1" x14ac:dyDescent="0.2">
      <c r="A8048" s="20"/>
    </row>
    <row r="8049" spans="1:1" x14ac:dyDescent="0.2">
      <c r="A8049" s="20"/>
    </row>
    <row r="8050" spans="1:1" x14ac:dyDescent="0.2">
      <c r="A8050" s="20"/>
    </row>
    <row r="8051" spans="1:1" x14ac:dyDescent="0.2">
      <c r="A8051" s="20"/>
    </row>
    <row r="8052" spans="1:1" x14ac:dyDescent="0.2">
      <c r="A8052" s="20"/>
    </row>
    <row r="8053" spans="1:1" x14ac:dyDescent="0.2">
      <c r="A8053" s="20"/>
    </row>
    <row r="8054" spans="1:1" x14ac:dyDescent="0.2">
      <c r="A8054" s="20"/>
    </row>
    <row r="8055" spans="1:1" x14ac:dyDescent="0.2">
      <c r="A8055" s="20"/>
    </row>
    <row r="8056" spans="1:1" x14ac:dyDescent="0.2">
      <c r="A8056" s="20"/>
    </row>
    <row r="8057" spans="1:1" x14ac:dyDescent="0.2">
      <c r="A8057" s="20"/>
    </row>
    <row r="8058" spans="1:1" x14ac:dyDescent="0.2">
      <c r="A8058" s="20"/>
    </row>
    <row r="8059" spans="1:1" x14ac:dyDescent="0.2">
      <c r="A8059" s="20"/>
    </row>
    <row r="8060" spans="1:1" x14ac:dyDescent="0.2">
      <c r="A8060" s="20"/>
    </row>
    <row r="8061" spans="1:1" x14ac:dyDescent="0.2">
      <c r="A8061" s="20"/>
    </row>
    <row r="8062" spans="1:1" x14ac:dyDescent="0.2">
      <c r="A8062" s="20"/>
    </row>
    <row r="8063" spans="1:1" x14ac:dyDescent="0.2">
      <c r="A8063" s="20"/>
    </row>
    <row r="8064" spans="1:1" x14ac:dyDescent="0.2">
      <c r="A8064" s="20"/>
    </row>
    <row r="8065" spans="1:1" x14ac:dyDescent="0.2">
      <c r="A8065" s="20"/>
    </row>
    <row r="8066" spans="1:1" x14ac:dyDescent="0.2">
      <c r="A8066" s="20"/>
    </row>
    <row r="8067" spans="1:1" x14ac:dyDescent="0.2">
      <c r="A8067" s="20"/>
    </row>
    <row r="8068" spans="1:1" x14ac:dyDescent="0.2">
      <c r="A8068" s="20"/>
    </row>
    <row r="8069" spans="1:1" x14ac:dyDescent="0.2">
      <c r="A8069" s="20"/>
    </row>
    <row r="8070" spans="1:1" x14ac:dyDescent="0.2">
      <c r="A8070" s="20"/>
    </row>
    <row r="8071" spans="1:1" x14ac:dyDescent="0.2">
      <c r="A8071" s="20"/>
    </row>
    <row r="8072" spans="1:1" x14ac:dyDescent="0.2">
      <c r="A8072" s="20"/>
    </row>
    <row r="8073" spans="1:1" x14ac:dyDescent="0.2">
      <c r="A8073" s="20"/>
    </row>
    <row r="8074" spans="1:1" x14ac:dyDescent="0.2">
      <c r="A8074" s="20"/>
    </row>
    <row r="8075" spans="1:1" x14ac:dyDescent="0.2">
      <c r="A8075" s="20"/>
    </row>
    <row r="8076" spans="1:1" x14ac:dyDescent="0.2">
      <c r="A8076" s="20"/>
    </row>
    <row r="8077" spans="1:1" x14ac:dyDescent="0.2">
      <c r="A8077" s="20"/>
    </row>
    <row r="8078" spans="1:1" x14ac:dyDescent="0.2">
      <c r="A8078" s="20"/>
    </row>
    <row r="8079" spans="1:1" x14ac:dyDescent="0.2">
      <c r="A8079" s="20"/>
    </row>
    <row r="8080" spans="1:1" x14ac:dyDescent="0.2">
      <c r="A8080" s="20"/>
    </row>
    <row r="8081" spans="1:1" x14ac:dyDescent="0.2">
      <c r="A8081" s="20"/>
    </row>
    <row r="8082" spans="1:1" x14ac:dyDescent="0.2">
      <c r="A8082" s="20"/>
    </row>
    <row r="8083" spans="1:1" x14ac:dyDescent="0.2">
      <c r="A8083" s="20"/>
    </row>
    <row r="8084" spans="1:1" x14ac:dyDescent="0.2">
      <c r="A8084" s="20"/>
    </row>
    <row r="8085" spans="1:1" x14ac:dyDescent="0.2">
      <c r="A8085" s="20"/>
    </row>
    <row r="8086" spans="1:1" x14ac:dyDescent="0.2">
      <c r="A8086" s="20"/>
    </row>
    <row r="8087" spans="1:1" x14ac:dyDescent="0.2">
      <c r="A8087" s="20"/>
    </row>
    <row r="8088" spans="1:1" x14ac:dyDescent="0.2">
      <c r="A8088" s="20"/>
    </row>
    <row r="8089" spans="1:1" x14ac:dyDescent="0.2">
      <c r="A8089" s="20"/>
    </row>
    <row r="8090" spans="1:1" x14ac:dyDescent="0.2">
      <c r="A8090" s="20"/>
    </row>
    <row r="8091" spans="1:1" x14ac:dyDescent="0.2">
      <c r="A8091" s="20"/>
    </row>
    <row r="8092" spans="1:1" x14ac:dyDescent="0.2">
      <c r="A8092" s="20"/>
    </row>
    <row r="8093" spans="1:1" x14ac:dyDescent="0.2">
      <c r="A8093" s="20"/>
    </row>
    <row r="8094" spans="1:1" x14ac:dyDescent="0.2">
      <c r="A8094" s="20"/>
    </row>
    <row r="8095" spans="1:1" x14ac:dyDescent="0.2">
      <c r="A8095" s="20"/>
    </row>
    <row r="8096" spans="1:1" x14ac:dyDescent="0.2">
      <c r="A8096" s="20"/>
    </row>
    <row r="8097" spans="1:1" x14ac:dyDescent="0.2">
      <c r="A8097" s="20"/>
    </row>
    <row r="8098" spans="1:1" x14ac:dyDescent="0.2">
      <c r="A8098" s="20"/>
    </row>
    <row r="8099" spans="1:1" x14ac:dyDescent="0.2">
      <c r="A8099" s="20"/>
    </row>
    <row r="8100" spans="1:1" x14ac:dyDescent="0.2">
      <c r="A8100" s="20"/>
    </row>
    <row r="8101" spans="1:1" x14ac:dyDescent="0.2">
      <c r="A8101" s="20"/>
    </row>
    <row r="8102" spans="1:1" x14ac:dyDescent="0.2">
      <c r="A8102" s="20"/>
    </row>
    <row r="8103" spans="1:1" x14ac:dyDescent="0.2">
      <c r="A8103" s="20"/>
    </row>
    <row r="8104" spans="1:1" x14ac:dyDescent="0.2">
      <c r="A8104" s="20"/>
    </row>
    <row r="8105" spans="1:1" x14ac:dyDescent="0.2">
      <c r="A8105" s="20"/>
    </row>
    <row r="8106" spans="1:1" x14ac:dyDescent="0.2">
      <c r="A8106" s="20"/>
    </row>
    <row r="8107" spans="1:1" x14ac:dyDescent="0.2">
      <c r="A8107" s="20"/>
    </row>
    <row r="8108" spans="1:1" x14ac:dyDescent="0.2">
      <c r="A8108" s="20"/>
    </row>
    <row r="8109" spans="1:1" x14ac:dyDescent="0.2">
      <c r="A8109" s="20"/>
    </row>
    <row r="8110" spans="1:1" x14ac:dyDescent="0.2">
      <c r="A8110" s="20"/>
    </row>
    <row r="8111" spans="1:1" x14ac:dyDescent="0.2">
      <c r="A8111" s="20"/>
    </row>
    <row r="8112" spans="1:1" x14ac:dyDescent="0.2">
      <c r="A8112" s="20"/>
    </row>
    <row r="8113" spans="1:1" x14ac:dyDescent="0.2">
      <c r="A8113" s="20"/>
    </row>
    <row r="8114" spans="1:1" x14ac:dyDescent="0.2">
      <c r="A8114" s="20"/>
    </row>
    <row r="8115" spans="1:1" x14ac:dyDescent="0.2">
      <c r="A8115" s="20"/>
    </row>
    <row r="8116" spans="1:1" x14ac:dyDescent="0.2">
      <c r="A8116" s="20"/>
    </row>
    <row r="8117" spans="1:1" x14ac:dyDescent="0.2">
      <c r="A8117" s="20"/>
    </row>
    <row r="8118" spans="1:1" x14ac:dyDescent="0.2">
      <c r="A8118" s="20"/>
    </row>
    <row r="8119" spans="1:1" x14ac:dyDescent="0.2">
      <c r="A8119" s="20"/>
    </row>
    <row r="8120" spans="1:1" x14ac:dyDescent="0.2">
      <c r="A8120" s="20"/>
    </row>
    <row r="8121" spans="1:1" x14ac:dyDescent="0.2">
      <c r="A8121" s="20"/>
    </row>
    <row r="8122" spans="1:1" x14ac:dyDescent="0.2">
      <c r="A8122" s="20"/>
    </row>
    <row r="8123" spans="1:1" x14ac:dyDescent="0.2">
      <c r="A8123" s="20"/>
    </row>
    <row r="8124" spans="1:1" x14ac:dyDescent="0.2">
      <c r="A8124" s="20"/>
    </row>
    <row r="8125" spans="1:1" x14ac:dyDescent="0.2">
      <c r="A8125" s="20"/>
    </row>
    <row r="8126" spans="1:1" x14ac:dyDescent="0.2">
      <c r="A8126" s="20"/>
    </row>
    <row r="8127" spans="1:1" x14ac:dyDescent="0.2">
      <c r="A8127" s="20"/>
    </row>
    <row r="8128" spans="1:1" x14ac:dyDescent="0.2">
      <c r="A8128" s="20"/>
    </row>
    <row r="8129" spans="1:1" x14ac:dyDescent="0.2">
      <c r="A8129" s="20"/>
    </row>
    <row r="8130" spans="1:1" x14ac:dyDescent="0.2">
      <c r="A8130" s="20"/>
    </row>
    <row r="8131" spans="1:1" x14ac:dyDescent="0.2">
      <c r="A8131" s="20"/>
    </row>
    <row r="8132" spans="1:1" x14ac:dyDescent="0.2">
      <c r="A8132" s="20"/>
    </row>
    <row r="8133" spans="1:1" x14ac:dyDescent="0.2">
      <c r="A8133" s="20"/>
    </row>
    <row r="8134" spans="1:1" x14ac:dyDescent="0.2">
      <c r="A8134" s="20"/>
    </row>
    <row r="8135" spans="1:1" x14ac:dyDescent="0.2">
      <c r="A8135" s="20"/>
    </row>
    <row r="8136" spans="1:1" x14ac:dyDescent="0.2">
      <c r="A8136" s="20"/>
    </row>
    <row r="8137" spans="1:1" x14ac:dyDescent="0.2">
      <c r="A8137" s="20"/>
    </row>
    <row r="8138" spans="1:1" x14ac:dyDescent="0.2">
      <c r="A8138" s="20"/>
    </row>
    <row r="8139" spans="1:1" x14ac:dyDescent="0.2">
      <c r="A8139" s="20"/>
    </row>
    <row r="8140" spans="1:1" x14ac:dyDescent="0.2">
      <c r="A8140" s="20"/>
    </row>
    <row r="8141" spans="1:1" x14ac:dyDescent="0.2">
      <c r="A8141" s="20"/>
    </row>
    <row r="8142" spans="1:1" x14ac:dyDescent="0.2">
      <c r="A8142" s="20"/>
    </row>
    <row r="8143" spans="1:1" x14ac:dyDescent="0.2">
      <c r="A8143" s="20"/>
    </row>
    <row r="8144" spans="1:1" x14ac:dyDescent="0.2">
      <c r="A8144" s="20"/>
    </row>
    <row r="8145" spans="1:1" x14ac:dyDescent="0.2">
      <c r="A8145" s="20"/>
    </row>
    <row r="8146" spans="1:1" x14ac:dyDescent="0.2">
      <c r="A8146" s="20"/>
    </row>
    <row r="8147" spans="1:1" x14ac:dyDescent="0.2">
      <c r="A8147" s="20"/>
    </row>
    <row r="8148" spans="1:1" x14ac:dyDescent="0.2">
      <c r="A8148" s="20"/>
    </row>
    <row r="8149" spans="1:1" x14ac:dyDescent="0.2">
      <c r="A8149" s="20"/>
    </row>
    <row r="8150" spans="1:1" x14ac:dyDescent="0.2">
      <c r="A8150" s="20"/>
    </row>
    <row r="8151" spans="1:1" x14ac:dyDescent="0.2">
      <c r="A8151" s="20"/>
    </row>
    <row r="8152" spans="1:1" x14ac:dyDescent="0.2">
      <c r="A8152" s="20"/>
    </row>
    <row r="8153" spans="1:1" x14ac:dyDescent="0.2">
      <c r="A8153" s="20"/>
    </row>
    <row r="8154" spans="1:1" x14ac:dyDescent="0.2">
      <c r="A8154" s="20"/>
    </row>
    <row r="8155" spans="1:1" x14ac:dyDescent="0.2">
      <c r="A8155" s="20"/>
    </row>
    <row r="8156" spans="1:1" x14ac:dyDescent="0.2">
      <c r="A8156" s="20"/>
    </row>
    <row r="8157" spans="1:1" x14ac:dyDescent="0.2">
      <c r="A8157" s="20"/>
    </row>
    <row r="8158" spans="1:1" x14ac:dyDescent="0.2">
      <c r="A8158" s="20"/>
    </row>
    <row r="8159" spans="1:1" x14ac:dyDescent="0.2">
      <c r="A8159" s="20"/>
    </row>
    <row r="8160" spans="1:1" x14ac:dyDescent="0.2">
      <c r="A8160" s="20"/>
    </row>
    <row r="8161" spans="1:1" x14ac:dyDescent="0.2">
      <c r="A8161" s="20"/>
    </row>
    <row r="8162" spans="1:1" x14ac:dyDescent="0.2">
      <c r="A8162" s="20"/>
    </row>
    <row r="8163" spans="1:1" x14ac:dyDescent="0.2">
      <c r="A8163" s="20"/>
    </row>
    <row r="8164" spans="1:1" x14ac:dyDescent="0.2">
      <c r="A8164" s="20"/>
    </row>
    <row r="8165" spans="1:1" x14ac:dyDescent="0.2">
      <c r="A8165" s="20"/>
    </row>
    <row r="8166" spans="1:1" x14ac:dyDescent="0.2">
      <c r="A8166" s="20"/>
    </row>
    <row r="8167" spans="1:1" x14ac:dyDescent="0.2">
      <c r="A8167" s="20"/>
    </row>
    <row r="8168" spans="1:1" x14ac:dyDescent="0.2">
      <c r="A8168" s="20"/>
    </row>
    <row r="8169" spans="1:1" x14ac:dyDescent="0.2">
      <c r="A8169" s="20"/>
    </row>
    <row r="8170" spans="1:1" x14ac:dyDescent="0.2">
      <c r="A8170" s="20"/>
    </row>
    <row r="8171" spans="1:1" x14ac:dyDescent="0.2">
      <c r="A8171" s="20"/>
    </row>
    <row r="8172" spans="1:1" x14ac:dyDescent="0.2">
      <c r="A8172" s="20"/>
    </row>
    <row r="8173" spans="1:1" x14ac:dyDescent="0.2">
      <c r="A8173" s="20"/>
    </row>
    <row r="8174" spans="1:1" x14ac:dyDescent="0.2">
      <c r="A8174" s="20"/>
    </row>
    <row r="8175" spans="1:1" x14ac:dyDescent="0.2">
      <c r="A8175" s="20"/>
    </row>
    <row r="8176" spans="1:1" x14ac:dyDescent="0.2">
      <c r="A8176" s="20"/>
    </row>
    <row r="8177" spans="1:1" x14ac:dyDescent="0.2">
      <c r="A8177" s="20"/>
    </row>
    <row r="8178" spans="1:1" x14ac:dyDescent="0.2">
      <c r="A8178" s="20"/>
    </row>
    <row r="8179" spans="1:1" x14ac:dyDescent="0.2">
      <c r="A8179" s="20"/>
    </row>
    <row r="8180" spans="1:1" x14ac:dyDescent="0.2">
      <c r="A8180" s="20"/>
    </row>
    <row r="8181" spans="1:1" x14ac:dyDescent="0.2">
      <c r="A8181" s="20"/>
    </row>
    <row r="8182" spans="1:1" x14ac:dyDescent="0.2">
      <c r="A8182" s="20"/>
    </row>
    <row r="8183" spans="1:1" x14ac:dyDescent="0.2">
      <c r="A8183" s="20"/>
    </row>
    <row r="8184" spans="1:1" x14ac:dyDescent="0.2">
      <c r="A8184" s="20"/>
    </row>
    <row r="8185" spans="1:1" x14ac:dyDescent="0.2">
      <c r="A8185" s="20"/>
    </row>
    <row r="8186" spans="1:1" x14ac:dyDescent="0.2">
      <c r="A8186" s="20"/>
    </row>
    <row r="8187" spans="1:1" x14ac:dyDescent="0.2">
      <c r="A8187" s="20"/>
    </row>
    <row r="8188" spans="1:1" x14ac:dyDescent="0.2">
      <c r="A8188" s="20"/>
    </row>
    <row r="8189" spans="1:1" x14ac:dyDescent="0.2">
      <c r="A8189" s="20"/>
    </row>
    <row r="8190" spans="1:1" x14ac:dyDescent="0.2">
      <c r="A8190" s="20"/>
    </row>
    <row r="8191" spans="1:1" x14ac:dyDescent="0.2">
      <c r="A8191" s="20"/>
    </row>
    <row r="8192" spans="1:1" x14ac:dyDescent="0.2">
      <c r="A8192" s="20"/>
    </row>
    <row r="8193" spans="1:1" x14ac:dyDescent="0.2">
      <c r="A8193" s="20"/>
    </row>
    <row r="8194" spans="1:1" x14ac:dyDescent="0.2">
      <c r="A8194" s="20"/>
    </row>
    <row r="8195" spans="1:1" x14ac:dyDescent="0.2">
      <c r="A8195" s="20"/>
    </row>
    <row r="8196" spans="1:1" x14ac:dyDescent="0.2">
      <c r="A8196" s="20"/>
    </row>
    <row r="8197" spans="1:1" x14ac:dyDescent="0.2">
      <c r="A8197" s="20"/>
    </row>
    <row r="8198" spans="1:1" x14ac:dyDescent="0.2">
      <c r="A8198" s="20"/>
    </row>
    <row r="8199" spans="1:1" x14ac:dyDescent="0.2">
      <c r="A8199" s="20"/>
    </row>
    <row r="8200" spans="1:1" x14ac:dyDescent="0.2">
      <c r="A8200" s="20"/>
    </row>
    <row r="8201" spans="1:1" x14ac:dyDescent="0.2">
      <c r="A8201" s="20"/>
    </row>
    <row r="8202" spans="1:1" x14ac:dyDescent="0.2">
      <c r="A8202" s="20"/>
    </row>
    <row r="8203" spans="1:1" x14ac:dyDescent="0.2">
      <c r="A8203" s="20"/>
    </row>
    <row r="8204" spans="1:1" x14ac:dyDescent="0.2">
      <c r="A8204" s="20"/>
    </row>
    <row r="8205" spans="1:1" x14ac:dyDescent="0.2">
      <c r="A8205" s="20"/>
    </row>
    <row r="8206" spans="1:1" x14ac:dyDescent="0.2">
      <c r="A8206" s="20"/>
    </row>
    <row r="8207" spans="1:1" x14ac:dyDescent="0.2">
      <c r="A8207" s="20"/>
    </row>
    <row r="8208" spans="1:1" x14ac:dyDescent="0.2">
      <c r="A8208" s="20"/>
    </row>
    <row r="8209" spans="1:1" x14ac:dyDescent="0.2">
      <c r="A8209" s="20"/>
    </row>
    <row r="8210" spans="1:1" x14ac:dyDescent="0.2">
      <c r="A8210" s="20"/>
    </row>
    <row r="8211" spans="1:1" x14ac:dyDescent="0.2">
      <c r="A8211" s="20"/>
    </row>
    <row r="8212" spans="1:1" x14ac:dyDescent="0.2">
      <c r="A8212" s="20"/>
    </row>
    <row r="8213" spans="1:1" x14ac:dyDescent="0.2">
      <c r="A8213" s="20"/>
    </row>
    <row r="8214" spans="1:1" x14ac:dyDescent="0.2">
      <c r="A8214" s="20"/>
    </row>
    <row r="8215" spans="1:1" x14ac:dyDescent="0.2">
      <c r="A8215" s="20"/>
    </row>
    <row r="8216" spans="1:1" x14ac:dyDescent="0.2">
      <c r="A8216" s="20"/>
    </row>
    <row r="8217" spans="1:1" x14ac:dyDescent="0.2">
      <c r="A8217" s="20"/>
    </row>
    <row r="8218" spans="1:1" x14ac:dyDescent="0.2">
      <c r="A8218" s="20"/>
    </row>
    <row r="8219" spans="1:1" x14ac:dyDescent="0.2">
      <c r="A8219" s="20"/>
    </row>
    <row r="8220" spans="1:1" x14ac:dyDescent="0.2">
      <c r="A8220" s="20"/>
    </row>
    <row r="8221" spans="1:1" x14ac:dyDescent="0.2">
      <c r="A8221" s="20"/>
    </row>
    <row r="8222" spans="1:1" x14ac:dyDescent="0.2">
      <c r="A8222" s="20"/>
    </row>
    <row r="8223" spans="1:1" x14ac:dyDescent="0.2">
      <c r="A8223" s="20"/>
    </row>
    <row r="8224" spans="1:1" x14ac:dyDescent="0.2">
      <c r="A8224" s="20"/>
    </row>
    <row r="8225" spans="1:1" x14ac:dyDescent="0.2">
      <c r="A8225" s="20"/>
    </row>
    <row r="8226" spans="1:1" x14ac:dyDescent="0.2">
      <c r="A8226" s="20"/>
    </row>
    <row r="8227" spans="1:1" x14ac:dyDescent="0.2">
      <c r="A8227" s="20"/>
    </row>
    <row r="8228" spans="1:1" x14ac:dyDescent="0.2">
      <c r="A8228" s="20"/>
    </row>
    <row r="8229" spans="1:1" x14ac:dyDescent="0.2">
      <c r="A8229" s="20"/>
    </row>
    <row r="8230" spans="1:1" x14ac:dyDescent="0.2">
      <c r="A8230" s="20"/>
    </row>
    <row r="8231" spans="1:1" x14ac:dyDescent="0.2">
      <c r="A8231" s="20"/>
    </row>
    <row r="8232" spans="1:1" x14ac:dyDescent="0.2">
      <c r="A8232" s="20"/>
    </row>
    <row r="8233" spans="1:1" x14ac:dyDescent="0.2">
      <c r="A8233" s="20"/>
    </row>
    <row r="8234" spans="1:1" x14ac:dyDescent="0.2">
      <c r="A8234" s="20"/>
    </row>
    <row r="8235" spans="1:1" x14ac:dyDescent="0.2">
      <c r="A8235" s="20"/>
    </row>
    <row r="8236" spans="1:1" x14ac:dyDescent="0.2">
      <c r="A8236" s="20"/>
    </row>
    <row r="8237" spans="1:1" x14ac:dyDescent="0.2">
      <c r="A8237" s="20"/>
    </row>
    <row r="8238" spans="1:1" x14ac:dyDescent="0.2">
      <c r="A8238" s="20"/>
    </row>
    <row r="8239" spans="1:1" x14ac:dyDescent="0.2">
      <c r="A8239" s="20"/>
    </row>
    <row r="8240" spans="1:1" x14ac:dyDescent="0.2">
      <c r="A8240" s="20"/>
    </row>
    <row r="8241" spans="1:1" x14ac:dyDescent="0.2">
      <c r="A8241" s="20"/>
    </row>
    <row r="8242" spans="1:1" x14ac:dyDescent="0.2">
      <c r="A8242" s="20"/>
    </row>
    <row r="8243" spans="1:1" x14ac:dyDescent="0.2">
      <c r="A8243" s="20"/>
    </row>
    <row r="8244" spans="1:1" x14ac:dyDescent="0.2">
      <c r="A8244" s="20"/>
    </row>
    <row r="8245" spans="1:1" x14ac:dyDescent="0.2">
      <c r="A8245" s="20"/>
    </row>
    <row r="8246" spans="1:1" x14ac:dyDescent="0.2">
      <c r="A8246" s="20"/>
    </row>
    <row r="8247" spans="1:1" x14ac:dyDescent="0.2">
      <c r="A8247" s="20"/>
    </row>
    <row r="8248" spans="1:1" x14ac:dyDescent="0.2">
      <c r="A8248" s="20"/>
    </row>
    <row r="8249" spans="1:1" x14ac:dyDescent="0.2">
      <c r="A8249" s="20"/>
    </row>
    <row r="8250" spans="1:1" x14ac:dyDescent="0.2">
      <c r="A8250" s="20"/>
    </row>
    <row r="8251" spans="1:1" x14ac:dyDescent="0.2">
      <c r="A8251" s="20"/>
    </row>
    <row r="8252" spans="1:1" x14ac:dyDescent="0.2">
      <c r="A8252" s="20"/>
    </row>
    <row r="8253" spans="1:1" x14ac:dyDescent="0.2">
      <c r="A8253" s="20"/>
    </row>
    <row r="8254" spans="1:1" x14ac:dyDescent="0.2">
      <c r="A8254" s="20"/>
    </row>
    <row r="8255" spans="1:1" x14ac:dyDescent="0.2">
      <c r="A8255" s="20"/>
    </row>
    <row r="8256" spans="1:1" x14ac:dyDescent="0.2">
      <c r="A8256" s="20"/>
    </row>
    <row r="8257" spans="1:1" x14ac:dyDescent="0.2">
      <c r="A8257" s="20"/>
    </row>
    <row r="8258" spans="1:1" x14ac:dyDescent="0.2">
      <c r="A8258" s="20"/>
    </row>
    <row r="8259" spans="1:1" x14ac:dyDescent="0.2">
      <c r="A8259" s="20"/>
    </row>
    <row r="8260" spans="1:1" x14ac:dyDescent="0.2">
      <c r="A8260" s="20"/>
    </row>
    <row r="8261" spans="1:1" x14ac:dyDescent="0.2">
      <c r="A8261" s="20"/>
    </row>
    <row r="8262" spans="1:1" x14ac:dyDescent="0.2">
      <c r="A8262" s="20"/>
    </row>
    <row r="8263" spans="1:1" x14ac:dyDescent="0.2">
      <c r="A8263" s="20"/>
    </row>
    <row r="8264" spans="1:1" x14ac:dyDescent="0.2">
      <c r="A8264" s="20"/>
    </row>
    <row r="8265" spans="1:1" x14ac:dyDescent="0.2">
      <c r="A8265" s="20"/>
    </row>
    <row r="8266" spans="1:1" x14ac:dyDescent="0.2">
      <c r="A8266" s="20"/>
    </row>
    <row r="8267" spans="1:1" x14ac:dyDescent="0.2">
      <c r="A8267" s="20"/>
    </row>
    <row r="8268" spans="1:1" x14ac:dyDescent="0.2">
      <c r="A8268" s="20"/>
    </row>
    <row r="8269" spans="1:1" x14ac:dyDescent="0.2">
      <c r="A8269" s="20"/>
    </row>
    <row r="8270" spans="1:1" x14ac:dyDescent="0.2">
      <c r="A8270" s="20"/>
    </row>
    <row r="8271" spans="1:1" x14ac:dyDescent="0.2">
      <c r="A8271" s="20"/>
    </row>
    <row r="8272" spans="1:1" x14ac:dyDescent="0.2">
      <c r="A8272" s="20"/>
    </row>
    <row r="8273" spans="1:1" x14ac:dyDescent="0.2">
      <c r="A8273" s="20"/>
    </row>
    <row r="8274" spans="1:1" x14ac:dyDescent="0.2">
      <c r="A8274" s="20"/>
    </row>
    <row r="8275" spans="1:1" x14ac:dyDescent="0.2">
      <c r="A8275" s="20"/>
    </row>
    <row r="8276" spans="1:1" x14ac:dyDescent="0.2">
      <c r="A8276" s="20"/>
    </row>
    <row r="8277" spans="1:1" x14ac:dyDescent="0.2">
      <c r="A8277" s="20"/>
    </row>
    <row r="8278" spans="1:1" x14ac:dyDescent="0.2">
      <c r="A8278" s="20"/>
    </row>
    <row r="8279" spans="1:1" x14ac:dyDescent="0.2">
      <c r="A8279" s="20"/>
    </row>
    <row r="8280" spans="1:1" x14ac:dyDescent="0.2">
      <c r="A8280" s="20"/>
    </row>
    <row r="8281" spans="1:1" x14ac:dyDescent="0.2">
      <c r="A8281" s="20"/>
    </row>
    <row r="8282" spans="1:1" x14ac:dyDescent="0.2">
      <c r="A8282" s="20"/>
    </row>
    <row r="8283" spans="1:1" x14ac:dyDescent="0.2">
      <c r="A8283" s="20"/>
    </row>
    <row r="8284" spans="1:1" x14ac:dyDescent="0.2">
      <c r="A8284" s="20"/>
    </row>
    <row r="8285" spans="1:1" x14ac:dyDescent="0.2">
      <c r="A8285" s="20"/>
    </row>
    <row r="8286" spans="1:1" x14ac:dyDescent="0.2">
      <c r="A8286" s="20"/>
    </row>
    <row r="8287" spans="1:1" x14ac:dyDescent="0.2">
      <c r="A8287" s="20"/>
    </row>
    <row r="8288" spans="1:1" x14ac:dyDescent="0.2">
      <c r="A8288" s="20"/>
    </row>
    <row r="8289" spans="1:1" x14ac:dyDescent="0.2">
      <c r="A8289" s="20"/>
    </row>
    <row r="8290" spans="1:1" x14ac:dyDescent="0.2">
      <c r="A8290" s="20"/>
    </row>
    <row r="8291" spans="1:1" x14ac:dyDescent="0.2">
      <c r="A8291" s="20"/>
    </row>
    <row r="8292" spans="1:1" x14ac:dyDescent="0.2">
      <c r="A8292" s="20"/>
    </row>
    <row r="8293" spans="1:1" x14ac:dyDescent="0.2">
      <c r="A8293" s="20"/>
    </row>
    <row r="8294" spans="1:1" x14ac:dyDescent="0.2">
      <c r="A8294" s="20"/>
    </row>
    <row r="8295" spans="1:1" x14ac:dyDescent="0.2">
      <c r="A8295" s="20"/>
    </row>
    <row r="8296" spans="1:1" x14ac:dyDescent="0.2">
      <c r="A8296" s="20"/>
    </row>
    <row r="8297" spans="1:1" x14ac:dyDescent="0.2">
      <c r="A8297" s="20"/>
    </row>
    <row r="8298" spans="1:1" x14ac:dyDescent="0.2">
      <c r="A8298" s="20"/>
    </row>
    <row r="8299" spans="1:1" x14ac:dyDescent="0.2">
      <c r="A8299" s="20"/>
    </row>
    <row r="8300" spans="1:1" x14ac:dyDescent="0.2">
      <c r="A8300" s="20"/>
    </row>
    <row r="8301" spans="1:1" x14ac:dyDescent="0.2">
      <c r="A8301" s="20"/>
    </row>
    <row r="8302" spans="1:1" x14ac:dyDescent="0.2">
      <c r="A8302" s="20"/>
    </row>
    <row r="8303" spans="1:1" x14ac:dyDescent="0.2">
      <c r="A8303" s="20"/>
    </row>
    <row r="8304" spans="1:1" x14ac:dyDescent="0.2">
      <c r="A8304" s="20"/>
    </row>
    <row r="8305" spans="1:1" x14ac:dyDescent="0.2">
      <c r="A8305" s="20"/>
    </row>
    <row r="8306" spans="1:1" x14ac:dyDescent="0.2">
      <c r="A8306" s="20"/>
    </row>
    <row r="8307" spans="1:1" x14ac:dyDescent="0.2">
      <c r="A8307" s="20"/>
    </row>
    <row r="8308" spans="1:1" x14ac:dyDescent="0.2">
      <c r="A8308" s="20"/>
    </row>
    <row r="8309" spans="1:1" x14ac:dyDescent="0.2">
      <c r="A8309" s="20"/>
    </row>
    <row r="8310" spans="1:1" x14ac:dyDescent="0.2">
      <c r="A8310" s="20"/>
    </row>
    <row r="8311" spans="1:1" x14ac:dyDescent="0.2">
      <c r="A8311" s="20"/>
    </row>
    <row r="8312" spans="1:1" x14ac:dyDescent="0.2">
      <c r="A8312" s="20"/>
    </row>
    <row r="8313" spans="1:1" x14ac:dyDescent="0.2">
      <c r="A8313" s="20"/>
    </row>
    <row r="8314" spans="1:1" x14ac:dyDescent="0.2">
      <c r="A8314" s="20"/>
    </row>
    <row r="8315" spans="1:1" x14ac:dyDescent="0.2">
      <c r="A8315" s="20"/>
    </row>
    <row r="8316" spans="1:1" x14ac:dyDescent="0.2">
      <c r="A8316" s="20"/>
    </row>
    <row r="8317" spans="1:1" x14ac:dyDescent="0.2">
      <c r="A8317" s="20"/>
    </row>
    <row r="8318" spans="1:1" x14ac:dyDescent="0.2">
      <c r="A8318" s="20"/>
    </row>
    <row r="8319" spans="1:1" x14ac:dyDescent="0.2">
      <c r="A8319" s="20"/>
    </row>
    <row r="8320" spans="1:1" x14ac:dyDescent="0.2">
      <c r="A8320" s="20"/>
    </row>
    <row r="8321" spans="1:1" x14ac:dyDescent="0.2">
      <c r="A8321" s="20"/>
    </row>
    <row r="8322" spans="1:1" x14ac:dyDescent="0.2">
      <c r="A8322" s="20"/>
    </row>
    <row r="8323" spans="1:1" x14ac:dyDescent="0.2">
      <c r="A8323" s="20"/>
    </row>
    <row r="8324" spans="1:1" x14ac:dyDescent="0.2">
      <c r="A8324" s="20"/>
    </row>
    <row r="8325" spans="1:1" x14ac:dyDescent="0.2">
      <c r="A8325" s="20"/>
    </row>
    <row r="8326" spans="1:1" x14ac:dyDescent="0.2">
      <c r="A8326" s="20"/>
    </row>
    <row r="8327" spans="1:1" x14ac:dyDescent="0.2">
      <c r="A8327" s="20"/>
    </row>
    <row r="8328" spans="1:1" x14ac:dyDescent="0.2">
      <c r="A8328" s="20"/>
    </row>
    <row r="8329" spans="1:1" x14ac:dyDescent="0.2">
      <c r="A8329" s="20"/>
    </row>
    <row r="8330" spans="1:1" x14ac:dyDescent="0.2">
      <c r="A8330" s="20"/>
    </row>
    <row r="8331" spans="1:1" x14ac:dyDescent="0.2">
      <c r="A8331" s="20"/>
    </row>
    <row r="8332" spans="1:1" x14ac:dyDescent="0.2">
      <c r="A8332" s="20"/>
    </row>
    <row r="8333" spans="1:1" x14ac:dyDescent="0.2">
      <c r="A8333" s="20"/>
    </row>
    <row r="8334" spans="1:1" x14ac:dyDescent="0.2">
      <c r="A8334" s="20"/>
    </row>
    <row r="8335" spans="1:1" x14ac:dyDescent="0.2">
      <c r="A8335" s="20"/>
    </row>
    <row r="8336" spans="1:1" x14ac:dyDescent="0.2">
      <c r="A8336" s="20"/>
    </row>
    <row r="8337" spans="1:1" x14ac:dyDescent="0.2">
      <c r="A8337" s="20"/>
    </row>
    <row r="8338" spans="1:1" x14ac:dyDescent="0.2">
      <c r="A8338" s="20"/>
    </row>
    <row r="8339" spans="1:1" x14ac:dyDescent="0.2">
      <c r="A8339" s="20"/>
    </row>
    <row r="8340" spans="1:1" x14ac:dyDescent="0.2">
      <c r="A8340" s="20"/>
    </row>
    <row r="8341" spans="1:1" x14ac:dyDescent="0.2">
      <c r="A8341" s="20"/>
    </row>
    <row r="8342" spans="1:1" x14ac:dyDescent="0.2">
      <c r="A8342" s="20"/>
    </row>
    <row r="8343" spans="1:1" x14ac:dyDescent="0.2">
      <c r="A8343" s="20"/>
    </row>
    <row r="8344" spans="1:1" x14ac:dyDescent="0.2">
      <c r="A8344" s="20"/>
    </row>
    <row r="8345" spans="1:1" x14ac:dyDescent="0.2">
      <c r="A8345" s="20"/>
    </row>
    <row r="8346" spans="1:1" x14ac:dyDescent="0.2">
      <c r="A8346" s="20"/>
    </row>
    <row r="8347" spans="1:1" x14ac:dyDescent="0.2">
      <c r="A8347" s="20"/>
    </row>
    <row r="8348" spans="1:1" x14ac:dyDescent="0.2">
      <c r="A8348" s="20"/>
    </row>
    <row r="8349" spans="1:1" x14ac:dyDescent="0.2">
      <c r="A8349" s="20"/>
    </row>
    <row r="8350" spans="1:1" x14ac:dyDescent="0.2">
      <c r="A8350" s="20"/>
    </row>
    <row r="8351" spans="1:1" x14ac:dyDescent="0.2">
      <c r="A8351" s="20"/>
    </row>
    <row r="8352" spans="1:1" x14ac:dyDescent="0.2">
      <c r="A8352" s="20"/>
    </row>
    <row r="8353" spans="1:1" x14ac:dyDescent="0.2">
      <c r="A8353" s="20"/>
    </row>
    <row r="8354" spans="1:1" x14ac:dyDescent="0.2">
      <c r="A8354" s="20"/>
    </row>
    <row r="8355" spans="1:1" x14ac:dyDescent="0.2">
      <c r="A8355" s="20"/>
    </row>
    <row r="8356" spans="1:1" x14ac:dyDescent="0.2">
      <c r="A8356" s="20"/>
    </row>
    <row r="8357" spans="1:1" x14ac:dyDescent="0.2">
      <c r="A8357" s="20"/>
    </row>
    <row r="8358" spans="1:1" x14ac:dyDescent="0.2">
      <c r="A8358" s="20"/>
    </row>
    <row r="8359" spans="1:1" x14ac:dyDescent="0.2">
      <c r="A8359" s="20"/>
    </row>
    <row r="8360" spans="1:1" x14ac:dyDescent="0.2">
      <c r="A8360" s="20"/>
    </row>
    <row r="8361" spans="1:1" x14ac:dyDescent="0.2">
      <c r="A8361" s="20"/>
    </row>
    <row r="8362" spans="1:1" x14ac:dyDescent="0.2">
      <c r="A8362" s="20"/>
    </row>
    <row r="8363" spans="1:1" x14ac:dyDescent="0.2">
      <c r="A8363" s="20"/>
    </row>
    <row r="8364" spans="1:1" x14ac:dyDescent="0.2">
      <c r="A8364" s="20"/>
    </row>
    <row r="8365" spans="1:1" x14ac:dyDescent="0.2">
      <c r="A8365" s="20"/>
    </row>
    <row r="8366" spans="1:1" x14ac:dyDescent="0.2">
      <c r="A8366" s="20"/>
    </row>
    <row r="8367" spans="1:1" x14ac:dyDescent="0.2">
      <c r="A8367" s="20"/>
    </row>
    <row r="8368" spans="1:1" x14ac:dyDescent="0.2">
      <c r="A8368" s="20"/>
    </row>
    <row r="8369" spans="1:1" x14ac:dyDescent="0.2">
      <c r="A8369" s="20"/>
    </row>
    <row r="8370" spans="1:1" x14ac:dyDescent="0.2">
      <c r="A8370" s="20"/>
    </row>
    <row r="8371" spans="1:1" x14ac:dyDescent="0.2">
      <c r="A8371" s="20"/>
    </row>
    <row r="8372" spans="1:1" x14ac:dyDescent="0.2">
      <c r="A8372" s="20"/>
    </row>
    <row r="8373" spans="1:1" x14ac:dyDescent="0.2">
      <c r="A8373" s="20"/>
    </row>
    <row r="8374" spans="1:1" x14ac:dyDescent="0.2">
      <c r="A8374" s="20"/>
    </row>
    <row r="8375" spans="1:1" x14ac:dyDescent="0.2">
      <c r="A8375" s="20"/>
    </row>
    <row r="8376" spans="1:1" x14ac:dyDescent="0.2">
      <c r="A8376" s="20"/>
    </row>
    <row r="8377" spans="1:1" x14ac:dyDescent="0.2">
      <c r="A8377" s="20"/>
    </row>
    <row r="8378" spans="1:1" x14ac:dyDescent="0.2">
      <c r="A8378" s="20"/>
    </row>
    <row r="8379" spans="1:1" x14ac:dyDescent="0.2">
      <c r="A8379" s="20"/>
    </row>
    <row r="8380" spans="1:1" x14ac:dyDescent="0.2">
      <c r="A8380" s="20"/>
    </row>
    <row r="8381" spans="1:1" x14ac:dyDescent="0.2">
      <c r="A8381" s="20"/>
    </row>
    <row r="8382" spans="1:1" x14ac:dyDescent="0.2">
      <c r="A8382" s="20"/>
    </row>
    <row r="8383" spans="1:1" x14ac:dyDescent="0.2">
      <c r="A8383" s="20"/>
    </row>
    <row r="8384" spans="1:1" x14ac:dyDescent="0.2">
      <c r="A8384" s="20"/>
    </row>
    <row r="8385" spans="1:1" x14ac:dyDescent="0.2">
      <c r="A8385" s="20"/>
    </row>
    <row r="8386" spans="1:1" x14ac:dyDescent="0.2">
      <c r="A8386" s="20"/>
    </row>
    <row r="8387" spans="1:1" x14ac:dyDescent="0.2">
      <c r="A8387" s="20"/>
    </row>
    <row r="8388" spans="1:1" x14ac:dyDescent="0.2">
      <c r="A8388" s="20"/>
    </row>
    <row r="8389" spans="1:1" x14ac:dyDescent="0.2">
      <c r="A8389" s="20"/>
    </row>
    <row r="8390" spans="1:1" x14ac:dyDescent="0.2">
      <c r="A8390" s="20"/>
    </row>
    <row r="8391" spans="1:1" x14ac:dyDescent="0.2">
      <c r="A8391" s="20"/>
    </row>
    <row r="8392" spans="1:1" x14ac:dyDescent="0.2">
      <c r="A8392" s="20"/>
    </row>
    <row r="8393" spans="1:1" x14ac:dyDescent="0.2">
      <c r="A8393" s="20"/>
    </row>
    <row r="8394" spans="1:1" x14ac:dyDescent="0.2">
      <c r="A8394" s="20"/>
    </row>
    <row r="8395" spans="1:1" x14ac:dyDescent="0.2">
      <c r="A8395" s="20"/>
    </row>
    <row r="8396" spans="1:1" x14ac:dyDescent="0.2">
      <c r="A8396" s="20"/>
    </row>
    <row r="8397" spans="1:1" x14ac:dyDescent="0.2">
      <c r="A8397" s="20"/>
    </row>
    <row r="8398" spans="1:1" x14ac:dyDescent="0.2">
      <c r="A8398" s="20"/>
    </row>
    <row r="8399" spans="1:1" x14ac:dyDescent="0.2">
      <c r="A8399" s="20"/>
    </row>
    <row r="8400" spans="1:1" x14ac:dyDescent="0.2">
      <c r="A8400" s="20"/>
    </row>
    <row r="8401" spans="1:1" x14ac:dyDescent="0.2">
      <c r="A8401" s="20"/>
    </row>
    <row r="8402" spans="1:1" x14ac:dyDescent="0.2">
      <c r="A8402" s="20"/>
    </row>
    <row r="8403" spans="1:1" x14ac:dyDescent="0.2">
      <c r="A8403" s="20"/>
    </row>
    <row r="8404" spans="1:1" x14ac:dyDescent="0.2">
      <c r="A8404" s="20"/>
    </row>
    <row r="8405" spans="1:1" x14ac:dyDescent="0.2">
      <c r="A8405" s="20"/>
    </row>
    <row r="8406" spans="1:1" x14ac:dyDescent="0.2">
      <c r="A8406" s="20"/>
    </row>
    <row r="8407" spans="1:1" x14ac:dyDescent="0.2">
      <c r="A8407" s="20"/>
    </row>
    <row r="8408" spans="1:1" x14ac:dyDescent="0.2">
      <c r="A8408" s="20"/>
    </row>
    <row r="8409" spans="1:1" x14ac:dyDescent="0.2">
      <c r="A8409" s="20"/>
    </row>
    <row r="8410" spans="1:1" x14ac:dyDescent="0.2">
      <c r="A8410" s="20"/>
    </row>
    <row r="8411" spans="1:1" x14ac:dyDescent="0.2">
      <c r="A8411" s="20"/>
    </row>
    <row r="8412" spans="1:1" x14ac:dyDescent="0.2">
      <c r="A8412" s="20"/>
    </row>
    <row r="8413" spans="1:1" x14ac:dyDescent="0.2">
      <c r="A8413" s="20"/>
    </row>
    <row r="8414" spans="1:1" x14ac:dyDescent="0.2">
      <c r="A8414" s="20"/>
    </row>
    <row r="8415" spans="1:1" x14ac:dyDescent="0.2">
      <c r="A8415" s="20"/>
    </row>
    <row r="8416" spans="1:1" x14ac:dyDescent="0.2">
      <c r="A8416" s="20"/>
    </row>
    <row r="8417" spans="1:1" x14ac:dyDescent="0.2">
      <c r="A8417" s="20"/>
    </row>
    <row r="8418" spans="1:1" x14ac:dyDescent="0.2">
      <c r="A8418" s="20"/>
    </row>
    <row r="8419" spans="1:1" x14ac:dyDescent="0.2">
      <c r="A8419" s="20"/>
    </row>
    <row r="8420" spans="1:1" x14ac:dyDescent="0.2">
      <c r="A8420" s="20"/>
    </row>
    <row r="8421" spans="1:1" x14ac:dyDescent="0.2">
      <c r="A8421" s="20"/>
    </row>
    <row r="8422" spans="1:1" x14ac:dyDescent="0.2">
      <c r="A8422" s="20"/>
    </row>
    <row r="8423" spans="1:1" x14ac:dyDescent="0.2">
      <c r="A8423" s="20"/>
    </row>
    <row r="8424" spans="1:1" x14ac:dyDescent="0.2">
      <c r="A8424" s="20"/>
    </row>
    <row r="8425" spans="1:1" x14ac:dyDescent="0.2">
      <c r="A8425" s="20"/>
    </row>
    <row r="8426" spans="1:1" x14ac:dyDescent="0.2">
      <c r="A8426" s="20"/>
    </row>
    <row r="8427" spans="1:1" x14ac:dyDescent="0.2">
      <c r="A8427" s="20"/>
    </row>
    <row r="8428" spans="1:1" x14ac:dyDescent="0.2">
      <c r="A8428" s="20"/>
    </row>
    <row r="8429" spans="1:1" x14ac:dyDescent="0.2">
      <c r="A8429" s="20"/>
    </row>
    <row r="8430" spans="1:1" x14ac:dyDescent="0.2">
      <c r="A8430" s="20"/>
    </row>
    <row r="8431" spans="1:1" x14ac:dyDescent="0.2">
      <c r="A8431" s="20"/>
    </row>
    <row r="8432" spans="1:1" x14ac:dyDescent="0.2">
      <c r="A8432" s="20"/>
    </row>
    <row r="8433" spans="1:1" x14ac:dyDescent="0.2">
      <c r="A8433" s="20"/>
    </row>
    <row r="8434" spans="1:1" x14ac:dyDescent="0.2">
      <c r="A8434" s="20"/>
    </row>
    <row r="8435" spans="1:1" x14ac:dyDescent="0.2">
      <c r="A8435" s="20"/>
    </row>
    <row r="8436" spans="1:1" x14ac:dyDescent="0.2">
      <c r="A8436" s="20"/>
    </row>
    <row r="8437" spans="1:1" x14ac:dyDescent="0.2">
      <c r="A8437" s="20"/>
    </row>
    <row r="8438" spans="1:1" x14ac:dyDescent="0.2">
      <c r="A8438" s="20"/>
    </row>
    <row r="8439" spans="1:1" x14ac:dyDescent="0.2">
      <c r="A8439" s="20"/>
    </row>
    <row r="8440" spans="1:1" x14ac:dyDescent="0.2">
      <c r="A8440" s="20"/>
    </row>
    <row r="8441" spans="1:1" x14ac:dyDescent="0.2">
      <c r="A8441" s="20"/>
    </row>
    <row r="8442" spans="1:1" x14ac:dyDescent="0.2">
      <c r="A8442" s="20"/>
    </row>
    <row r="8443" spans="1:1" x14ac:dyDescent="0.2">
      <c r="A8443" s="20"/>
    </row>
    <row r="8444" spans="1:1" x14ac:dyDescent="0.2">
      <c r="A8444" s="20"/>
    </row>
    <row r="8445" spans="1:1" x14ac:dyDescent="0.2">
      <c r="A8445" s="20"/>
    </row>
    <row r="8446" spans="1:1" x14ac:dyDescent="0.2">
      <c r="A8446" s="20"/>
    </row>
    <row r="8447" spans="1:1" x14ac:dyDescent="0.2">
      <c r="A8447" s="20"/>
    </row>
    <row r="8448" spans="1:1" x14ac:dyDescent="0.2">
      <c r="A8448" s="20"/>
    </row>
    <row r="8449" spans="1:1" x14ac:dyDescent="0.2">
      <c r="A8449" s="20"/>
    </row>
    <row r="8450" spans="1:1" x14ac:dyDescent="0.2">
      <c r="A8450" s="20"/>
    </row>
    <row r="8451" spans="1:1" x14ac:dyDescent="0.2">
      <c r="A8451" s="20"/>
    </row>
    <row r="8452" spans="1:1" x14ac:dyDescent="0.2">
      <c r="A8452" s="20"/>
    </row>
    <row r="8453" spans="1:1" x14ac:dyDescent="0.2">
      <c r="A8453" s="20"/>
    </row>
    <row r="8454" spans="1:1" x14ac:dyDescent="0.2">
      <c r="A8454" s="20"/>
    </row>
    <row r="8455" spans="1:1" x14ac:dyDescent="0.2">
      <c r="A8455" s="20"/>
    </row>
    <row r="8456" spans="1:1" x14ac:dyDescent="0.2">
      <c r="A8456" s="20"/>
    </row>
    <row r="8457" spans="1:1" x14ac:dyDescent="0.2">
      <c r="A8457" s="20"/>
    </row>
    <row r="8458" spans="1:1" x14ac:dyDescent="0.2">
      <c r="A8458" s="20"/>
    </row>
    <row r="8459" spans="1:1" x14ac:dyDescent="0.2">
      <c r="A8459" s="20"/>
    </row>
    <row r="8460" spans="1:1" x14ac:dyDescent="0.2">
      <c r="A8460" s="20"/>
    </row>
    <row r="8461" spans="1:1" x14ac:dyDescent="0.2">
      <c r="A8461" s="20"/>
    </row>
    <row r="8462" spans="1:1" x14ac:dyDescent="0.2">
      <c r="A8462" s="20"/>
    </row>
    <row r="8463" spans="1:1" x14ac:dyDescent="0.2">
      <c r="A8463" s="20"/>
    </row>
    <row r="8464" spans="1:1" x14ac:dyDescent="0.2">
      <c r="A8464" s="20"/>
    </row>
    <row r="8465" spans="1:1" x14ac:dyDescent="0.2">
      <c r="A8465" s="20"/>
    </row>
    <row r="8466" spans="1:1" x14ac:dyDescent="0.2">
      <c r="A8466" s="20"/>
    </row>
    <row r="8467" spans="1:1" x14ac:dyDescent="0.2">
      <c r="A8467" s="20"/>
    </row>
    <row r="8468" spans="1:1" x14ac:dyDescent="0.2">
      <c r="A8468" s="20"/>
    </row>
    <row r="8469" spans="1:1" x14ac:dyDescent="0.2">
      <c r="A8469" s="20"/>
    </row>
    <row r="8470" spans="1:1" x14ac:dyDescent="0.2">
      <c r="A8470" s="20"/>
    </row>
    <row r="8471" spans="1:1" x14ac:dyDescent="0.2">
      <c r="A8471" s="20"/>
    </row>
    <row r="8472" spans="1:1" x14ac:dyDescent="0.2">
      <c r="A8472" s="20"/>
    </row>
    <row r="8473" spans="1:1" x14ac:dyDescent="0.2">
      <c r="A8473" s="20"/>
    </row>
    <row r="8474" spans="1:1" x14ac:dyDescent="0.2">
      <c r="A8474" s="20"/>
    </row>
    <row r="8475" spans="1:1" x14ac:dyDescent="0.2">
      <c r="A8475" s="20"/>
    </row>
    <row r="8476" spans="1:1" x14ac:dyDescent="0.2">
      <c r="A8476" s="20"/>
    </row>
    <row r="8477" spans="1:1" x14ac:dyDescent="0.2">
      <c r="A8477" s="20"/>
    </row>
    <row r="8478" spans="1:1" x14ac:dyDescent="0.2">
      <c r="A8478" s="20"/>
    </row>
    <row r="8479" spans="1:1" x14ac:dyDescent="0.2">
      <c r="A8479" s="20"/>
    </row>
    <row r="8480" spans="1:1" x14ac:dyDescent="0.2">
      <c r="A8480" s="20"/>
    </row>
    <row r="8481" spans="1:1" x14ac:dyDescent="0.2">
      <c r="A8481" s="20"/>
    </row>
    <row r="8482" spans="1:1" x14ac:dyDescent="0.2">
      <c r="A8482" s="20"/>
    </row>
    <row r="8483" spans="1:1" x14ac:dyDescent="0.2">
      <c r="A8483" s="20"/>
    </row>
    <row r="8484" spans="1:1" x14ac:dyDescent="0.2">
      <c r="A8484" s="20"/>
    </row>
    <row r="8485" spans="1:1" x14ac:dyDescent="0.2">
      <c r="A8485" s="20"/>
    </row>
    <row r="8486" spans="1:1" x14ac:dyDescent="0.2">
      <c r="A8486" s="20"/>
    </row>
    <row r="8487" spans="1:1" x14ac:dyDescent="0.2">
      <c r="A8487" s="20"/>
    </row>
    <row r="8488" spans="1:1" x14ac:dyDescent="0.2">
      <c r="A8488" s="20"/>
    </row>
    <row r="8489" spans="1:1" x14ac:dyDescent="0.2">
      <c r="A8489" s="20"/>
    </row>
    <row r="8490" spans="1:1" x14ac:dyDescent="0.2">
      <c r="A8490" s="20"/>
    </row>
    <row r="8491" spans="1:1" x14ac:dyDescent="0.2">
      <c r="A8491" s="20"/>
    </row>
    <row r="8492" spans="1:1" x14ac:dyDescent="0.2">
      <c r="A8492" s="20"/>
    </row>
    <row r="8493" spans="1:1" x14ac:dyDescent="0.2">
      <c r="A8493" s="20"/>
    </row>
    <row r="8494" spans="1:1" x14ac:dyDescent="0.2">
      <c r="A8494" s="20"/>
    </row>
    <row r="8495" spans="1:1" x14ac:dyDescent="0.2">
      <c r="A8495" s="20"/>
    </row>
    <row r="8496" spans="1:1" x14ac:dyDescent="0.2">
      <c r="A8496" s="20"/>
    </row>
    <row r="8497" spans="1:1" x14ac:dyDescent="0.2">
      <c r="A8497" s="20"/>
    </row>
    <row r="8498" spans="1:1" x14ac:dyDescent="0.2">
      <c r="A8498" s="20"/>
    </row>
    <row r="8499" spans="1:1" x14ac:dyDescent="0.2">
      <c r="A8499" s="20"/>
    </row>
    <row r="8500" spans="1:1" x14ac:dyDescent="0.2">
      <c r="A8500" s="20"/>
    </row>
    <row r="8501" spans="1:1" x14ac:dyDescent="0.2">
      <c r="A8501" s="20"/>
    </row>
    <row r="8502" spans="1:1" x14ac:dyDescent="0.2">
      <c r="A8502" s="20"/>
    </row>
    <row r="8503" spans="1:1" x14ac:dyDescent="0.2">
      <c r="A8503" s="20"/>
    </row>
    <row r="8504" spans="1:1" x14ac:dyDescent="0.2">
      <c r="A8504" s="20"/>
    </row>
    <row r="8505" spans="1:1" x14ac:dyDescent="0.2">
      <c r="A8505" s="20"/>
    </row>
    <row r="8506" spans="1:1" x14ac:dyDescent="0.2">
      <c r="A8506" s="20"/>
    </row>
    <row r="8507" spans="1:1" x14ac:dyDescent="0.2">
      <c r="A8507" s="20"/>
    </row>
    <row r="8508" spans="1:1" x14ac:dyDescent="0.2">
      <c r="A8508" s="20"/>
    </row>
    <row r="8509" spans="1:1" x14ac:dyDescent="0.2">
      <c r="A8509" s="20"/>
    </row>
    <row r="8510" spans="1:1" x14ac:dyDescent="0.2">
      <c r="A8510" s="20"/>
    </row>
    <row r="8511" spans="1:1" x14ac:dyDescent="0.2">
      <c r="A8511" s="20"/>
    </row>
    <row r="8512" spans="1:1" x14ac:dyDescent="0.2">
      <c r="A8512" s="20"/>
    </row>
    <row r="8513" spans="1:1" x14ac:dyDescent="0.2">
      <c r="A8513" s="20"/>
    </row>
    <row r="8514" spans="1:1" x14ac:dyDescent="0.2">
      <c r="A8514" s="20"/>
    </row>
    <row r="8515" spans="1:1" x14ac:dyDescent="0.2">
      <c r="A8515" s="20"/>
    </row>
    <row r="8516" spans="1:1" x14ac:dyDescent="0.2">
      <c r="A8516" s="20"/>
    </row>
    <row r="8517" spans="1:1" x14ac:dyDescent="0.2">
      <c r="A8517" s="20"/>
    </row>
    <row r="8518" spans="1:1" x14ac:dyDescent="0.2">
      <c r="A8518" s="20"/>
    </row>
    <row r="8519" spans="1:1" x14ac:dyDescent="0.2">
      <c r="A8519" s="20"/>
    </row>
    <row r="8520" spans="1:1" x14ac:dyDescent="0.2">
      <c r="A8520" s="20"/>
    </row>
    <row r="8521" spans="1:1" x14ac:dyDescent="0.2">
      <c r="A8521" s="20"/>
    </row>
    <row r="8522" spans="1:1" x14ac:dyDescent="0.2">
      <c r="A8522" s="20"/>
    </row>
    <row r="8523" spans="1:1" x14ac:dyDescent="0.2">
      <c r="A8523" s="20"/>
    </row>
    <row r="8524" spans="1:1" x14ac:dyDescent="0.2">
      <c r="A8524" s="20"/>
    </row>
    <row r="8525" spans="1:1" x14ac:dyDescent="0.2">
      <c r="A8525" s="20"/>
    </row>
    <row r="8526" spans="1:1" x14ac:dyDescent="0.2">
      <c r="A8526" s="20"/>
    </row>
    <row r="8527" spans="1:1" x14ac:dyDescent="0.2">
      <c r="A8527" s="20"/>
    </row>
    <row r="8528" spans="1:1" x14ac:dyDescent="0.2">
      <c r="A8528" s="20"/>
    </row>
    <row r="8529" spans="1:1" x14ac:dyDescent="0.2">
      <c r="A8529" s="20"/>
    </row>
    <row r="8530" spans="1:1" x14ac:dyDescent="0.2">
      <c r="A8530" s="20"/>
    </row>
    <row r="8531" spans="1:1" x14ac:dyDescent="0.2">
      <c r="A8531" s="20"/>
    </row>
    <row r="8532" spans="1:1" x14ac:dyDescent="0.2">
      <c r="A8532" s="20"/>
    </row>
    <row r="8533" spans="1:1" x14ac:dyDescent="0.2">
      <c r="A8533" s="20"/>
    </row>
    <row r="8534" spans="1:1" x14ac:dyDescent="0.2">
      <c r="A8534" s="20"/>
    </row>
    <row r="8535" spans="1:1" x14ac:dyDescent="0.2">
      <c r="A8535" s="20"/>
    </row>
    <row r="8536" spans="1:1" x14ac:dyDescent="0.2">
      <c r="A8536" s="20"/>
    </row>
    <row r="8537" spans="1:1" x14ac:dyDescent="0.2">
      <c r="A8537" s="20"/>
    </row>
    <row r="8538" spans="1:1" x14ac:dyDescent="0.2">
      <c r="A8538" s="20"/>
    </row>
    <row r="8539" spans="1:1" x14ac:dyDescent="0.2">
      <c r="A8539" s="20"/>
    </row>
    <row r="8540" spans="1:1" x14ac:dyDescent="0.2">
      <c r="A8540" s="20"/>
    </row>
    <row r="8541" spans="1:1" x14ac:dyDescent="0.2">
      <c r="A8541" s="20"/>
    </row>
    <row r="8542" spans="1:1" x14ac:dyDescent="0.2">
      <c r="A8542" s="20"/>
    </row>
    <row r="8543" spans="1:1" x14ac:dyDescent="0.2">
      <c r="A8543" s="20"/>
    </row>
    <row r="8544" spans="1:1" x14ac:dyDescent="0.2">
      <c r="A8544" s="20"/>
    </row>
    <row r="8545" spans="1:1" x14ac:dyDescent="0.2">
      <c r="A8545" s="20"/>
    </row>
    <row r="8546" spans="1:1" x14ac:dyDescent="0.2">
      <c r="A8546" s="20"/>
    </row>
    <row r="8547" spans="1:1" x14ac:dyDescent="0.2">
      <c r="A8547" s="20"/>
    </row>
    <row r="8548" spans="1:1" x14ac:dyDescent="0.2">
      <c r="A8548" s="20"/>
    </row>
    <row r="8549" spans="1:1" x14ac:dyDescent="0.2">
      <c r="A8549" s="20"/>
    </row>
    <row r="8550" spans="1:1" x14ac:dyDescent="0.2">
      <c r="A8550" s="20"/>
    </row>
    <row r="8551" spans="1:1" x14ac:dyDescent="0.2">
      <c r="A8551" s="20"/>
    </row>
    <row r="8552" spans="1:1" x14ac:dyDescent="0.2">
      <c r="A8552" s="20"/>
    </row>
    <row r="8553" spans="1:1" x14ac:dyDescent="0.2">
      <c r="A8553" s="20"/>
    </row>
    <row r="8554" spans="1:1" x14ac:dyDescent="0.2">
      <c r="A8554" s="20"/>
    </row>
    <row r="8555" spans="1:1" x14ac:dyDescent="0.2">
      <c r="A8555" s="20"/>
    </row>
    <row r="8556" spans="1:1" x14ac:dyDescent="0.2">
      <c r="A8556" s="20"/>
    </row>
    <row r="8557" spans="1:1" x14ac:dyDescent="0.2">
      <c r="A8557" s="20"/>
    </row>
    <row r="8558" spans="1:1" x14ac:dyDescent="0.2">
      <c r="A8558" s="20"/>
    </row>
    <row r="8559" spans="1:1" x14ac:dyDescent="0.2">
      <c r="A8559" s="20"/>
    </row>
    <row r="8560" spans="1:1" x14ac:dyDescent="0.2">
      <c r="A8560" s="20"/>
    </row>
    <row r="8561" spans="1:1" x14ac:dyDescent="0.2">
      <c r="A8561" s="20"/>
    </row>
    <row r="8562" spans="1:1" x14ac:dyDescent="0.2">
      <c r="A8562" s="20"/>
    </row>
    <row r="8563" spans="1:1" x14ac:dyDescent="0.2">
      <c r="A8563" s="20"/>
    </row>
    <row r="8564" spans="1:1" x14ac:dyDescent="0.2">
      <c r="A8564" s="20"/>
    </row>
    <row r="8565" spans="1:1" x14ac:dyDescent="0.2">
      <c r="A8565" s="20"/>
    </row>
    <row r="8566" spans="1:1" x14ac:dyDescent="0.2">
      <c r="A8566" s="20"/>
    </row>
    <row r="8567" spans="1:1" x14ac:dyDescent="0.2">
      <c r="A8567" s="20"/>
    </row>
    <row r="8568" spans="1:1" x14ac:dyDescent="0.2">
      <c r="A8568" s="20"/>
    </row>
    <row r="8569" spans="1:1" x14ac:dyDescent="0.2">
      <c r="A8569" s="20"/>
    </row>
    <row r="8570" spans="1:1" x14ac:dyDescent="0.2">
      <c r="A8570" s="20"/>
    </row>
    <row r="8571" spans="1:1" x14ac:dyDescent="0.2">
      <c r="A8571" s="20"/>
    </row>
    <row r="8572" spans="1:1" x14ac:dyDescent="0.2">
      <c r="A8572" s="20"/>
    </row>
    <row r="8573" spans="1:1" x14ac:dyDescent="0.2">
      <c r="A8573" s="20"/>
    </row>
    <row r="8574" spans="1:1" x14ac:dyDescent="0.2">
      <c r="A8574" s="20"/>
    </row>
    <row r="8575" spans="1:1" x14ac:dyDescent="0.2">
      <c r="A8575" s="20"/>
    </row>
    <row r="8576" spans="1:1" x14ac:dyDescent="0.2">
      <c r="A8576" s="20"/>
    </row>
    <row r="8577" spans="1:1" x14ac:dyDescent="0.2">
      <c r="A8577" s="20"/>
    </row>
    <row r="8578" spans="1:1" x14ac:dyDescent="0.2">
      <c r="A8578" s="20"/>
    </row>
    <row r="8579" spans="1:1" x14ac:dyDescent="0.2">
      <c r="A8579" s="20"/>
    </row>
    <row r="8580" spans="1:1" x14ac:dyDescent="0.2">
      <c r="A8580" s="20"/>
    </row>
    <row r="8581" spans="1:1" x14ac:dyDescent="0.2">
      <c r="A8581" s="20"/>
    </row>
    <row r="8582" spans="1:1" x14ac:dyDescent="0.2">
      <c r="A8582" s="20"/>
    </row>
    <row r="8583" spans="1:1" x14ac:dyDescent="0.2">
      <c r="A8583" s="20"/>
    </row>
    <row r="8584" spans="1:1" x14ac:dyDescent="0.2">
      <c r="A8584" s="20"/>
    </row>
    <row r="8585" spans="1:1" x14ac:dyDescent="0.2">
      <c r="A8585" s="20"/>
    </row>
    <row r="8586" spans="1:1" x14ac:dyDescent="0.2">
      <c r="A8586" s="20"/>
    </row>
    <row r="8587" spans="1:1" x14ac:dyDescent="0.2">
      <c r="A8587" s="20"/>
    </row>
    <row r="8588" spans="1:1" x14ac:dyDescent="0.2">
      <c r="A8588" s="20"/>
    </row>
    <row r="8589" spans="1:1" x14ac:dyDescent="0.2">
      <c r="A8589" s="20"/>
    </row>
    <row r="8590" spans="1:1" x14ac:dyDescent="0.2">
      <c r="A8590" s="20"/>
    </row>
    <row r="8591" spans="1:1" x14ac:dyDescent="0.2">
      <c r="A8591" s="20"/>
    </row>
    <row r="8592" spans="1:1" x14ac:dyDescent="0.2">
      <c r="A8592" s="20"/>
    </row>
    <row r="8593" spans="1:1" x14ac:dyDescent="0.2">
      <c r="A8593" s="20"/>
    </row>
    <row r="8594" spans="1:1" x14ac:dyDescent="0.2">
      <c r="A8594" s="20"/>
    </row>
    <row r="8595" spans="1:1" x14ac:dyDescent="0.2">
      <c r="A8595" s="20"/>
    </row>
    <row r="8596" spans="1:1" x14ac:dyDescent="0.2">
      <c r="A8596" s="20"/>
    </row>
    <row r="8597" spans="1:1" x14ac:dyDescent="0.2">
      <c r="A8597" s="20"/>
    </row>
    <row r="8598" spans="1:1" x14ac:dyDescent="0.2">
      <c r="A8598" s="20"/>
    </row>
    <row r="8599" spans="1:1" x14ac:dyDescent="0.2">
      <c r="A8599" s="20"/>
    </row>
    <row r="8600" spans="1:1" x14ac:dyDescent="0.2">
      <c r="A8600" s="20"/>
    </row>
    <row r="8601" spans="1:1" x14ac:dyDescent="0.2">
      <c r="A8601" s="20"/>
    </row>
    <row r="8602" spans="1:1" x14ac:dyDescent="0.2">
      <c r="A8602" s="20"/>
    </row>
    <row r="8603" spans="1:1" x14ac:dyDescent="0.2">
      <c r="A8603" s="20"/>
    </row>
    <row r="8604" spans="1:1" x14ac:dyDescent="0.2">
      <c r="A8604" s="20"/>
    </row>
    <row r="8605" spans="1:1" x14ac:dyDescent="0.2">
      <c r="A8605" s="20"/>
    </row>
    <row r="8606" spans="1:1" x14ac:dyDescent="0.2">
      <c r="A8606" s="20"/>
    </row>
    <row r="8607" spans="1:1" x14ac:dyDescent="0.2">
      <c r="A8607" s="20"/>
    </row>
    <row r="8608" spans="1:1" x14ac:dyDescent="0.2">
      <c r="A8608" s="20"/>
    </row>
    <row r="8609" spans="1:1" x14ac:dyDescent="0.2">
      <c r="A8609" s="20"/>
    </row>
    <row r="8610" spans="1:1" x14ac:dyDescent="0.2">
      <c r="A8610" s="20"/>
    </row>
    <row r="8611" spans="1:1" x14ac:dyDescent="0.2">
      <c r="A8611" s="20"/>
    </row>
    <row r="8612" spans="1:1" x14ac:dyDescent="0.2">
      <c r="A8612" s="20"/>
    </row>
    <row r="8613" spans="1:1" x14ac:dyDescent="0.2">
      <c r="A8613" s="20"/>
    </row>
    <row r="8614" spans="1:1" x14ac:dyDescent="0.2">
      <c r="A8614" s="20"/>
    </row>
    <row r="8615" spans="1:1" x14ac:dyDescent="0.2">
      <c r="A8615" s="20"/>
    </row>
    <row r="8616" spans="1:1" x14ac:dyDescent="0.2">
      <c r="A8616" s="20"/>
    </row>
    <row r="8617" spans="1:1" x14ac:dyDescent="0.2">
      <c r="A8617" s="20"/>
    </row>
    <row r="8618" spans="1:1" x14ac:dyDescent="0.2">
      <c r="A8618" s="20"/>
    </row>
    <row r="8619" spans="1:1" x14ac:dyDescent="0.2">
      <c r="A8619" s="20"/>
    </row>
    <row r="8620" spans="1:1" x14ac:dyDescent="0.2">
      <c r="A8620" s="20"/>
    </row>
    <row r="8621" spans="1:1" x14ac:dyDescent="0.2">
      <c r="A8621" s="20"/>
    </row>
    <row r="8622" spans="1:1" x14ac:dyDescent="0.2">
      <c r="A8622" s="20"/>
    </row>
    <row r="8623" spans="1:1" x14ac:dyDescent="0.2">
      <c r="A8623" s="20"/>
    </row>
    <row r="8624" spans="1:1" x14ac:dyDescent="0.2">
      <c r="A8624" s="20"/>
    </row>
    <row r="8625" spans="1:1" x14ac:dyDescent="0.2">
      <c r="A8625" s="20"/>
    </row>
    <row r="8626" spans="1:1" x14ac:dyDescent="0.2">
      <c r="A8626" s="20"/>
    </row>
    <row r="8627" spans="1:1" x14ac:dyDescent="0.2">
      <c r="A8627" s="20"/>
    </row>
    <row r="8628" spans="1:1" x14ac:dyDescent="0.2">
      <c r="A8628" s="20"/>
    </row>
    <row r="8629" spans="1:1" x14ac:dyDescent="0.2">
      <c r="A8629" s="20"/>
    </row>
    <row r="8630" spans="1:1" x14ac:dyDescent="0.2">
      <c r="A8630" s="20"/>
    </row>
    <row r="8631" spans="1:1" x14ac:dyDescent="0.2">
      <c r="A8631" s="20"/>
    </row>
    <row r="8632" spans="1:1" x14ac:dyDescent="0.2">
      <c r="A8632" s="20"/>
    </row>
    <row r="8633" spans="1:1" x14ac:dyDescent="0.2">
      <c r="A8633" s="20"/>
    </row>
    <row r="8634" spans="1:1" x14ac:dyDescent="0.2">
      <c r="A8634" s="20"/>
    </row>
    <row r="8635" spans="1:1" x14ac:dyDescent="0.2">
      <c r="A8635" s="20"/>
    </row>
    <row r="8636" spans="1:1" x14ac:dyDescent="0.2">
      <c r="A8636" s="20"/>
    </row>
    <row r="8637" spans="1:1" x14ac:dyDescent="0.2">
      <c r="A8637" s="20"/>
    </row>
    <row r="8638" spans="1:1" x14ac:dyDescent="0.2">
      <c r="A8638" s="20"/>
    </row>
    <row r="8639" spans="1:1" x14ac:dyDescent="0.2">
      <c r="A8639" s="20"/>
    </row>
    <row r="8640" spans="1:1" x14ac:dyDescent="0.2">
      <c r="A8640" s="20"/>
    </row>
    <row r="8641" spans="1:1" x14ac:dyDescent="0.2">
      <c r="A8641" s="20"/>
    </row>
    <row r="8642" spans="1:1" x14ac:dyDescent="0.2">
      <c r="A8642" s="20"/>
    </row>
    <row r="8643" spans="1:1" x14ac:dyDescent="0.2">
      <c r="A8643" s="20"/>
    </row>
    <row r="8644" spans="1:1" x14ac:dyDescent="0.2">
      <c r="A8644" s="20"/>
    </row>
    <row r="8645" spans="1:1" x14ac:dyDescent="0.2">
      <c r="A8645" s="20"/>
    </row>
    <row r="8646" spans="1:1" x14ac:dyDescent="0.2">
      <c r="A8646" s="20"/>
    </row>
    <row r="8647" spans="1:1" x14ac:dyDescent="0.2">
      <c r="A8647" s="20"/>
    </row>
    <row r="8648" spans="1:1" x14ac:dyDescent="0.2">
      <c r="A8648" s="20"/>
    </row>
    <row r="8649" spans="1:1" x14ac:dyDescent="0.2">
      <c r="A8649" s="20"/>
    </row>
    <row r="8650" spans="1:1" x14ac:dyDescent="0.2">
      <c r="A8650" s="20"/>
    </row>
    <row r="8651" spans="1:1" x14ac:dyDescent="0.2">
      <c r="A8651" s="20"/>
    </row>
    <row r="8652" spans="1:1" x14ac:dyDescent="0.2">
      <c r="A8652" s="20"/>
    </row>
    <row r="8653" spans="1:1" x14ac:dyDescent="0.2">
      <c r="A8653" s="20"/>
    </row>
    <row r="8654" spans="1:1" x14ac:dyDescent="0.2">
      <c r="A8654" s="20"/>
    </row>
    <row r="8655" spans="1:1" x14ac:dyDescent="0.2">
      <c r="A8655" s="20"/>
    </row>
    <row r="8656" spans="1:1" x14ac:dyDescent="0.2">
      <c r="A8656" s="20"/>
    </row>
    <row r="8657" spans="1:1" x14ac:dyDescent="0.2">
      <c r="A8657" s="20"/>
    </row>
    <row r="8658" spans="1:1" x14ac:dyDescent="0.2">
      <c r="A8658" s="20"/>
    </row>
    <row r="8659" spans="1:1" x14ac:dyDescent="0.2">
      <c r="A8659" s="20"/>
    </row>
    <row r="8660" spans="1:1" x14ac:dyDescent="0.2">
      <c r="A8660" s="20"/>
    </row>
    <row r="8661" spans="1:1" x14ac:dyDescent="0.2">
      <c r="A8661" s="20"/>
    </row>
    <row r="8662" spans="1:1" x14ac:dyDescent="0.2">
      <c r="A8662" s="20"/>
    </row>
    <row r="8663" spans="1:1" x14ac:dyDescent="0.2">
      <c r="A8663" s="20"/>
    </row>
    <row r="8664" spans="1:1" x14ac:dyDescent="0.2">
      <c r="A8664" s="20"/>
    </row>
    <row r="8665" spans="1:1" x14ac:dyDescent="0.2">
      <c r="A8665" s="20"/>
    </row>
    <row r="8666" spans="1:1" x14ac:dyDescent="0.2">
      <c r="A8666" s="20"/>
    </row>
    <row r="8667" spans="1:1" x14ac:dyDescent="0.2">
      <c r="A8667" s="20"/>
    </row>
    <row r="8668" spans="1:1" x14ac:dyDescent="0.2">
      <c r="A8668" s="20"/>
    </row>
    <row r="8669" spans="1:1" x14ac:dyDescent="0.2">
      <c r="A8669" s="20"/>
    </row>
    <row r="8670" spans="1:1" x14ac:dyDescent="0.2">
      <c r="A8670" s="20"/>
    </row>
    <row r="8671" spans="1:1" x14ac:dyDescent="0.2">
      <c r="A8671" s="20"/>
    </row>
    <row r="8672" spans="1:1" x14ac:dyDescent="0.2">
      <c r="A8672" s="20"/>
    </row>
    <row r="8673" spans="1:1" x14ac:dyDescent="0.2">
      <c r="A8673" s="20"/>
    </row>
    <row r="8674" spans="1:1" x14ac:dyDescent="0.2">
      <c r="A8674" s="20"/>
    </row>
    <row r="8675" spans="1:1" x14ac:dyDescent="0.2">
      <c r="A8675" s="20"/>
    </row>
    <row r="8676" spans="1:1" x14ac:dyDescent="0.2">
      <c r="A8676" s="20"/>
    </row>
    <row r="8677" spans="1:1" x14ac:dyDescent="0.2">
      <c r="A8677" s="20"/>
    </row>
    <row r="8678" spans="1:1" x14ac:dyDescent="0.2">
      <c r="A8678" s="20"/>
    </row>
    <row r="8679" spans="1:1" x14ac:dyDescent="0.2">
      <c r="A8679" s="20"/>
    </row>
    <row r="8680" spans="1:1" x14ac:dyDescent="0.2">
      <c r="A8680" s="20"/>
    </row>
    <row r="8681" spans="1:1" x14ac:dyDescent="0.2">
      <c r="A8681" s="20"/>
    </row>
    <row r="8682" spans="1:1" x14ac:dyDescent="0.2">
      <c r="A8682" s="20"/>
    </row>
    <row r="8683" spans="1:1" x14ac:dyDescent="0.2">
      <c r="A8683" s="20"/>
    </row>
    <row r="8684" spans="1:1" x14ac:dyDescent="0.2">
      <c r="A8684" s="20"/>
    </row>
    <row r="8685" spans="1:1" x14ac:dyDescent="0.2">
      <c r="A8685" s="20"/>
    </row>
    <row r="8686" spans="1:1" x14ac:dyDescent="0.2">
      <c r="A8686" s="20"/>
    </row>
    <row r="8687" spans="1:1" x14ac:dyDescent="0.2">
      <c r="A8687" s="20"/>
    </row>
    <row r="8688" spans="1:1" x14ac:dyDescent="0.2">
      <c r="A8688" s="20"/>
    </row>
    <row r="8689" spans="1:1" x14ac:dyDescent="0.2">
      <c r="A8689" s="20"/>
    </row>
    <row r="8690" spans="1:1" x14ac:dyDescent="0.2">
      <c r="A8690" s="20"/>
    </row>
    <row r="8691" spans="1:1" x14ac:dyDescent="0.2">
      <c r="A8691" s="20"/>
    </row>
    <row r="8692" spans="1:1" x14ac:dyDescent="0.2">
      <c r="A8692" s="20"/>
    </row>
    <row r="8693" spans="1:1" x14ac:dyDescent="0.2">
      <c r="A8693" s="20"/>
    </row>
    <row r="8694" spans="1:1" x14ac:dyDescent="0.2">
      <c r="A8694" s="20"/>
    </row>
    <row r="8695" spans="1:1" x14ac:dyDescent="0.2">
      <c r="A8695" s="20"/>
    </row>
    <row r="8696" spans="1:1" x14ac:dyDescent="0.2">
      <c r="A8696" s="20"/>
    </row>
    <row r="8697" spans="1:1" x14ac:dyDescent="0.2">
      <c r="A8697" s="20"/>
    </row>
    <row r="8698" spans="1:1" x14ac:dyDescent="0.2">
      <c r="A8698" s="20"/>
    </row>
    <row r="8699" spans="1:1" x14ac:dyDescent="0.2">
      <c r="A8699" s="20"/>
    </row>
    <row r="8700" spans="1:1" x14ac:dyDescent="0.2">
      <c r="A8700" s="20"/>
    </row>
    <row r="8701" spans="1:1" x14ac:dyDescent="0.2">
      <c r="A8701" s="20"/>
    </row>
    <row r="8702" spans="1:1" x14ac:dyDescent="0.2">
      <c r="A8702" s="20"/>
    </row>
    <row r="8703" spans="1:1" x14ac:dyDescent="0.2">
      <c r="A8703" s="20"/>
    </row>
    <row r="8704" spans="1:1" x14ac:dyDescent="0.2">
      <c r="A8704" s="20"/>
    </row>
    <row r="8705" spans="1:1" x14ac:dyDescent="0.2">
      <c r="A8705" s="20"/>
    </row>
    <row r="8706" spans="1:1" x14ac:dyDescent="0.2">
      <c r="A8706" s="20"/>
    </row>
    <row r="8707" spans="1:1" x14ac:dyDescent="0.2">
      <c r="A8707" s="20"/>
    </row>
    <row r="8708" spans="1:1" x14ac:dyDescent="0.2">
      <c r="A8708" s="20"/>
    </row>
    <row r="8709" spans="1:1" x14ac:dyDescent="0.2">
      <c r="A8709" s="20"/>
    </row>
    <row r="8710" spans="1:1" x14ac:dyDescent="0.2">
      <c r="A8710" s="20"/>
    </row>
    <row r="8711" spans="1:1" x14ac:dyDescent="0.2">
      <c r="A8711" s="20"/>
    </row>
    <row r="8712" spans="1:1" x14ac:dyDescent="0.2">
      <c r="A8712" s="20"/>
    </row>
    <row r="8713" spans="1:1" x14ac:dyDescent="0.2">
      <c r="A8713" s="20"/>
    </row>
    <row r="8714" spans="1:1" x14ac:dyDescent="0.2">
      <c r="A8714" s="20"/>
    </row>
    <row r="8715" spans="1:1" x14ac:dyDescent="0.2">
      <c r="A8715" s="20"/>
    </row>
    <row r="8716" spans="1:1" x14ac:dyDescent="0.2">
      <c r="A8716" s="20"/>
    </row>
    <row r="8717" spans="1:1" x14ac:dyDescent="0.2">
      <c r="A8717" s="20"/>
    </row>
    <row r="8718" spans="1:1" x14ac:dyDescent="0.2">
      <c r="A8718" s="20"/>
    </row>
    <row r="8719" spans="1:1" x14ac:dyDescent="0.2">
      <c r="A8719" s="20"/>
    </row>
    <row r="8720" spans="1:1" x14ac:dyDescent="0.2">
      <c r="A8720" s="20"/>
    </row>
    <row r="8721" spans="1:1" x14ac:dyDescent="0.2">
      <c r="A8721" s="20"/>
    </row>
    <row r="8722" spans="1:1" x14ac:dyDescent="0.2">
      <c r="A8722" s="20"/>
    </row>
    <row r="8723" spans="1:1" x14ac:dyDescent="0.2">
      <c r="A8723" s="20"/>
    </row>
    <row r="8724" spans="1:1" x14ac:dyDescent="0.2">
      <c r="A8724" s="20"/>
    </row>
    <row r="8725" spans="1:1" x14ac:dyDescent="0.2">
      <c r="A8725" s="20"/>
    </row>
    <row r="8726" spans="1:1" x14ac:dyDescent="0.2">
      <c r="A8726" s="20"/>
    </row>
    <row r="8727" spans="1:1" x14ac:dyDescent="0.2">
      <c r="A8727" s="20"/>
    </row>
    <row r="8728" spans="1:1" x14ac:dyDescent="0.2">
      <c r="A8728" s="20"/>
    </row>
    <row r="8729" spans="1:1" x14ac:dyDescent="0.2">
      <c r="A8729" s="20"/>
    </row>
    <row r="8730" spans="1:1" x14ac:dyDescent="0.2">
      <c r="A8730" s="20"/>
    </row>
    <row r="8731" spans="1:1" x14ac:dyDescent="0.2">
      <c r="A8731" s="20"/>
    </row>
    <row r="8732" spans="1:1" x14ac:dyDescent="0.2">
      <c r="A8732" s="20"/>
    </row>
    <row r="8733" spans="1:1" x14ac:dyDescent="0.2">
      <c r="A8733" s="20"/>
    </row>
    <row r="8734" spans="1:1" x14ac:dyDescent="0.2">
      <c r="A8734" s="20"/>
    </row>
    <row r="8735" spans="1:1" x14ac:dyDescent="0.2">
      <c r="A8735" s="20"/>
    </row>
    <row r="8736" spans="1:1" x14ac:dyDescent="0.2">
      <c r="A8736" s="20"/>
    </row>
    <row r="8737" spans="1:1" x14ac:dyDescent="0.2">
      <c r="A8737" s="20"/>
    </row>
    <row r="8738" spans="1:1" x14ac:dyDescent="0.2">
      <c r="A8738" s="20"/>
    </row>
    <row r="8739" spans="1:1" x14ac:dyDescent="0.2">
      <c r="A8739" s="20"/>
    </row>
    <row r="8740" spans="1:1" x14ac:dyDescent="0.2">
      <c r="A8740" s="20"/>
    </row>
    <row r="8741" spans="1:1" x14ac:dyDescent="0.2">
      <c r="A8741" s="20"/>
    </row>
    <row r="8742" spans="1:1" x14ac:dyDescent="0.2">
      <c r="A8742" s="20"/>
    </row>
    <row r="8743" spans="1:1" x14ac:dyDescent="0.2">
      <c r="A8743" s="20"/>
    </row>
    <row r="8744" spans="1:1" x14ac:dyDescent="0.2">
      <c r="A8744" s="20"/>
    </row>
    <row r="8745" spans="1:1" x14ac:dyDescent="0.2">
      <c r="A8745" s="20"/>
    </row>
    <row r="8746" spans="1:1" x14ac:dyDescent="0.2">
      <c r="A8746" s="20"/>
    </row>
    <row r="8747" spans="1:1" x14ac:dyDescent="0.2">
      <c r="A8747" s="20"/>
    </row>
    <row r="8748" spans="1:1" x14ac:dyDescent="0.2">
      <c r="A8748" s="20"/>
    </row>
    <row r="8749" spans="1:1" x14ac:dyDescent="0.2">
      <c r="A8749" s="20"/>
    </row>
    <row r="8750" spans="1:1" x14ac:dyDescent="0.2">
      <c r="A8750" s="20"/>
    </row>
    <row r="8751" spans="1:1" x14ac:dyDescent="0.2">
      <c r="A8751" s="20"/>
    </row>
    <row r="8752" spans="1:1" x14ac:dyDescent="0.2">
      <c r="A8752" s="20"/>
    </row>
    <row r="8753" spans="1:1" x14ac:dyDescent="0.2">
      <c r="A8753" s="20"/>
    </row>
    <row r="8754" spans="1:1" x14ac:dyDescent="0.2">
      <c r="A8754" s="20"/>
    </row>
    <row r="8755" spans="1:1" x14ac:dyDescent="0.2">
      <c r="A8755" s="20"/>
    </row>
    <row r="8756" spans="1:1" x14ac:dyDescent="0.2">
      <c r="A8756" s="20"/>
    </row>
    <row r="8757" spans="1:1" x14ac:dyDescent="0.2">
      <c r="A8757" s="20"/>
    </row>
    <row r="8758" spans="1:1" x14ac:dyDescent="0.2">
      <c r="A8758" s="20"/>
    </row>
    <row r="8759" spans="1:1" x14ac:dyDescent="0.2">
      <c r="A8759" s="20"/>
    </row>
    <row r="8760" spans="1:1" x14ac:dyDescent="0.2">
      <c r="A8760" s="20"/>
    </row>
    <row r="8761" spans="1:1" x14ac:dyDescent="0.2">
      <c r="A8761" s="20"/>
    </row>
    <row r="8762" spans="1:1" x14ac:dyDescent="0.2">
      <c r="A8762" s="20"/>
    </row>
    <row r="8763" spans="1:1" x14ac:dyDescent="0.2">
      <c r="A8763" s="20"/>
    </row>
    <row r="8764" spans="1:1" x14ac:dyDescent="0.2">
      <c r="A8764" s="20"/>
    </row>
    <row r="8765" spans="1:1" x14ac:dyDescent="0.2">
      <c r="A8765" s="20"/>
    </row>
    <row r="8766" spans="1:1" x14ac:dyDescent="0.2">
      <c r="A8766" s="20"/>
    </row>
    <row r="8767" spans="1:1" x14ac:dyDescent="0.2">
      <c r="A8767" s="20"/>
    </row>
    <row r="8768" spans="1:1" x14ac:dyDescent="0.2">
      <c r="A8768" s="20"/>
    </row>
    <row r="8769" spans="1:1" x14ac:dyDescent="0.2">
      <c r="A8769" s="20"/>
    </row>
    <row r="8770" spans="1:1" x14ac:dyDescent="0.2">
      <c r="A8770" s="20"/>
    </row>
    <row r="8771" spans="1:1" x14ac:dyDescent="0.2">
      <c r="A8771" s="20"/>
    </row>
    <row r="8772" spans="1:1" x14ac:dyDescent="0.2">
      <c r="A8772" s="20"/>
    </row>
    <row r="8773" spans="1:1" x14ac:dyDescent="0.2">
      <c r="A8773" s="20"/>
    </row>
    <row r="8774" spans="1:1" x14ac:dyDescent="0.2">
      <c r="A8774" s="20"/>
    </row>
    <row r="8775" spans="1:1" x14ac:dyDescent="0.2">
      <c r="A8775" s="20"/>
    </row>
    <row r="8776" spans="1:1" x14ac:dyDescent="0.2">
      <c r="A8776" s="20"/>
    </row>
    <row r="8777" spans="1:1" x14ac:dyDescent="0.2">
      <c r="A8777" s="20"/>
    </row>
    <row r="8778" spans="1:1" x14ac:dyDescent="0.2">
      <c r="A8778" s="20"/>
    </row>
    <row r="8779" spans="1:1" x14ac:dyDescent="0.2">
      <c r="A8779" s="20"/>
    </row>
    <row r="8780" spans="1:1" x14ac:dyDescent="0.2">
      <c r="A8780" s="20"/>
    </row>
    <row r="8781" spans="1:1" x14ac:dyDescent="0.2">
      <c r="A8781" s="20"/>
    </row>
    <row r="8782" spans="1:1" x14ac:dyDescent="0.2">
      <c r="A8782" s="20"/>
    </row>
    <row r="8783" spans="1:1" x14ac:dyDescent="0.2">
      <c r="A8783" s="20"/>
    </row>
    <row r="8784" spans="1:1" x14ac:dyDescent="0.2">
      <c r="A8784" s="20"/>
    </row>
    <row r="8785" spans="1:1" x14ac:dyDescent="0.2">
      <c r="A8785" s="20"/>
    </row>
    <row r="8786" spans="1:1" x14ac:dyDescent="0.2">
      <c r="A8786" s="20"/>
    </row>
    <row r="8787" spans="1:1" x14ac:dyDescent="0.2">
      <c r="A8787" s="20"/>
    </row>
    <row r="8788" spans="1:1" x14ac:dyDescent="0.2">
      <c r="A8788" s="20"/>
    </row>
    <row r="8789" spans="1:1" x14ac:dyDescent="0.2">
      <c r="A8789" s="20"/>
    </row>
    <row r="8790" spans="1:1" x14ac:dyDescent="0.2">
      <c r="A8790" s="20"/>
    </row>
    <row r="8791" spans="1:1" x14ac:dyDescent="0.2">
      <c r="A8791" s="20"/>
    </row>
    <row r="8792" spans="1:1" x14ac:dyDescent="0.2">
      <c r="A8792" s="20"/>
    </row>
    <row r="8793" spans="1:1" x14ac:dyDescent="0.2">
      <c r="A8793" s="20"/>
    </row>
    <row r="8794" spans="1:1" x14ac:dyDescent="0.2">
      <c r="A8794" s="20"/>
    </row>
    <row r="8795" spans="1:1" x14ac:dyDescent="0.2">
      <c r="A8795" s="20"/>
    </row>
    <row r="8796" spans="1:1" x14ac:dyDescent="0.2">
      <c r="A8796" s="20"/>
    </row>
    <row r="8797" spans="1:1" x14ac:dyDescent="0.2">
      <c r="A8797" s="20"/>
    </row>
    <row r="8798" spans="1:1" x14ac:dyDescent="0.2">
      <c r="A8798" s="20"/>
    </row>
    <row r="8799" spans="1:1" x14ac:dyDescent="0.2">
      <c r="A8799" s="20"/>
    </row>
    <row r="8800" spans="1:1" x14ac:dyDescent="0.2">
      <c r="A8800" s="20"/>
    </row>
    <row r="8801" spans="1:1" x14ac:dyDescent="0.2">
      <c r="A8801" s="20"/>
    </row>
    <row r="8802" spans="1:1" x14ac:dyDescent="0.2">
      <c r="A8802" s="20"/>
    </row>
    <row r="8803" spans="1:1" x14ac:dyDescent="0.2">
      <c r="A8803" s="20"/>
    </row>
    <row r="8804" spans="1:1" x14ac:dyDescent="0.2">
      <c r="A8804" s="20"/>
    </row>
    <row r="8805" spans="1:1" x14ac:dyDescent="0.2">
      <c r="A8805" s="20"/>
    </row>
    <row r="8806" spans="1:1" x14ac:dyDescent="0.2">
      <c r="A8806" s="20"/>
    </row>
    <row r="8807" spans="1:1" x14ac:dyDescent="0.2">
      <c r="A8807" s="20"/>
    </row>
    <row r="8808" spans="1:1" x14ac:dyDescent="0.2">
      <c r="A8808" s="20"/>
    </row>
    <row r="8809" spans="1:1" x14ac:dyDescent="0.2">
      <c r="A8809" s="20"/>
    </row>
    <row r="8810" spans="1:1" x14ac:dyDescent="0.2">
      <c r="A8810" s="20"/>
    </row>
    <row r="8811" spans="1:1" x14ac:dyDescent="0.2">
      <c r="A8811" s="20"/>
    </row>
    <row r="8812" spans="1:1" x14ac:dyDescent="0.2">
      <c r="A8812" s="20"/>
    </row>
    <row r="8813" spans="1:1" x14ac:dyDescent="0.2">
      <c r="A8813" s="20"/>
    </row>
    <row r="8814" spans="1:1" x14ac:dyDescent="0.2">
      <c r="A8814" s="20"/>
    </row>
    <row r="8815" spans="1:1" x14ac:dyDescent="0.2">
      <c r="A8815" s="20"/>
    </row>
    <row r="8816" spans="1:1" x14ac:dyDescent="0.2">
      <c r="A8816" s="20"/>
    </row>
    <row r="8817" spans="1:1" x14ac:dyDescent="0.2">
      <c r="A8817" s="20"/>
    </row>
    <row r="8818" spans="1:1" x14ac:dyDescent="0.2">
      <c r="A8818" s="20"/>
    </row>
    <row r="8819" spans="1:1" x14ac:dyDescent="0.2">
      <c r="A8819" s="20"/>
    </row>
    <row r="8820" spans="1:1" x14ac:dyDescent="0.2">
      <c r="A8820" s="20"/>
    </row>
    <row r="8821" spans="1:1" x14ac:dyDescent="0.2">
      <c r="A8821" s="20"/>
    </row>
    <row r="8822" spans="1:1" x14ac:dyDescent="0.2">
      <c r="A8822" s="20"/>
    </row>
    <row r="8823" spans="1:1" x14ac:dyDescent="0.2">
      <c r="A8823" s="20"/>
    </row>
    <row r="8824" spans="1:1" x14ac:dyDescent="0.2">
      <c r="A8824" s="20"/>
    </row>
    <row r="8825" spans="1:1" x14ac:dyDescent="0.2">
      <c r="A8825" s="20"/>
    </row>
    <row r="8826" spans="1:1" x14ac:dyDescent="0.2">
      <c r="A8826" s="20"/>
    </row>
    <row r="8827" spans="1:1" x14ac:dyDescent="0.2">
      <c r="A8827" s="20"/>
    </row>
    <row r="8828" spans="1:1" x14ac:dyDescent="0.2">
      <c r="A8828" s="20"/>
    </row>
    <row r="8829" spans="1:1" x14ac:dyDescent="0.2">
      <c r="A8829" s="20"/>
    </row>
    <row r="8830" spans="1:1" x14ac:dyDescent="0.2">
      <c r="A8830" s="20"/>
    </row>
    <row r="8831" spans="1:1" x14ac:dyDescent="0.2">
      <c r="A8831" s="20"/>
    </row>
    <row r="8832" spans="1:1" x14ac:dyDescent="0.2">
      <c r="A8832" s="20"/>
    </row>
    <row r="8833" spans="1:1" x14ac:dyDescent="0.2">
      <c r="A8833" s="20"/>
    </row>
    <row r="8834" spans="1:1" x14ac:dyDescent="0.2">
      <c r="A8834" s="20"/>
    </row>
    <row r="8835" spans="1:1" x14ac:dyDescent="0.2">
      <c r="A8835" s="20"/>
    </row>
    <row r="8836" spans="1:1" x14ac:dyDescent="0.2">
      <c r="A8836" s="20"/>
    </row>
    <row r="8837" spans="1:1" x14ac:dyDescent="0.2">
      <c r="A8837" s="20"/>
    </row>
    <row r="8838" spans="1:1" x14ac:dyDescent="0.2">
      <c r="A8838" s="20"/>
    </row>
    <row r="8839" spans="1:1" x14ac:dyDescent="0.2">
      <c r="A8839" s="20"/>
    </row>
    <row r="8840" spans="1:1" x14ac:dyDescent="0.2">
      <c r="A8840" s="20"/>
    </row>
    <row r="8841" spans="1:1" x14ac:dyDescent="0.2">
      <c r="A8841" s="20"/>
    </row>
    <row r="8842" spans="1:1" x14ac:dyDescent="0.2">
      <c r="A8842" s="20"/>
    </row>
    <row r="8843" spans="1:1" x14ac:dyDescent="0.2">
      <c r="A8843" s="20"/>
    </row>
    <row r="8844" spans="1:1" x14ac:dyDescent="0.2">
      <c r="A8844" s="20"/>
    </row>
    <row r="8845" spans="1:1" x14ac:dyDescent="0.2">
      <c r="A8845" s="20"/>
    </row>
    <row r="8846" spans="1:1" x14ac:dyDescent="0.2">
      <c r="A8846" s="20"/>
    </row>
    <row r="8847" spans="1:1" x14ac:dyDescent="0.2">
      <c r="A8847" s="20"/>
    </row>
    <row r="8848" spans="1:1" x14ac:dyDescent="0.2">
      <c r="A8848" s="20"/>
    </row>
    <row r="8849" spans="1:1" x14ac:dyDescent="0.2">
      <c r="A8849" s="20"/>
    </row>
    <row r="8850" spans="1:1" x14ac:dyDescent="0.2">
      <c r="A8850" s="20"/>
    </row>
    <row r="8851" spans="1:1" x14ac:dyDescent="0.2">
      <c r="A8851" s="20"/>
    </row>
    <row r="8852" spans="1:1" x14ac:dyDescent="0.2">
      <c r="A8852" s="20"/>
    </row>
    <row r="8853" spans="1:1" x14ac:dyDescent="0.2">
      <c r="A8853" s="20"/>
    </row>
    <row r="8854" spans="1:1" x14ac:dyDescent="0.2">
      <c r="A8854" s="20"/>
    </row>
    <row r="8855" spans="1:1" x14ac:dyDescent="0.2">
      <c r="A8855" s="20"/>
    </row>
    <row r="8856" spans="1:1" x14ac:dyDescent="0.2">
      <c r="A8856" s="20"/>
    </row>
    <row r="8857" spans="1:1" x14ac:dyDescent="0.2">
      <c r="A8857" s="20"/>
    </row>
    <row r="8858" spans="1:1" x14ac:dyDescent="0.2">
      <c r="A8858" s="20"/>
    </row>
    <row r="8859" spans="1:1" x14ac:dyDescent="0.2">
      <c r="A8859" s="20"/>
    </row>
    <row r="8860" spans="1:1" x14ac:dyDescent="0.2">
      <c r="A8860" s="20"/>
    </row>
    <row r="8861" spans="1:1" x14ac:dyDescent="0.2">
      <c r="A8861" s="20"/>
    </row>
    <row r="8862" spans="1:1" x14ac:dyDescent="0.2">
      <c r="A8862" s="20"/>
    </row>
    <row r="8863" spans="1:1" x14ac:dyDescent="0.2">
      <c r="A8863" s="20"/>
    </row>
    <row r="8864" spans="1:1" x14ac:dyDescent="0.2">
      <c r="A8864" s="20"/>
    </row>
    <row r="8865" spans="1:1" x14ac:dyDescent="0.2">
      <c r="A8865" s="20"/>
    </row>
    <row r="8866" spans="1:1" x14ac:dyDescent="0.2">
      <c r="A8866" s="20"/>
    </row>
    <row r="8867" spans="1:1" x14ac:dyDescent="0.2">
      <c r="A8867" s="20"/>
    </row>
    <row r="8868" spans="1:1" x14ac:dyDescent="0.2">
      <c r="A8868" s="20"/>
    </row>
    <row r="8869" spans="1:1" x14ac:dyDescent="0.2">
      <c r="A8869" s="20"/>
    </row>
    <row r="8870" spans="1:1" x14ac:dyDescent="0.2">
      <c r="A8870" s="20"/>
    </row>
    <row r="8871" spans="1:1" x14ac:dyDescent="0.2">
      <c r="A8871" s="20"/>
    </row>
    <row r="8872" spans="1:1" x14ac:dyDescent="0.2">
      <c r="A8872" s="20"/>
    </row>
    <row r="8873" spans="1:1" x14ac:dyDescent="0.2">
      <c r="A8873" s="20"/>
    </row>
    <row r="8874" spans="1:1" x14ac:dyDescent="0.2">
      <c r="A8874" s="20"/>
    </row>
    <row r="8875" spans="1:1" x14ac:dyDescent="0.2">
      <c r="A8875" s="20"/>
    </row>
    <row r="8876" spans="1:1" x14ac:dyDescent="0.2">
      <c r="A8876" s="20"/>
    </row>
    <row r="8877" spans="1:1" x14ac:dyDescent="0.2">
      <c r="A8877" s="20"/>
    </row>
    <row r="8878" spans="1:1" x14ac:dyDescent="0.2">
      <c r="A8878" s="20"/>
    </row>
    <row r="8879" spans="1:1" x14ac:dyDescent="0.2">
      <c r="A8879" s="20"/>
    </row>
    <row r="8880" spans="1:1" x14ac:dyDescent="0.2">
      <c r="A8880" s="20"/>
    </row>
    <row r="8881" spans="1:1" x14ac:dyDescent="0.2">
      <c r="A8881" s="20"/>
    </row>
    <row r="8882" spans="1:1" x14ac:dyDescent="0.2">
      <c r="A8882" s="20"/>
    </row>
    <row r="8883" spans="1:1" x14ac:dyDescent="0.2">
      <c r="A8883" s="20"/>
    </row>
    <row r="8884" spans="1:1" x14ac:dyDescent="0.2">
      <c r="A8884" s="20"/>
    </row>
    <row r="8885" spans="1:1" x14ac:dyDescent="0.2">
      <c r="A8885" s="20"/>
    </row>
    <row r="8886" spans="1:1" x14ac:dyDescent="0.2">
      <c r="A8886" s="20"/>
    </row>
    <row r="8887" spans="1:1" x14ac:dyDescent="0.2">
      <c r="A8887" s="20"/>
    </row>
    <row r="8888" spans="1:1" x14ac:dyDescent="0.2">
      <c r="A8888" s="20"/>
    </row>
    <row r="8889" spans="1:1" x14ac:dyDescent="0.2">
      <c r="A8889" s="20"/>
    </row>
    <row r="8890" spans="1:1" x14ac:dyDescent="0.2">
      <c r="A8890" s="20"/>
    </row>
    <row r="8891" spans="1:1" x14ac:dyDescent="0.2">
      <c r="A8891" s="20"/>
    </row>
    <row r="8892" spans="1:1" x14ac:dyDescent="0.2">
      <c r="A8892" s="20"/>
    </row>
    <row r="8893" spans="1:1" x14ac:dyDescent="0.2">
      <c r="A8893" s="20"/>
    </row>
    <row r="8894" spans="1:1" x14ac:dyDescent="0.2">
      <c r="A8894" s="20"/>
    </row>
    <row r="8895" spans="1:1" x14ac:dyDescent="0.2">
      <c r="A8895" s="20"/>
    </row>
    <row r="8896" spans="1:1" x14ac:dyDescent="0.2">
      <c r="A8896" s="20"/>
    </row>
    <row r="8897" spans="1:1" x14ac:dyDescent="0.2">
      <c r="A8897" s="20"/>
    </row>
    <row r="8898" spans="1:1" x14ac:dyDescent="0.2">
      <c r="A8898" s="20"/>
    </row>
    <row r="8899" spans="1:1" x14ac:dyDescent="0.2">
      <c r="A8899" s="20"/>
    </row>
    <row r="8900" spans="1:1" x14ac:dyDescent="0.2">
      <c r="A8900" s="20"/>
    </row>
    <row r="8901" spans="1:1" x14ac:dyDescent="0.2">
      <c r="A8901" s="20"/>
    </row>
    <row r="8902" spans="1:1" x14ac:dyDescent="0.2">
      <c r="A8902" s="20"/>
    </row>
    <row r="8903" spans="1:1" x14ac:dyDescent="0.2">
      <c r="A8903" s="20"/>
    </row>
    <row r="8904" spans="1:1" x14ac:dyDescent="0.2">
      <c r="A8904" s="20"/>
    </row>
    <row r="8905" spans="1:1" x14ac:dyDescent="0.2">
      <c r="A8905" s="20"/>
    </row>
    <row r="8906" spans="1:1" x14ac:dyDescent="0.2">
      <c r="A8906" s="20"/>
    </row>
    <row r="8907" spans="1:1" x14ac:dyDescent="0.2">
      <c r="A8907" s="20"/>
    </row>
    <row r="8908" spans="1:1" x14ac:dyDescent="0.2">
      <c r="A8908" s="20"/>
    </row>
    <row r="8909" spans="1:1" x14ac:dyDescent="0.2">
      <c r="A8909" s="20"/>
    </row>
    <row r="8910" spans="1:1" x14ac:dyDescent="0.2">
      <c r="A8910" s="20"/>
    </row>
    <row r="8911" spans="1:1" x14ac:dyDescent="0.2">
      <c r="A8911" s="20"/>
    </row>
    <row r="8912" spans="1:1" x14ac:dyDescent="0.2">
      <c r="A8912" s="20"/>
    </row>
    <row r="8913" spans="1:1" x14ac:dyDescent="0.2">
      <c r="A8913" s="20"/>
    </row>
    <row r="8914" spans="1:1" x14ac:dyDescent="0.2">
      <c r="A8914" s="20"/>
    </row>
    <row r="8915" spans="1:1" x14ac:dyDescent="0.2">
      <c r="A8915" s="20"/>
    </row>
    <row r="8916" spans="1:1" x14ac:dyDescent="0.2">
      <c r="A8916" s="20"/>
    </row>
    <row r="8917" spans="1:1" x14ac:dyDescent="0.2">
      <c r="A8917" s="20"/>
    </row>
    <row r="8918" spans="1:1" x14ac:dyDescent="0.2">
      <c r="A8918" s="20"/>
    </row>
    <row r="8919" spans="1:1" x14ac:dyDescent="0.2">
      <c r="A8919" s="20"/>
    </row>
    <row r="8920" spans="1:1" x14ac:dyDescent="0.2">
      <c r="A8920" s="20"/>
    </row>
    <row r="8921" spans="1:1" x14ac:dyDescent="0.2">
      <c r="A8921" s="20"/>
    </row>
    <row r="8922" spans="1:1" x14ac:dyDescent="0.2">
      <c r="A8922" s="20"/>
    </row>
    <row r="8923" spans="1:1" x14ac:dyDescent="0.2">
      <c r="A8923" s="20"/>
    </row>
    <row r="8924" spans="1:1" x14ac:dyDescent="0.2">
      <c r="A8924" s="20"/>
    </row>
    <row r="8925" spans="1:1" x14ac:dyDescent="0.2">
      <c r="A8925" s="20"/>
    </row>
    <row r="8926" spans="1:1" x14ac:dyDescent="0.2">
      <c r="A8926" s="20"/>
    </row>
    <row r="8927" spans="1:1" x14ac:dyDescent="0.2">
      <c r="A8927" s="20"/>
    </row>
    <row r="8928" spans="1:1" x14ac:dyDescent="0.2">
      <c r="A8928" s="20"/>
    </row>
    <row r="8929" spans="1:1" x14ac:dyDescent="0.2">
      <c r="A8929" s="20"/>
    </row>
    <row r="8930" spans="1:1" x14ac:dyDescent="0.2">
      <c r="A8930" s="20"/>
    </row>
    <row r="8931" spans="1:1" x14ac:dyDescent="0.2">
      <c r="A8931" s="20"/>
    </row>
    <row r="8932" spans="1:1" x14ac:dyDescent="0.2">
      <c r="A8932" s="20"/>
    </row>
    <row r="8933" spans="1:1" x14ac:dyDescent="0.2">
      <c r="A8933" s="20"/>
    </row>
    <row r="8934" spans="1:1" x14ac:dyDescent="0.2">
      <c r="A8934" s="20"/>
    </row>
    <row r="8935" spans="1:1" x14ac:dyDescent="0.2">
      <c r="A8935" s="20"/>
    </row>
    <row r="8936" spans="1:1" x14ac:dyDescent="0.2">
      <c r="A8936" s="20"/>
    </row>
    <row r="8937" spans="1:1" x14ac:dyDescent="0.2">
      <c r="A8937" s="20"/>
    </row>
    <row r="8938" spans="1:1" x14ac:dyDescent="0.2">
      <c r="A8938" s="20"/>
    </row>
    <row r="8939" spans="1:1" x14ac:dyDescent="0.2">
      <c r="A8939" s="20"/>
    </row>
    <row r="8940" spans="1:1" x14ac:dyDescent="0.2">
      <c r="A8940" s="20"/>
    </row>
    <row r="8941" spans="1:1" x14ac:dyDescent="0.2">
      <c r="A8941" s="20"/>
    </row>
    <row r="8942" spans="1:1" x14ac:dyDescent="0.2">
      <c r="A8942" s="20"/>
    </row>
    <row r="8943" spans="1:1" x14ac:dyDescent="0.2">
      <c r="A8943" s="20"/>
    </row>
    <row r="8944" spans="1:1" x14ac:dyDescent="0.2">
      <c r="A8944" s="20"/>
    </row>
    <row r="8945" spans="1:1" x14ac:dyDescent="0.2">
      <c r="A8945" s="20"/>
    </row>
    <row r="8946" spans="1:1" x14ac:dyDescent="0.2">
      <c r="A8946" s="20"/>
    </row>
    <row r="8947" spans="1:1" x14ac:dyDescent="0.2">
      <c r="A8947" s="20"/>
    </row>
    <row r="8948" spans="1:1" x14ac:dyDescent="0.2">
      <c r="A8948" s="20"/>
    </row>
    <row r="8949" spans="1:1" x14ac:dyDescent="0.2">
      <c r="A8949" s="20"/>
    </row>
    <row r="8950" spans="1:1" x14ac:dyDescent="0.2">
      <c r="A8950" s="20"/>
    </row>
    <row r="8951" spans="1:1" x14ac:dyDescent="0.2">
      <c r="A8951" s="20"/>
    </row>
    <row r="8952" spans="1:1" x14ac:dyDescent="0.2">
      <c r="A8952" s="20"/>
    </row>
    <row r="8953" spans="1:1" x14ac:dyDescent="0.2">
      <c r="A8953" s="20"/>
    </row>
    <row r="8954" spans="1:1" x14ac:dyDescent="0.2">
      <c r="A8954" s="20"/>
    </row>
    <row r="8955" spans="1:1" x14ac:dyDescent="0.2">
      <c r="A8955" s="20"/>
    </row>
    <row r="8956" spans="1:1" x14ac:dyDescent="0.2">
      <c r="A8956" s="20"/>
    </row>
    <row r="8957" spans="1:1" x14ac:dyDescent="0.2">
      <c r="A8957" s="20"/>
    </row>
    <row r="8958" spans="1:1" x14ac:dyDescent="0.2">
      <c r="A8958" s="20"/>
    </row>
    <row r="8959" spans="1:1" x14ac:dyDescent="0.2">
      <c r="A8959" s="20"/>
    </row>
    <row r="8960" spans="1:1" x14ac:dyDescent="0.2">
      <c r="A8960" s="20"/>
    </row>
    <row r="8961" spans="1:1" x14ac:dyDescent="0.2">
      <c r="A8961" s="20"/>
    </row>
    <row r="8962" spans="1:1" x14ac:dyDescent="0.2">
      <c r="A8962" s="20"/>
    </row>
    <row r="8963" spans="1:1" x14ac:dyDescent="0.2">
      <c r="A8963" s="20"/>
    </row>
    <row r="8964" spans="1:1" x14ac:dyDescent="0.2">
      <c r="A8964" s="20"/>
    </row>
    <row r="8965" spans="1:1" x14ac:dyDescent="0.2">
      <c r="A8965" s="20"/>
    </row>
    <row r="8966" spans="1:1" x14ac:dyDescent="0.2">
      <c r="A8966" s="20"/>
    </row>
    <row r="8967" spans="1:1" x14ac:dyDescent="0.2">
      <c r="A8967" s="20"/>
    </row>
    <row r="8968" spans="1:1" x14ac:dyDescent="0.2">
      <c r="A8968" s="20"/>
    </row>
    <row r="8969" spans="1:1" x14ac:dyDescent="0.2">
      <c r="A8969" s="20"/>
    </row>
    <row r="8970" spans="1:1" x14ac:dyDescent="0.2">
      <c r="A8970" s="20"/>
    </row>
    <row r="8971" spans="1:1" x14ac:dyDescent="0.2">
      <c r="A8971" s="20"/>
    </row>
    <row r="8972" spans="1:1" x14ac:dyDescent="0.2">
      <c r="A8972" s="20"/>
    </row>
    <row r="8973" spans="1:1" x14ac:dyDescent="0.2">
      <c r="A8973" s="20"/>
    </row>
    <row r="8974" spans="1:1" x14ac:dyDescent="0.2">
      <c r="A8974" s="20"/>
    </row>
    <row r="8975" spans="1:1" x14ac:dyDescent="0.2">
      <c r="A8975" s="20"/>
    </row>
    <row r="8976" spans="1:1" x14ac:dyDescent="0.2">
      <c r="A8976" s="20"/>
    </row>
    <row r="8977" spans="1:1" x14ac:dyDescent="0.2">
      <c r="A8977" s="20"/>
    </row>
    <row r="8978" spans="1:1" x14ac:dyDescent="0.2">
      <c r="A8978" s="20"/>
    </row>
    <row r="8979" spans="1:1" x14ac:dyDescent="0.2">
      <c r="A8979" s="20"/>
    </row>
    <row r="8980" spans="1:1" x14ac:dyDescent="0.2">
      <c r="A8980" s="20"/>
    </row>
    <row r="8981" spans="1:1" x14ac:dyDescent="0.2">
      <c r="A8981" s="20"/>
    </row>
    <row r="8982" spans="1:1" x14ac:dyDescent="0.2">
      <c r="A8982" s="20"/>
    </row>
    <row r="8983" spans="1:1" x14ac:dyDescent="0.2">
      <c r="A8983" s="20"/>
    </row>
    <row r="8984" spans="1:1" x14ac:dyDescent="0.2">
      <c r="A8984" s="20"/>
    </row>
    <row r="8985" spans="1:1" x14ac:dyDescent="0.2">
      <c r="A8985" s="20"/>
    </row>
    <row r="8986" spans="1:1" x14ac:dyDescent="0.2">
      <c r="A8986" s="20"/>
    </row>
    <row r="8987" spans="1:1" x14ac:dyDescent="0.2">
      <c r="A8987" s="20"/>
    </row>
    <row r="8988" spans="1:1" x14ac:dyDescent="0.2">
      <c r="A8988" s="20"/>
    </row>
    <row r="8989" spans="1:1" x14ac:dyDescent="0.2">
      <c r="A8989" s="20"/>
    </row>
    <row r="8990" spans="1:1" x14ac:dyDescent="0.2">
      <c r="A8990" s="20"/>
    </row>
    <row r="8991" spans="1:1" x14ac:dyDescent="0.2">
      <c r="A8991" s="20"/>
    </row>
    <row r="8992" spans="1:1" x14ac:dyDescent="0.2">
      <c r="A8992" s="20"/>
    </row>
    <row r="8993" spans="1:1" x14ac:dyDescent="0.2">
      <c r="A8993" s="20"/>
    </row>
    <row r="8994" spans="1:1" x14ac:dyDescent="0.2">
      <c r="A8994" s="20"/>
    </row>
    <row r="8995" spans="1:1" x14ac:dyDescent="0.2">
      <c r="A8995" s="20"/>
    </row>
    <row r="8996" spans="1:1" x14ac:dyDescent="0.2">
      <c r="A8996" s="20"/>
    </row>
    <row r="8997" spans="1:1" x14ac:dyDescent="0.2">
      <c r="A8997" s="20"/>
    </row>
    <row r="8998" spans="1:1" x14ac:dyDescent="0.2">
      <c r="A8998" s="20"/>
    </row>
    <row r="8999" spans="1:1" x14ac:dyDescent="0.2">
      <c r="A8999" s="20"/>
    </row>
    <row r="9000" spans="1:1" x14ac:dyDescent="0.2">
      <c r="A9000" s="20"/>
    </row>
    <row r="9001" spans="1:1" x14ac:dyDescent="0.2">
      <c r="A9001" s="20"/>
    </row>
    <row r="9002" spans="1:1" x14ac:dyDescent="0.2">
      <c r="A9002" s="20"/>
    </row>
    <row r="9003" spans="1:1" x14ac:dyDescent="0.2">
      <c r="A9003" s="20"/>
    </row>
    <row r="9004" spans="1:1" x14ac:dyDescent="0.2">
      <c r="A9004" s="20"/>
    </row>
    <row r="9005" spans="1:1" x14ac:dyDescent="0.2">
      <c r="A9005" s="20"/>
    </row>
    <row r="9006" spans="1:1" x14ac:dyDescent="0.2">
      <c r="A9006" s="20"/>
    </row>
    <row r="9007" spans="1:1" x14ac:dyDescent="0.2">
      <c r="A9007" s="20"/>
    </row>
    <row r="9008" spans="1:1" x14ac:dyDescent="0.2">
      <c r="A9008" s="20"/>
    </row>
    <row r="9009" spans="1:1" x14ac:dyDescent="0.2">
      <c r="A9009" s="20"/>
    </row>
    <row r="9010" spans="1:1" x14ac:dyDescent="0.2">
      <c r="A9010" s="20"/>
    </row>
    <row r="9011" spans="1:1" x14ac:dyDescent="0.2">
      <c r="A9011" s="20"/>
    </row>
    <row r="9012" spans="1:1" x14ac:dyDescent="0.2">
      <c r="A9012" s="20"/>
    </row>
    <row r="9013" spans="1:1" x14ac:dyDescent="0.2">
      <c r="A9013" s="20"/>
    </row>
    <row r="9014" spans="1:1" x14ac:dyDescent="0.2">
      <c r="A9014" s="20"/>
    </row>
    <row r="9015" spans="1:1" x14ac:dyDescent="0.2">
      <c r="A9015" s="20"/>
    </row>
    <row r="9016" spans="1:1" x14ac:dyDescent="0.2">
      <c r="A9016" s="20"/>
    </row>
    <row r="9017" spans="1:1" x14ac:dyDescent="0.2">
      <c r="A9017" s="20"/>
    </row>
    <row r="9018" spans="1:1" x14ac:dyDescent="0.2">
      <c r="A9018" s="20"/>
    </row>
    <row r="9019" spans="1:1" x14ac:dyDescent="0.2">
      <c r="A9019" s="20"/>
    </row>
    <row r="9020" spans="1:1" x14ac:dyDescent="0.2">
      <c r="A9020" s="20"/>
    </row>
    <row r="9021" spans="1:1" x14ac:dyDescent="0.2">
      <c r="A9021" s="20"/>
    </row>
    <row r="9022" spans="1:1" x14ac:dyDescent="0.2">
      <c r="A9022" s="20"/>
    </row>
    <row r="9023" spans="1:1" x14ac:dyDescent="0.2">
      <c r="A9023" s="20"/>
    </row>
    <row r="9024" spans="1:1" x14ac:dyDescent="0.2">
      <c r="A9024" s="20"/>
    </row>
    <row r="9025" spans="1:1" x14ac:dyDescent="0.2">
      <c r="A9025" s="20"/>
    </row>
    <row r="9026" spans="1:1" x14ac:dyDescent="0.2">
      <c r="A9026" s="20"/>
    </row>
    <row r="9027" spans="1:1" x14ac:dyDescent="0.2">
      <c r="A9027" s="20"/>
    </row>
    <row r="9028" spans="1:1" x14ac:dyDescent="0.2">
      <c r="A9028" s="20"/>
    </row>
    <row r="9029" spans="1:1" x14ac:dyDescent="0.2">
      <c r="A9029" s="20"/>
    </row>
    <row r="9030" spans="1:1" x14ac:dyDescent="0.2">
      <c r="A9030" s="20"/>
    </row>
    <row r="9031" spans="1:1" x14ac:dyDescent="0.2">
      <c r="A9031" s="20"/>
    </row>
    <row r="9032" spans="1:1" x14ac:dyDescent="0.2">
      <c r="A9032" s="20"/>
    </row>
    <row r="9033" spans="1:1" x14ac:dyDescent="0.2">
      <c r="A9033" s="20"/>
    </row>
    <row r="9034" spans="1:1" x14ac:dyDescent="0.2">
      <c r="A9034" s="20"/>
    </row>
    <row r="9035" spans="1:1" x14ac:dyDescent="0.2">
      <c r="A9035" s="20"/>
    </row>
    <row r="9036" spans="1:1" x14ac:dyDescent="0.2">
      <c r="A9036" s="20"/>
    </row>
    <row r="9037" spans="1:1" x14ac:dyDescent="0.2">
      <c r="A9037" s="20"/>
    </row>
    <row r="9038" spans="1:1" x14ac:dyDescent="0.2">
      <c r="A9038" s="20"/>
    </row>
    <row r="9039" spans="1:1" x14ac:dyDescent="0.2">
      <c r="A9039" s="20"/>
    </row>
    <row r="9040" spans="1:1" x14ac:dyDescent="0.2">
      <c r="A9040" s="20"/>
    </row>
    <row r="9041" spans="1:1" x14ac:dyDescent="0.2">
      <c r="A9041" s="20"/>
    </row>
    <row r="9042" spans="1:1" x14ac:dyDescent="0.2">
      <c r="A9042" s="20"/>
    </row>
    <row r="9043" spans="1:1" x14ac:dyDescent="0.2">
      <c r="A9043" s="20"/>
    </row>
    <row r="9044" spans="1:1" x14ac:dyDescent="0.2">
      <c r="A9044" s="20"/>
    </row>
    <row r="9045" spans="1:1" x14ac:dyDescent="0.2">
      <c r="A9045" s="20"/>
    </row>
    <row r="9046" spans="1:1" x14ac:dyDescent="0.2">
      <c r="A9046" s="20"/>
    </row>
    <row r="9047" spans="1:1" x14ac:dyDescent="0.2">
      <c r="A9047" s="20"/>
    </row>
    <row r="9048" spans="1:1" x14ac:dyDescent="0.2">
      <c r="A9048" s="20"/>
    </row>
    <row r="9049" spans="1:1" x14ac:dyDescent="0.2">
      <c r="A9049" s="20"/>
    </row>
    <row r="9050" spans="1:1" x14ac:dyDescent="0.2">
      <c r="A9050" s="20"/>
    </row>
    <row r="9051" spans="1:1" x14ac:dyDescent="0.2">
      <c r="A9051" s="20"/>
    </row>
    <row r="9052" spans="1:1" x14ac:dyDescent="0.2">
      <c r="A9052" s="20"/>
    </row>
    <row r="9053" spans="1:1" x14ac:dyDescent="0.2">
      <c r="A9053" s="20"/>
    </row>
    <row r="9054" spans="1:1" x14ac:dyDescent="0.2">
      <c r="A9054" s="20"/>
    </row>
    <row r="9055" spans="1:1" x14ac:dyDescent="0.2">
      <c r="A9055" s="20"/>
    </row>
    <row r="9056" spans="1:1" x14ac:dyDescent="0.2">
      <c r="A9056" s="20"/>
    </row>
    <row r="9057" spans="1:1" x14ac:dyDescent="0.2">
      <c r="A9057" s="20"/>
    </row>
    <row r="9058" spans="1:1" x14ac:dyDescent="0.2">
      <c r="A9058" s="20"/>
    </row>
    <row r="9059" spans="1:1" x14ac:dyDescent="0.2">
      <c r="A9059" s="20"/>
    </row>
    <row r="9060" spans="1:1" x14ac:dyDescent="0.2">
      <c r="A9060" s="20"/>
    </row>
    <row r="9061" spans="1:1" x14ac:dyDescent="0.2">
      <c r="A9061" s="20"/>
    </row>
    <row r="9062" spans="1:1" x14ac:dyDescent="0.2">
      <c r="A9062" s="20"/>
    </row>
    <row r="9063" spans="1:1" x14ac:dyDescent="0.2">
      <c r="A9063" s="20"/>
    </row>
    <row r="9064" spans="1:1" x14ac:dyDescent="0.2">
      <c r="A9064" s="20"/>
    </row>
    <row r="9065" spans="1:1" x14ac:dyDescent="0.2">
      <c r="A9065" s="20"/>
    </row>
    <row r="9066" spans="1:1" x14ac:dyDescent="0.2">
      <c r="A9066" s="20"/>
    </row>
    <row r="9067" spans="1:1" x14ac:dyDescent="0.2">
      <c r="A9067" s="20"/>
    </row>
    <row r="9068" spans="1:1" x14ac:dyDescent="0.2">
      <c r="A9068" s="20"/>
    </row>
    <row r="9069" spans="1:1" x14ac:dyDescent="0.2">
      <c r="A9069" s="20"/>
    </row>
    <row r="9070" spans="1:1" x14ac:dyDescent="0.2">
      <c r="A9070" s="20"/>
    </row>
    <row r="9071" spans="1:1" x14ac:dyDescent="0.2">
      <c r="A9071" s="20"/>
    </row>
    <row r="9072" spans="1:1" x14ac:dyDescent="0.2">
      <c r="A9072" s="20"/>
    </row>
    <row r="9073" spans="1:1" x14ac:dyDescent="0.2">
      <c r="A9073" s="20"/>
    </row>
    <row r="9074" spans="1:1" x14ac:dyDescent="0.2">
      <c r="A9074" s="20"/>
    </row>
    <row r="9075" spans="1:1" x14ac:dyDescent="0.2">
      <c r="A9075" s="20"/>
    </row>
    <row r="9076" spans="1:1" x14ac:dyDescent="0.2">
      <c r="A9076" s="20"/>
    </row>
    <row r="9077" spans="1:1" x14ac:dyDescent="0.2">
      <c r="A9077" s="20"/>
    </row>
    <row r="9078" spans="1:1" x14ac:dyDescent="0.2">
      <c r="A9078" s="20"/>
    </row>
    <row r="9079" spans="1:1" x14ac:dyDescent="0.2">
      <c r="A9079" s="20"/>
    </row>
    <row r="9080" spans="1:1" x14ac:dyDescent="0.2">
      <c r="A9080" s="20"/>
    </row>
    <row r="9081" spans="1:1" x14ac:dyDescent="0.2">
      <c r="A9081" s="20"/>
    </row>
    <row r="9082" spans="1:1" x14ac:dyDescent="0.2">
      <c r="A9082" s="20"/>
    </row>
    <row r="9083" spans="1:1" x14ac:dyDescent="0.2">
      <c r="A9083" s="20"/>
    </row>
    <row r="9084" spans="1:1" x14ac:dyDescent="0.2">
      <c r="A9084" s="20"/>
    </row>
    <row r="9085" spans="1:1" x14ac:dyDescent="0.2">
      <c r="A9085" s="20"/>
    </row>
    <row r="9086" spans="1:1" x14ac:dyDescent="0.2">
      <c r="A9086" s="20"/>
    </row>
    <row r="9087" spans="1:1" x14ac:dyDescent="0.2">
      <c r="A9087" s="20"/>
    </row>
    <row r="9088" spans="1:1" x14ac:dyDescent="0.2">
      <c r="A9088" s="20"/>
    </row>
    <row r="9089" spans="1:1" x14ac:dyDescent="0.2">
      <c r="A9089" s="20"/>
    </row>
    <row r="9090" spans="1:1" x14ac:dyDescent="0.2">
      <c r="A9090" s="20"/>
    </row>
    <row r="9091" spans="1:1" x14ac:dyDescent="0.2">
      <c r="A9091" s="20"/>
    </row>
    <row r="9092" spans="1:1" x14ac:dyDescent="0.2">
      <c r="A9092" s="20"/>
    </row>
    <row r="9093" spans="1:1" x14ac:dyDescent="0.2">
      <c r="A9093" s="20"/>
    </row>
    <row r="9094" spans="1:1" x14ac:dyDescent="0.2">
      <c r="A9094" s="20"/>
    </row>
    <row r="9095" spans="1:1" x14ac:dyDescent="0.2">
      <c r="A9095" s="20"/>
    </row>
    <row r="9096" spans="1:1" x14ac:dyDescent="0.2">
      <c r="A9096" s="20"/>
    </row>
    <row r="9097" spans="1:1" x14ac:dyDescent="0.2">
      <c r="A9097" s="20"/>
    </row>
    <row r="9098" spans="1:1" x14ac:dyDescent="0.2">
      <c r="A9098" s="20"/>
    </row>
    <row r="9099" spans="1:1" x14ac:dyDescent="0.2">
      <c r="A9099" s="20"/>
    </row>
    <row r="9100" spans="1:1" x14ac:dyDescent="0.2">
      <c r="A9100" s="20"/>
    </row>
    <row r="9101" spans="1:1" x14ac:dyDescent="0.2">
      <c r="A9101" s="20"/>
    </row>
    <row r="9102" spans="1:1" x14ac:dyDescent="0.2">
      <c r="A9102" s="20"/>
    </row>
    <row r="9103" spans="1:1" x14ac:dyDescent="0.2">
      <c r="A9103" s="20"/>
    </row>
    <row r="9104" spans="1:1" x14ac:dyDescent="0.2">
      <c r="A9104" s="20"/>
    </row>
    <row r="9105" spans="1:1" x14ac:dyDescent="0.2">
      <c r="A9105" s="20"/>
    </row>
    <row r="9106" spans="1:1" x14ac:dyDescent="0.2">
      <c r="A9106" s="20"/>
    </row>
    <row r="9107" spans="1:1" x14ac:dyDescent="0.2">
      <c r="A9107" s="20"/>
    </row>
    <row r="9108" spans="1:1" x14ac:dyDescent="0.2">
      <c r="A9108" s="20"/>
    </row>
    <row r="9109" spans="1:1" x14ac:dyDescent="0.2">
      <c r="A9109" s="20"/>
    </row>
    <row r="9110" spans="1:1" x14ac:dyDescent="0.2">
      <c r="A9110" s="20"/>
    </row>
    <row r="9111" spans="1:1" x14ac:dyDescent="0.2">
      <c r="A9111" s="20"/>
    </row>
    <row r="9112" spans="1:1" x14ac:dyDescent="0.2">
      <c r="A9112" s="20"/>
    </row>
    <row r="9113" spans="1:1" x14ac:dyDescent="0.2">
      <c r="A9113" s="20"/>
    </row>
    <row r="9114" spans="1:1" x14ac:dyDescent="0.2">
      <c r="A9114" s="20"/>
    </row>
    <row r="9115" spans="1:1" x14ac:dyDescent="0.2">
      <c r="A9115" s="20"/>
    </row>
    <row r="9116" spans="1:1" x14ac:dyDescent="0.2">
      <c r="A9116" s="20"/>
    </row>
    <row r="9117" spans="1:1" x14ac:dyDescent="0.2">
      <c r="A9117" s="20"/>
    </row>
    <row r="9118" spans="1:1" x14ac:dyDescent="0.2">
      <c r="A9118" s="20"/>
    </row>
    <row r="9119" spans="1:1" x14ac:dyDescent="0.2">
      <c r="A9119" s="20"/>
    </row>
    <row r="9120" spans="1:1" x14ac:dyDescent="0.2">
      <c r="A9120" s="20"/>
    </row>
    <row r="9121" spans="1:1" x14ac:dyDescent="0.2">
      <c r="A9121" s="20"/>
    </row>
    <row r="9122" spans="1:1" x14ac:dyDescent="0.2">
      <c r="A9122" s="20"/>
    </row>
    <row r="9123" spans="1:1" x14ac:dyDescent="0.2">
      <c r="A9123" s="20"/>
    </row>
    <row r="9124" spans="1:1" x14ac:dyDescent="0.2">
      <c r="A9124" s="20"/>
    </row>
    <row r="9125" spans="1:1" x14ac:dyDescent="0.2">
      <c r="A9125" s="20"/>
    </row>
    <row r="9126" spans="1:1" x14ac:dyDescent="0.2">
      <c r="A9126" s="20"/>
    </row>
    <row r="9127" spans="1:1" x14ac:dyDescent="0.2">
      <c r="A9127" s="20"/>
    </row>
    <row r="9128" spans="1:1" x14ac:dyDescent="0.2">
      <c r="A9128" s="20"/>
    </row>
    <row r="9129" spans="1:1" x14ac:dyDescent="0.2">
      <c r="A9129" s="20"/>
    </row>
    <row r="9130" spans="1:1" x14ac:dyDescent="0.2">
      <c r="A9130" s="20"/>
    </row>
    <row r="9131" spans="1:1" x14ac:dyDescent="0.2">
      <c r="A9131" s="20"/>
    </row>
    <row r="9132" spans="1:1" x14ac:dyDescent="0.2">
      <c r="A9132" s="20"/>
    </row>
    <row r="9133" spans="1:1" x14ac:dyDescent="0.2">
      <c r="A9133" s="20"/>
    </row>
    <row r="9134" spans="1:1" x14ac:dyDescent="0.2">
      <c r="A9134" s="20"/>
    </row>
    <row r="9135" spans="1:1" x14ac:dyDescent="0.2">
      <c r="A9135" s="20"/>
    </row>
    <row r="9136" spans="1:1" x14ac:dyDescent="0.2">
      <c r="A9136" s="20"/>
    </row>
    <row r="9137" spans="1:1" x14ac:dyDescent="0.2">
      <c r="A9137" s="20"/>
    </row>
    <row r="9138" spans="1:1" x14ac:dyDescent="0.2">
      <c r="A9138" s="20"/>
    </row>
    <row r="9139" spans="1:1" x14ac:dyDescent="0.2">
      <c r="A9139" s="20"/>
    </row>
    <row r="9140" spans="1:1" x14ac:dyDescent="0.2">
      <c r="A9140" s="20"/>
    </row>
    <row r="9141" spans="1:1" x14ac:dyDescent="0.2">
      <c r="A9141" s="20"/>
    </row>
    <row r="9142" spans="1:1" x14ac:dyDescent="0.2">
      <c r="A9142" s="20"/>
    </row>
    <row r="9143" spans="1:1" x14ac:dyDescent="0.2">
      <c r="A9143" s="20"/>
    </row>
    <row r="9144" spans="1:1" x14ac:dyDescent="0.2">
      <c r="A9144" s="20"/>
    </row>
    <row r="9145" spans="1:1" x14ac:dyDescent="0.2">
      <c r="A9145" s="20"/>
    </row>
    <row r="9146" spans="1:1" x14ac:dyDescent="0.2">
      <c r="A9146" s="20"/>
    </row>
    <row r="9147" spans="1:1" x14ac:dyDescent="0.2">
      <c r="A9147" s="20"/>
    </row>
    <row r="9148" spans="1:1" x14ac:dyDescent="0.2">
      <c r="A9148" s="20"/>
    </row>
    <row r="9149" spans="1:1" x14ac:dyDescent="0.2">
      <c r="A9149" s="20"/>
    </row>
    <row r="9150" spans="1:1" x14ac:dyDescent="0.2">
      <c r="A9150" s="20"/>
    </row>
    <row r="9151" spans="1:1" x14ac:dyDescent="0.2">
      <c r="A9151" s="20"/>
    </row>
    <row r="9152" spans="1:1" x14ac:dyDescent="0.2">
      <c r="A9152" s="20"/>
    </row>
    <row r="9153" spans="1:1" x14ac:dyDescent="0.2">
      <c r="A9153" s="20"/>
    </row>
    <row r="9154" spans="1:1" x14ac:dyDescent="0.2">
      <c r="A9154" s="20"/>
    </row>
    <row r="9155" spans="1:1" x14ac:dyDescent="0.2">
      <c r="A9155" s="20"/>
    </row>
    <row r="9156" spans="1:1" x14ac:dyDescent="0.2">
      <c r="A9156" s="20"/>
    </row>
    <row r="9157" spans="1:1" x14ac:dyDescent="0.2">
      <c r="A9157" s="20"/>
    </row>
    <row r="9158" spans="1:1" x14ac:dyDescent="0.2">
      <c r="A9158" s="20"/>
    </row>
    <row r="9159" spans="1:1" x14ac:dyDescent="0.2">
      <c r="A9159" s="20"/>
    </row>
    <row r="9160" spans="1:1" x14ac:dyDescent="0.2">
      <c r="A9160" s="20"/>
    </row>
    <row r="9161" spans="1:1" x14ac:dyDescent="0.2">
      <c r="A9161" s="20"/>
    </row>
    <row r="9162" spans="1:1" x14ac:dyDescent="0.2">
      <c r="A9162" s="20"/>
    </row>
    <row r="9163" spans="1:1" x14ac:dyDescent="0.2">
      <c r="A9163" s="20"/>
    </row>
    <row r="9164" spans="1:1" x14ac:dyDescent="0.2">
      <c r="A9164" s="20"/>
    </row>
    <row r="9165" spans="1:1" x14ac:dyDescent="0.2">
      <c r="A9165" s="20"/>
    </row>
    <row r="9166" spans="1:1" x14ac:dyDescent="0.2">
      <c r="A9166" s="20"/>
    </row>
    <row r="9167" spans="1:1" x14ac:dyDescent="0.2">
      <c r="A9167" s="20"/>
    </row>
    <row r="9168" spans="1:1" x14ac:dyDescent="0.2">
      <c r="A9168" s="20"/>
    </row>
    <row r="9169" spans="1:1" x14ac:dyDescent="0.2">
      <c r="A9169" s="20"/>
    </row>
    <row r="9170" spans="1:1" x14ac:dyDescent="0.2">
      <c r="A9170" s="20"/>
    </row>
    <row r="9171" spans="1:1" x14ac:dyDescent="0.2">
      <c r="A9171" s="20"/>
    </row>
    <row r="9172" spans="1:1" x14ac:dyDescent="0.2">
      <c r="A9172" s="20"/>
    </row>
    <row r="9173" spans="1:1" x14ac:dyDescent="0.2">
      <c r="A9173" s="20"/>
    </row>
    <row r="9174" spans="1:1" x14ac:dyDescent="0.2">
      <c r="A9174" s="20"/>
    </row>
    <row r="9175" spans="1:1" x14ac:dyDescent="0.2">
      <c r="A9175" s="20"/>
    </row>
    <row r="9176" spans="1:1" x14ac:dyDescent="0.2">
      <c r="A9176" s="20"/>
    </row>
    <row r="9177" spans="1:1" x14ac:dyDescent="0.2">
      <c r="A9177" s="20"/>
    </row>
    <row r="9178" spans="1:1" x14ac:dyDescent="0.2">
      <c r="A9178" s="20"/>
    </row>
    <row r="9179" spans="1:1" x14ac:dyDescent="0.2">
      <c r="A9179" s="20"/>
    </row>
    <row r="9180" spans="1:1" x14ac:dyDescent="0.2">
      <c r="A9180" s="20"/>
    </row>
    <row r="9181" spans="1:1" x14ac:dyDescent="0.2">
      <c r="A9181" s="20"/>
    </row>
    <row r="9182" spans="1:1" x14ac:dyDescent="0.2">
      <c r="A9182" s="20"/>
    </row>
    <row r="9183" spans="1:1" x14ac:dyDescent="0.2">
      <c r="A9183" s="20"/>
    </row>
    <row r="9184" spans="1:1" x14ac:dyDescent="0.2">
      <c r="A9184" s="20"/>
    </row>
    <row r="9185" spans="1:1" x14ac:dyDescent="0.2">
      <c r="A9185" s="20"/>
    </row>
    <row r="9186" spans="1:1" x14ac:dyDescent="0.2">
      <c r="A9186" s="20"/>
    </row>
    <row r="9187" spans="1:1" x14ac:dyDescent="0.2">
      <c r="A9187" s="20"/>
    </row>
    <row r="9188" spans="1:1" x14ac:dyDescent="0.2">
      <c r="A9188" s="20"/>
    </row>
    <row r="9189" spans="1:1" x14ac:dyDescent="0.2">
      <c r="A9189" s="20"/>
    </row>
    <row r="9190" spans="1:1" x14ac:dyDescent="0.2">
      <c r="A9190" s="20"/>
    </row>
    <row r="9191" spans="1:1" x14ac:dyDescent="0.2">
      <c r="A9191" s="20"/>
    </row>
    <row r="9192" spans="1:1" x14ac:dyDescent="0.2">
      <c r="A9192" s="20"/>
    </row>
    <row r="9193" spans="1:1" x14ac:dyDescent="0.2">
      <c r="A9193" s="20"/>
    </row>
    <row r="9194" spans="1:1" x14ac:dyDescent="0.2">
      <c r="A9194" s="20"/>
    </row>
    <row r="9195" spans="1:1" x14ac:dyDescent="0.2">
      <c r="A9195" s="20"/>
    </row>
    <row r="9196" spans="1:1" x14ac:dyDescent="0.2">
      <c r="A9196" s="20"/>
    </row>
    <row r="9197" spans="1:1" x14ac:dyDescent="0.2">
      <c r="A9197" s="20"/>
    </row>
    <row r="9198" spans="1:1" x14ac:dyDescent="0.2">
      <c r="A9198" s="20"/>
    </row>
    <row r="9199" spans="1:1" x14ac:dyDescent="0.2">
      <c r="A9199" s="20"/>
    </row>
    <row r="9200" spans="1:1" x14ac:dyDescent="0.2">
      <c r="A9200" s="20"/>
    </row>
    <row r="9201" spans="1:1" x14ac:dyDescent="0.2">
      <c r="A9201" s="20"/>
    </row>
    <row r="9202" spans="1:1" x14ac:dyDescent="0.2">
      <c r="A9202" s="20"/>
    </row>
    <row r="9203" spans="1:1" x14ac:dyDescent="0.2">
      <c r="A9203" s="20"/>
    </row>
    <row r="9204" spans="1:1" x14ac:dyDescent="0.2">
      <c r="A9204" s="20"/>
    </row>
    <row r="9205" spans="1:1" x14ac:dyDescent="0.2">
      <c r="A9205" s="20"/>
    </row>
    <row r="9206" spans="1:1" x14ac:dyDescent="0.2">
      <c r="A9206" s="20"/>
    </row>
    <row r="9207" spans="1:1" x14ac:dyDescent="0.2">
      <c r="A9207" s="20"/>
    </row>
    <row r="9208" spans="1:1" x14ac:dyDescent="0.2">
      <c r="A9208" s="20"/>
    </row>
    <row r="9209" spans="1:1" x14ac:dyDescent="0.2">
      <c r="A9209" s="20"/>
    </row>
    <row r="9210" spans="1:1" x14ac:dyDescent="0.2">
      <c r="A9210" s="20"/>
    </row>
    <row r="9211" spans="1:1" x14ac:dyDescent="0.2">
      <c r="A9211" s="20"/>
    </row>
    <row r="9212" spans="1:1" x14ac:dyDescent="0.2">
      <c r="A9212" s="20"/>
    </row>
    <row r="9213" spans="1:1" x14ac:dyDescent="0.2">
      <c r="A9213" s="20"/>
    </row>
    <row r="9214" spans="1:1" x14ac:dyDescent="0.2">
      <c r="A9214" s="20"/>
    </row>
    <row r="9215" spans="1:1" x14ac:dyDescent="0.2">
      <c r="A9215" s="20"/>
    </row>
    <row r="9216" spans="1:1" x14ac:dyDescent="0.2">
      <c r="A9216" s="20"/>
    </row>
    <row r="9217" spans="1:1" x14ac:dyDescent="0.2">
      <c r="A9217" s="20"/>
    </row>
    <row r="9218" spans="1:1" x14ac:dyDescent="0.2">
      <c r="A9218" s="20"/>
    </row>
    <row r="9219" spans="1:1" x14ac:dyDescent="0.2">
      <c r="A9219" s="20"/>
    </row>
    <row r="9220" spans="1:1" x14ac:dyDescent="0.2">
      <c r="A9220" s="20"/>
    </row>
    <row r="9221" spans="1:1" x14ac:dyDescent="0.2">
      <c r="A9221" s="20"/>
    </row>
    <row r="9222" spans="1:1" x14ac:dyDescent="0.2">
      <c r="A9222" s="20"/>
    </row>
    <row r="9223" spans="1:1" x14ac:dyDescent="0.2">
      <c r="A9223" s="20"/>
    </row>
    <row r="9224" spans="1:1" x14ac:dyDescent="0.2">
      <c r="A9224" s="20"/>
    </row>
    <row r="9225" spans="1:1" x14ac:dyDescent="0.2">
      <c r="A9225" s="20"/>
    </row>
    <row r="9226" spans="1:1" x14ac:dyDescent="0.2">
      <c r="A9226" s="20"/>
    </row>
    <row r="9227" spans="1:1" x14ac:dyDescent="0.2">
      <c r="A9227" s="20"/>
    </row>
    <row r="9228" spans="1:1" x14ac:dyDescent="0.2">
      <c r="A9228" s="20"/>
    </row>
    <row r="9229" spans="1:1" x14ac:dyDescent="0.2">
      <c r="A9229" s="20"/>
    </row>
    <row r="9230" spans="1:1" x14ac:dyDescent="0.2">
      <c r="A9230" s="20"/>
    </row>
    <row r="9231" spans="1:1" x14ac:dyDescent="0.2">
      <c r="A9231" s="20"/>
    </row>
    <row r="9232" spans="1:1" x14ac:dyDescent="0.2">
      <c r="A9232" s="20"/>
    </row>
    <row r="9233" spans="1:1" x14ac:dyDescent="0.2">
      <c r="A9233" s="20"/>
    </row>
    <row r="9234" spans="1:1" x14ac:dyDescent="0.2">
      <c r="A9234" s="20"/>
    </row>
    <row r="9235" spans="1:1" x14ac:dyDescent="0.2">
      <c r="A9235" s="20"/>
    </row>
    <row r="9236" spans="1:1" x14ac:dyDescent="0.2">
      <c r="A9236" s="20"/>
    </row>
    <row r="9237" spans="1:1" x14ac:dyDescent="0.2">
      <c r="A9237" s="20"/>
    </row>
    <row r="9238" spans="1:1" x14ac:dyDescent="0.2">
      <c r="A9238" s="20"/>
    </row>
    <row r="9239" spans="1:1" x14ac:dyDescent="0.2">
      <c r="A9239" s="20"/>
    </row>
    <row r="9240" spans="1:1" x14ac:dyDescent="0.2">
      <c r="A9240" s="20"/>
    </row>
    <row r="9241" spans="1:1" x14ac:dyDescent="0.2">
      <c r="A9241" s="20"/>
    </row>
    <row r="9242" spans="1:1" x14ac:dyDescent="0.2">
      <c r="A9242" s="20"/>
    </row>
    <row r="9243" spans="1:1" x14ac:dyDescent="0.2">
      <c r="A9243" s="20"/>
    </row>
    <row r="9244" spans="1:1" x14ac:dyDescent="0.2">
      <c r="A9244" s="20"/>
    </row>
    <row r="9245" spans="1:1" x14ac:dyDescent="0.2">
      <c r="A9245" s="20"/>
    </row>
    <row r="9246" spans="1:1" x14ac:dyDescent="0.2">
      <c r="A9246" s="20"/>
    </row>
    <row r="9247" spans="1:1" x14ac:dyDescent="0.2">
      <c r="A9247" s="20"/>
    </row>
    <row r="9248" spans="1:1" x14ac:dyDescent="0.2">
      <c r="A9248" s="20"/>
    </row>
    <row r="9249" spans="1:1" x14ac:dyDescent="0.2">
      <c r="A9249" s="20"/>
    </row>
    <row r="9250" spans="1:1" x14ac:dyDescent="0.2">
      <c r="A9250" s="20"/>
    </row>
    <row r="9251" spans="1:1" x14ac:dyDescent="0.2">
      <c r="A9251" s="20"/>
    </row>
    <row r="9252" spans="1:1" x14ac:dyDescent="0.2">
      <c r="A9252" s="20"/>
    </row>
    <row r="9253" spans="1:1" x14ac:dyDescent="0.2">
      <c r="A9253" s="20"/>
    </row>
    <row r="9254" spans="1:1" x14ac:dyDescent="0.2">
      <c r="A9254" s="20"/>
    </row>
    <row r="9255" spans="1:1" x14ac:dyDescent="0.2">
      <c r="A9255" s="20"/>
    </row>
    <row r="9256" spans="1:1" x14ac:dyDescent="0.2">
      <c r="A9256" s="20"/>
    </row>
    <row r="9257" spans="1:1" x14ac:dyDescent="0.2">
      <c r="A9257" s="20"/>
    </row>
    <row r="9258" spans="1:1" x14ac:dyDescent="0.2">
      <c r="A9258" s="20"/>
    </row>
    <row r="9259" spans="1:1" x14ac:dyDescent="0.2">
      <c r="A9259" s="20"/>
    </row>
    <row r="9260" spans="1:1" x14ac:dyDescent="0.2">
      <c r="A9260" s="20"/>
    </row>
    <row r="9261" spans="1:1" x14ac:dyDescent="0.2">
      <c r="A9261" s="20"/>
    </row>
    <row r="9262" spans="1:1" x14ac:dyDescent="0.2">
      <c r="A9262" s="20"/>
    </row>
    <row r="9263" spans="1:1" x14ac:dyDescent="0.2">
      <c r="A9263" s="20"/>
    </row>
    <row r="9264" spans="1:1" x14ac:dyDescent="0.2">
      <c r="A9264" s="20"/>
    </row>
    <row r="9265" spans="1:1" x14ac:dyDescent="0.2">
      <c r="A9265" s="20"/>
    </row>
    <row r="9266" spans="1:1" x14ac:dyDescent="0.2">
      <c r="A9266" s="20"/>
    </row>
    <row r="9267" spans="1:1" x14ac:dyDescent="0.2">
      <c r="A9267" s="20"/>
    </row>
    <row r="9268" spans="1:1" x14ac:dyDescent="0.2">
      <c r="A9268" s="20"/>
    </row>
    <row r="9269" spans="1:1" x14ac:dyDescent="0.2">
      <c r="A9269" s="20"/>
    </row>
    <row r="9270" spans="1:1" x14ac:dyDescent="0.2">
      <c r="A9270" s="20"/>
    </row>
    <row r="9271" spans="1:1" x14ac:dyDescent="0.2">
      <c r="A9271" s="20"/>
    </row>
    <row r="9272" spans="1:1" x14ac:dyDescent="0.2">
      <c r="A9272" s="20"/>
    </row>
    <row r="9273" spans="1:1" x14ac:dyDescent="0.2">
      <c r="A9273" s="20"/>
    </row>
    <row r="9274" spans="1:1" x14ac:dyDescent="0.2">
      <c r="A9274" s="20"/>
    </row>
    <row r="9275" spans="1:1" x14ac:dyDescent="0.2">
      <c r="A9275" s="20"/>
    </row>
    <row r="9276" spans="1:1" x14ac:dyDescent="0.2">
      <c r="A9276" s="20"/>
    </row>
    <row r="9277" spans="1:1" x14ac:dyDescent="0.2">
      <c r="A9277" s="20"/>
    </row>
    <row r="9278" spans="1:1" x14ac:dyDescent="0.2">
      <c r="A9278" s="20"/>
    </row>
    <row r="9279" spans="1:1" x14ac:dyDescent="0.2">
      <c r="A9279" s="20"/>
    </row>
    <row r="9280" spans="1:1" x14ac:dyDescent="0.2">
      <c r="A9280" s="20"/>
    </row>
    <row r="9281" spans="1:1" x14ac:dyDescent="0.2">
      <c r="A9281" s="20"/>
    </row>
    <row r="9282" spans="1:1" x14ac:dyDescent="0.2">
      <c r="A9282" s="20"/>
    </row>
    <row r="9283" spans="1:1" x14ac:dyDescent="0.2">
      <c r="A9283" s="20"/>
    </row>
    <row r="9284" spans="1:1" x14ac:dyDescent="0.2">
      <c r="A9284" s="20"/>
    </row>
    <row r="9285" spans="1:1" x14ac:dyDescent="0.2">
      <c r="A9285" s="20"/>
    </row>
    <row r="9286" spans="1:1" x14ac:dyDescent="0.2">
      <c r="A9286" s="20"/>
    </row>
    <row r="9287" spans="1:1" x14ac:dyDescent="0.2">
      <c r="A9287" s="20"/>
    </row>
    <row r="9288" spans="1:1" x14ac:dyDescent="0.2">
      <c r="A9288" s="20"/>
    </row>
    <row r="9289" spans="1:1" x14ac:dyDescent="0.2">
      <c r="A9289" s="20"/>
    </row>
    <row r="9290" spans="1:1" x14ac:dyDescent="0.2">
      <c r="A9290" s="20"/>
    </row>
    <row r="9291" spans="1:1" x14ac:dyDescent="0.2">
      <c r="A9291" s="20"/>
    </row>
    <row r="9292" spans="1:1" x14ac:dyDescent="0.2">
      <c r="A9292" s="20"/>
    </row>
    <row r="9293" spans="1:1" x14ac:dyDescent="0.2">
      <c r="A9293" s="20"/>
    </row>
    <row r="9294" spans="1:1" x14ac:dyDescent="0.2">
      <c r="A9294" s="20"/>
    </row>
    <row r="9295" spans="1:1" x14ac:dyDescent="0.2">
      <c r="A9295" s="20"/>
    </row>
    <row r="9296" spans="1:1" x14ac:dyDescent="0.2">
      <c r="A9296" s="20"/>
    </row>
    <row r="9297" spans="1:1" x14ac:dyDescent="0.2">
      <c r="A9297" s="20"/>
    </row>
    <row r="9298" spans="1:1" x14ac:dyDescent="0.2">
      <c r="A9298" s="20"/>
    </row>
    <row r="9299" spans="1:1" x14ac:dyDescent="0.2">
      <c r="A9299" s="20"/>
    </row>
    <row r="9300" spans="1:1" x14ac:dyDescent="0.2">
      <c r="A9300" s="20"/>
    </row>
    <row r="9301" spans="1:1" x14ac:dyDescent="0.2">
      <c r="A9301" s="20"/>
    </row>
    <row r="9302" spans="1:1" x14ac:dyDescent="0.2">
      <c r="A9302" s="20"/>
    </row>
    <row r="9303" spans="1:1" x14ac:dyDescent="0.2">
      <c r="A9303" s="20"/>
    </row>
    <row r="9304" spans="1:1" x14ac:dyDescent="0.2">
      <c r="A9304" s="20"/>
    </row>
    <row r="9305" spans="1:1" x14ac:dyDescent="0.2">
      <c r="A9305" s="20"/>
    </row>
    <row r="9306" spans="1:1" x14ac:dyDescent="0.2">
      <c r="A9306" s="20"/>
    </row>
    <row r="9307" spans="1:1" x14ac:dyDescent="0.2">
      <c r="A9307" s="20"/>
    </row>
    <row r="9308" spans="1:1" x14ac:dyDescent="0.2">
      <c r="A9308" s="20"/>
    </row>
    <row r="9309" spans="1:1" x14ac:dyDescent="0.2">
      <c r="A9309" s="20"/>
    </row>
    <row r="9310" spans="1:1" x14ac:dyDescent="0.2">
      <c r="A9310" s="20"/>
    </row>
    <row r="9311" spans="1:1" x14ac:dyDescent="0.2">
      <c r="A9311" s="20"/>
    </row>
    <row r="9312" spans="1:1" x14ac:dyDescent="0.2">
      <c r="A9312" s="20"/>
    </row>
    <row r="9313" spans="1:1" x14ac:dyDescent="0.2">
      <c r="A9313" s="20"/>
    </row>
    <row r="9314" spans="1:1" x14ac:dyDescent="0.2">
      <c r="A9314" s="20"/>
    </row>
    <row r="9315" spans="1:1" x14ac:dyDescent="0.2">
      <c r="A9315" s="20"/>
    </row>
    <row r="9316" spans="1:1" x14ac:dyDescent="0.2">
      <c r="A9316" s="20"/>
    </row>
    <row r="9317" spans="1:1" x14ac:dyDescent="0.2">
      <c r="A9317" s="20"/>
    </row>
    <row r="9318" spans="1:1" x14ac:dyDescent="0.2">
      <c r="A9318" s="20"/>
    </row>
    <row r="9319" spans="1:1" x14ac:dyDescent="0.2">
      <c r="A9319" s="20"/>
    </row>
    <row r="9320" spans="1:1" x14ac:dyDescent="0.2">
      <c r="A9320" s="20"/>
    </row>
    <row r="9321" spans="1:1" x14ac:dyDescent="0.2">
      <c r="A9321" s="20"/>
    </row>
    <row r="9322" spans="1:1" x14ac:dyDescent="0.2">
      <c r="A9322" s="20"/>
    </row>
    <row r="9323" spans="1:1" x14ac:dyDescent="0.2">
      <c r="A9323" s="20"/>
    </row>
    <row r="9324" spans="1:1" x14ac:dyDescent="0.2">
      <c r="A9324" s="20"/>
    </row>
    <row r="9325" spans="1:1" x14ac:dyDescent="0.2">
      <c r="A9325" s="20"/>
    </row>
    <row r="9326" spans="1:1" x14ac:dyDescent="0.2">
      <c r="A9326" s="20"/>
    </row>
    <row r="9327" spans="1:1" x14ac:dyDescent="0.2">
      <c r="A9327" s="20"/>
    </row>
    <row r="9328" spans="1:1" x14ac:dyDescent="0.2">
      <c r="A9328" s="20"/>
    </row>
    <row r="9329" spans="1:1" x14ac:dyDescent="0.2">
      <c r="A9329" s="20"/>
    </row>
    <row r="9330" spans="1:1" x14ac:dyDescent="0.2">
      <c r="A9330" s="20"/>
    </row>
    <row r="9331" spans="1:1" x14ac:dyDescent="0.2">
      <c r="A9331" s="20"/>
    </row>
    <row r="9332" spans="1:1" x14ac:dyDescent="0.2">
      <c r="A9332" s="20"/>
    </row>
    <row r="9333" spans="1:1" x14ac:dyDescent="0.2">
      <c r="A9333" s="20"/>
    </row>
    <row r="9334" spans="1:1" x14ac:dyDescent="0.2">
      <c r="A9334" s="20"/>
    </row>
    <row r="9335" spans="1:1" x14ac:dyDescent="0.2">
      <c r="A9335" s="20"/>
    </row>
    <row r="9336" spans="1:1" x14ac:dyDescent="0.2">
      <c r="A9336" s="20"/>
    </row>
    <row r="9337" spans="1:1" x14ac:dyDescent="0.2">
      <c r="A9337" s="20"/>
    </row>
    <row r="9338" spans="1:1" x14ac:dyDescent="0.2">
      <c r="A9338" s="20"/>
    </row>
    <row r="9339" spans="1:1" x14ac:dyDescent="0.2">
      <c r="A9339" s="20"/>
    </row>
    <row r="9340" spans="1:1" x14ac:dyDescent="0.2">
      <c r="A9340" s="20"/>
    </row>
    <row r="9341" spans="1:1" x14ac:dyDescent="0.2">
      <c r="A9341" s="20"/>
    </row>
    <row r="9342" spans="1:1" x14ac:dyDescent="0.2">
      <c r="A9342" s="20"/>
    </row>
    <row r="9343" spans="1:1" x14ac:dyDescent="0.2">
      <c r="A9343" s="20"/>
    </row>
    <row r="9344" spans="1:1" x14ac:dyDescent="0.2">
      <c r="A9344" s="20"/>
    </row>
    <row r="9345" spans="1:1" x14ac:dyDescent="0.2">
      <c r="A9345" s="20"/>
    </row>
    <row r="9346" spans="1:1" x14ac:dyDescent="0.2">
      <c r="A9346" s="20"/>
    </row>
    <row r="9347" spans="1:1" x14ac:dyDescent="0.2">
      <c r="A9347" s="20"/>
    </row>
    <row r="9348" spans="1:1" x14ac:dyDescent="0.2">
      <c r="A9348" s="20"/>
    </row>
    <row r="9349" spans="1:1" x14ac:dyDescent="0.2">
      <c r="A9349" s="20"/>
    </row>
    <row r="9350" spans="1:1" x14ac:dyDescent="0.2">
      <c r="A9350" s="20"/>
    </row>
    <row r="9351" spans="1:1" x14ac:dyDescent="0.2">
      <c r="A9351" s="20"/>
    </row>
    <row r="9352" spans="1:1" x14ac:dyDescent="0.2">
      <c r="A9352" s="20"/>
    </row>
    <row r="9353" spans="1:1" x14ac:dyDescent="0.2">
      <c r="A9353" s="20"/>
    </row>
    <row r="9354" spans="1:1" x14ac:dyDescent="0.2">
      <c r="A9354" s="20"/>
    </row>
    <row r="9355" spans="1:1" x14ac:dyDescent="0.2">
      <c r="A9355" s="20"/>
    </row>
    <row r="9356" spans="1:1" x14ac:dyDescent="0.2">
      <c r="A9356" s="20"/>
    </row>
    <row r="9357" spans="1:1" x14ac:dyDescent="0.2">
      <c r="A9357" s="20"/>
    </row>
    <row r="9358" spans="1:1" x14ac:dyDescent="0.2">
      <c r="A9358" s="20"/>
    </row>
    <row r="9359" spans="1:1" x14ac:dyDescent="0.2">
      <c r="A9359" s="20"/>
    </row>
    <row r="9360" spans="1:1" x14ac:dyDescent="0.2">
      <c r="A9360" s="20"/>
    </row>
    <row r="9361" spans="1:1" x14ac:dyDescent="0.2">
      <c r="A9361" s="20"/>
    </row>
    <row r="9362" spans="1:1" x14ac:dyDescent="0.2">
      <c r="A9362" s="20"/>
    </row>
    <row r="9363" spans="1:1" x14ac:dyDescent="0.2">
      <c r="A9363" s="20"/>
    </row>
    <row r="9364" spans="1:1" x14ac:dyDescent="0.2">
      <c r="A9364" s="20"/>
    </row>
    <row r="9365" spans="1:1" x14ac:dyDescent="0.2">
      <c r="A9365" s="20"/>
    </row>
    <row r="9366" spans="1:1" x14ac:dyDescent="0.2">
      <c r="A9366" s="20"/>
    </row>
    <row r="9367" spans="1:1" x14ac:dyDescent="0.2">
      <c r="A9367" s="20"/>
    </row>
    <row r="9368" spans="1:1" x14ac:dyDescent="0.2">
      <c r="A9368" s="20"/>
    </row>
    <row r="9369" spans="1:1" x14ac:dyDescent="0.2">
      <c r="A9369" s="20"/>
    </row>
    <row r="9370" spans="1:1" x14ac:dyDescent="0.2">
      <c r="A9370" s="20"/>
    </row>
    <row r="9371" spans="1:1" x14ac:dyDescent="0.2">
      <c r="A9371" s="20"/>
    </row>
    <row r="9372" spans="1:1" x14ac:dyDescent="0.2">
      <c r="A9372" s="20"/>
    </row>
    <row r="9373" spans="1:1" x14ac:dyDescent="0.2">
      <c r="A9373" s="20"/>
    </row>
    <row r="9374" spans="1:1" x14ac:dyDescent="0.2">
      <c r="A9374" s="20"/>
    </row>
    <row r="9375" spans="1:1" x14ac:dyDescent="0.2">
      <c r="A9375" s="20"/>
    </row>
    <row r="9376" spans="1:1" x14ac:dyDescent="0.2">
      <c r="A9376" s="20"/>
    </row>
    <row r="9377" spans="1:1" x14ac:dyDescent="0.2">
      <c r="A9377" s="20"/>
    </row>
    <row r="9378" spans="1:1" x14ac:dyDescent="0.2">
      <c r="A9378" s="20"/>
    </row>
    <row r="9379" spans="1:1" x14ac:dyDescent="0.2">
      <c r="A9379" s="20"/>
    </row>
    <row r="9380" spans="1:1" x14ac:dyDescent="0.2">
      <c r="A9380" s="20"/>
    </row>
    <row r="9381" spans="1:1" x14ac:dyDescent="0.2">
      <c r="A9381" s="20"/>
    </row>
    <row r="9382" spans="1:1" x14ac:dyDescent="0.2">
      <c r="A9382" s="20"/>
    </row>
    <row r="9383" spans="1:1" x14ac:dyDescent="0.2">
      <c r="A9383" s="20"/>
    </row>
    <row r="9384" spans="1:1" x14ac:dyDescent="0.2">
      <c r="A9384" s="20"/>
    </row>
    <row r="9385" spans="1:1" x14ac:dyDescent="0.2">
      <c r="A9385" s="20"/>
    </row>
    <row r="9386" spans="1:1" x14ac:dyDescent="0.2">
      <c r="A9386" s="20"/>
    </row>
    <row r="9387" spans="1:1" x14ac:dyDescent="0.2">
      <c r="A9387" s="20"/>
    </row>
    <row r="9388" spans="1:1" x14ac:dyDescent="0.2">
      <c r="A9388" s="20"/>
    </row>
    <row r="9389" spans="1:1" x14ac:dyDescent="0.2">
      <c r="A9389" s="20"/>
    </row>
    <row r="9390" spans="1:1" x14ac:dyDescent="0.2">
      <c r="A9390" s="20"/>
    </row>
    <row r="9391" spans="1:1" x14ac:dyDescent="0.2">
      <c r="A9391" s="20"/>
    </row>
    <row r="9392" spans="1:1" x14ac:dyDescent="0.2">
      <c r="A9392" s="20"/>
    </row>
    <row r="9393" spans="1:1" x14ac:dyDescent="0.2">
      <c r="A9393" s="20"/>
    </row>
    <row r="9394" spans="1:1" x14ac:dyDescent="0.2">
      <c r="A9394" s="20"/>
    </row>
    <row r="9395" spans="1:1" x14ac:dyDescent="0.2">
      <c r="A9395" s="20"/>
    </row>
    <row r="9396" spans="1:1" x14ac:dyDescent="0.2">
      <c r="A9396" s="20"/>
    </row>
    <row r="9397" spans="1:1" x14ac:dyDescent="0.2">
      <c r="A9397" s="20"/>
    </row>
    <row r="9398" spans="1:1" x14ac:dyDescent="0.2">
      <c r="A9398" s="20"/>
    </row>
    <row r="9399" spans="1:1" x14ac:dyDescent="0.2">
      <c r="A9399" s="20"/>
    </row>
    <row r="9400" spans="1:1" x14ac:dyDescent="0.2">
      <c r="A9400" s="20"/>
    </row>
    <row r="9401" spans="1:1" x14ac:dyDescent="0.2">
      <c r="A9401" s="20"/>
    </row>
    <row r="9402" spans="1:1" x14ac:dyDescent="0.2">
      <c r="A9402" s="20"/>
    </row>
    <row r="9403" spans="1:1" x14ac:dyDescent="0.2">
      <c r="A9403" s="20"/>
    </row>
    <row r="9404" spans="1:1" x14ac:dyDescent="0.2">
      <c r="A9404" s="20"/>
    </row>
    <row r="9405" spans="1:1" x14ac:dyDescent="0.2">
      <c r="A9405" s="20"/>
    </row>
    <row r="9406" spans="1:1" x14ac:dyDescent="0.2">
      <c r="A9406" s="20"/>
    </row>
    <row r="9407" spans="1:1" x14ac:dyDescent="0.2">
      <c r="A9407" s="20"/>
    </row>
    <row r="9408" spans="1:1" x14ac:dyDescent="0.2">
      <c r="A9408" s="20"/>
    </row>
    <row r="9409" spans="1:1" x14ac:dyDescent="0.2">
      <c r="A9409" s="20"/>
    </row>
    <row r="9410" spans="1:1" x14ac:dyDescent="0.2">
      <c r="A9410" s="20"/>
    </row>
    <row r="9411" spans="1:1" x14ac:dyDescent="0.2">
      <c r="A9411" s="20"/>
    </row>
    <row r="9412" spans="1:1" x14ac:dyDescent="0.2">
      <c r="A9412" s="20"/>
    </row>
    <row r="9413" spans="1:1" x14ac:dyDescent="0.2">
      <c r="A9413" s="20"/>
    </row>
    <row r="9414" spans="1:1" x14ac:dyDescent="0.2">
      <c r="A9414" s="20"/>
    </row>
    <row r="9415" spans="1:1" x14ac:dyDescent="0.2">
      <c r="A9415" s="20"/>
    </row>
    <row r="9416" spans="1:1" x14ac:dyDescent="0.2">
      <c r="A9416" s="20"/>
    </row>
    <row r="9417" spans="1:1" x14ac:dyDescent="0.2">
      <c r="A9417" s="20"/>
    </row>
    <row r="9418" spans="1:1" x14ac:dyDescent="0.2">
      <c r="A9418" s="20"/>
    </row>
    <row r="9419" spans="1:1" x14ac:dyDescent="0.2">
      <c r="A9419" s="20"/>
    </row>
    <row r="9420" spans="1:1" x14ac:dyDescent="0.2">
      <c r="A9420" s="20"/>
    </row>
    <row r="9421" spans="1:1" x14ac:dyDescent="0.2">
      <c r="A9421" s="20"/>
    </row>
    <row r="9422" spans="1:1" x14ac:dyDescent="0.2">
      <c r="A9422" s="20"/>
    </row>
    <row r="9423" spans="1:1" x14ac:dyDescent="0.2">
      <c r="A9423" s="20"/>
    </row>
    <row r="9424" spans="1:1" x14ac:dyDescent="0.2">
      <c r="A9424" s="20"/>
    </row>
    <row r="9425" spans="1:1" x14ac:dyDescent="0.2">
      <c r="A9425" s="20"/>
    </row>
    <row r="9426" spans="1:1" x14ac:dyDescent="0.2">
      <c r="A9426" s="20"/>
    </row>
    <row r="9427" spans="1:1" x14ac:dyDescent="0.2">
      <c r="A9427" s="20"/>
    </row>
    <row r="9428" spans="1:1" x14ac:dyDescent="0.2">
      <c r="A9428" s="20"/>
    </row>
    <row r="9429" spans="1:1" x14ac:dyDescent="0.2">
      <c r="A9429" s="20"/>
    </row>
    <row r="9430" spans="1:1" x14ac:dyDescent="0.2">
      <c r="A9430" s="20"/>
    </row>
    <row r="9431" spans="1:1" x14ac:dyDescent="0.2">
      <c r="A9431" s="20"/>
    </row>
    <row r="9432" spans="1:1" x14ac:dyDescent="0.2">
      <c r="A9432" s="20"/>
    </row>
    <row r="9433" spans="1:1" x14ac:dyDescent="0.2">
      <c r="A9433" s="20"/>
    </row>
    <row r="9434" spans="1:1" x14ac:dyDescent="0.2">
      <c r="A9434" s="20"/>
    </row>
    <row r="9435" spans="1:1" x14ac:dyDescent="0.2">
      <c r="A9435" s="20"/>
    </row>
    <row r="9436" spans="1:1" x14ac:dyDescent="0.2">
      <c r="A9436" s="20"/>
    </row>
    <row r="9437" spans="1:1" x14ac:dyDescent="0.2">
      <c r="A9437" s="20"/>
    </row>
    <row r="9438" spans="1:1" x14ac:dyDescent="0.2">
      <c r="A9438" s="20"/>
    </row>
    <row r="9439" spans="1:1" x14ac:dyDescent="0.2">
      <c r="A9439" s="20"/>
    </row>
    <row r="9440" spans="1:1" x14ac:dyDescent="0.2">
      <c r="A9440" s="20"/>
    </row>
    <row r="9441" spans="1:1" x14ac:dyDescent="0.2">
      <c r="A9441" s="20"/>
    </row>
    <row r="9442" spans="1:1" x14ac:dyDescent="0.2">
      <c r="A9442" s="20"/>
    </row>
    <row r="9443" spans="1:1" x14ac:dyDescent="0.2">
      <c r="A9443" s="20"/>
    </row>
    <row r="9444" spans="1:1" x14ac:dyDescent="0.2">
      <c r="A9444" s="20"/>
    </row>
    <row r="9445" spans="1:1" x14ac:dyDescent="0.2">
      <c r="A9445" s="20"/>
    </row>
    <row r="9446" spans="1:1" x14ac:dyDescent="0.2">
      <c r="A9446" s="20"/>
    </row>
    <row r="9447" spans="1:1" x14ac:dyDescent="0.2">
      <c r="A9447" s="20"/>
    </row>
    <row r="9448" spans="1:1" x14ac:dyDescent="0.2">
      <c r="A9448" s="20"/>
    </row>
    <row r="9449" spans="1:1" x14ac:dyDescent="0.2">
      <c r="A9449" s="20"/>
    </row>
    <row r="9450" spans="1:1" x14ac:dyDescent="0.2">
      <c r="A9450" s="20"/>
    </row>
    <row r="9451" spans="1:1" x14ac:dyDescent="0.2">
      <c r="A9451" s="20"/>
    </row>
    <row r="9452" spans="1:1" x14ac:dyDescent="0.2">
      <c r="A9452" s="20"/>
    </row>
    <row r="9453" spans="1:1" x14ac:dyDescent="0.2">
      <c r="A9453" s="20"/>
    </row>
    <row r="9454" spans="1:1" x14ac:dyDescent="0.2">
      <c r="A9454" s="20"/>
    </row>
    <row r="9455" spans="1:1" x14ac:dyDescent="0.2">
      <c r="A9455" s="20"/>
    </row>
    <row r="9456" spans="1:1" x14ac:dyDescent="0.2">
      <c r="A9456" s="20"/>
    </row>
    <row r="9457" spans="1:1" x14ac:dyDescent="0.2">
      <c r="A9457" s="20"/>
    </row>
    <row r="9458" spans="1:1" x14ac:dyDescent="0.2">
      <c r="A9458" s="20"/>
    </row>
    <row r="9459" spans="1:1" x14ac:dyDescent="0.2">
      <c r="A9459" s="20"/>
    </row>
    <row r="9460" spans="1:1" x14ac:dyDescent="0.2">
      <c r="A9460" s="20"/>
    </row>
    <row r="9461" spans="1:1" x14ac:dyDescent="0.2">
      <c r="A9461" s="20"/>
    </row>
    <row r="9462" spans="1:1" x14ac:dyDescent="0.2">
      <c r="A9462" s="20"/>
    </row>
    <row r="9463" spans="1:1" x14ac:dyDescent="0.2">
      <c r="A9463" s="20"/>
    </row>
    <row r="9464" spans="1:1" x14ac:dyDescent="0.2">
      <c r="A9464" s="20"/>
    </row>
    <row r="9465" spans="1:1" x14ac:dyDescent="0.2">
      <c r="A9465" s="20"/>
    </row>
    <row r="9466" spans="1:1" x14ac:dyDescent="0.2">
      <c r="A9466" s="20"/>
    </row>
    <row r="9467" spans="1:1" x14ac:dyDescent="0.2">
      <c r="A9467" s="20"/>
    </row>
    <row r="9468" spans="1:1" x14ac:dyDescent="0.2">
      <c r="A9468" s="20"/>
    </row>
    <row r="9469" spans="1:1" x14ac:dyDescent="0.2">
      <c r="A9469" s="20"/>
    </row>
    <row r="9470" spans="1:1" x14ac:dyDescent="0.2">
      <c r="A9470" s="20"/>
    </row>
    <row r="9471" spans="1:1" x14ac:dyDescent="0.2">
      <c r="A9471" s="20"/>
    </row>
    <row r="9472" spans="1:1" x14ac:dyDescent="0.2">
      <c r="A9472" s="20"/>
    </row>
    <row r="9473" spans="1:1" x14ac:dyDescent="0.2">
      <c r="A9473" s="20"/>
    </row>
    <row r="9474" spans="1:1" x14ac:dyDescent="0.2">
      <c r="A9474" s="20"/>
    </row>
    <row r="9475" spans="1:1" x14ac:dyDescent="0.2">
      <c r="A9475" s="20"/>
    </row>
    <row r="9476" spans="1:1" x14ac:dyDescent="0.2">
      <c r="A9476" s="20"/>
    </row>
    <row r="9477" spans="1:1" x14ac:dyDescent="0.2">
      <c r="A9477" s="20"/>
    </row>
    <row r="9478" spans="1:1" x14ac:dyDescent="0.2">
      <c r="A9478" s="20"/>
    </row>
    <row r="9479" spans="1:1" x14ac:dyDescent="0.2">
      <c r="A9479" s="20"/>
    </row>
    <row r="9480" spans="1:1" x14ac:dyDescent="0.2">
      <c r="A9480" s="20"/>
    </row>
    <row r="9481" spans="1:1" x14ac:dyDescent="0.2">
      <c r="A9481" s="20"/>
    </row>
    <row r="9482" spans="1:1" x14ac:dyDescent="0.2">
      <c r="A9482" s="20"/>
    </row>
    <row r="9483" spans="1:1" x14ac:dyDescent="0.2">
      <c r="A9483" s="20"/>
    </row>
    <row r="9484" spans="1:1" x14ac:dyDescent="0.2">
      <c r="A9484" s="20"/>
    </row>
    <row r="9485" spans="1:1" x14ac:dyDescent="0.2">
      <c r="A9485" s="20"/>
    </row>
    <row r="9486" spans="1:1" x14ac:dyDescent="0.2">
      <c r="A9486" s="20"/>
    </row>
    <row r="9487" spans="1:1" x14ac:dyDescent="0.2">
      <c r="A9487" s="20"/>
    </row>
    <row r="9488" spans="1:1" x14ac:dyDescent="0.2">
      <c r="A9488" s="20"/>
    </row>
    <row r="9489" spans="1:1" x14ac:dyDescent="0.2">
      <c r="A9489" s="20"/>
    </row>
    <row r="9490" spans="1:1" x14ac:dyDescent="0.2">
      <c r="A9490" s="20"/>
    </row>
    <row r="9491" spans="1:1" x14ac:dyDescent="0.2">
      <c r="A9491" s="20"/>
    </row>
    <row r="9492" spans="1:1" x14ac:dyDescent="0.2">
      <c r="A9492" s="20"/>
    </row>
    <row r="9493" spans="1:1" x14ac:dyDescent="0.2">
      <c r="A9493" s="20"/>
    </row>
    <row r="9494" spans="1:1" x14ac:dyDescent="0.2">
      <c r="A9494" s="20"/>
    </row>
    <row r="9495" spans="1:1" x14ac:dyDescent="0.2">
      <c r="A9495" s="20"/>
    </row>
    <row r="9496" spans="1:1" x14ac:dyDescent="0.2">
      <c r="A9496" s="20"/>
    </row>
    <row r="9497" spans="1:1" x14ac:dyDescent="0.2">
      <c r="A9497" s="20"/>
    </row>
    <row r="9498" spans="1:1" x14ac:dyDescent="0.2">
      <c r="A9498" s="20"/>
    </row>
    <row r="9499" spans="1:1" x14ac:dyDescent="0.2">
      <c r="A9499" s="20"/>
    </row>
    <row r="9500" spans="1:1" x14ac:dyDescent="0.2">
      <c r="A9500" s="20"/>
    </row>
    <row r="9501" spans="1:1" x14ac:dyDescent="0.2">
      <c r="A9501" s="20"/>
    </row>
    <row r="9502" spans="1:1" x14ac:dyDescent="0.2">
      <c r="A9502" s="20"/>
    </row>
    <row r="9503" spans="1:1" x14ac:dyDescent="0.2">
      <c r="A9503" s="20"/>
    </row>
    <row r="9504" spans="1:1" x14ac:dyDescent="0.2">
      <c r="A9504" s="20"/>
    </row>
    <row r="9505" spans="1:1" x14ac:dyDescent="0.2">
      <c r="A9505" s="20"/>
    </row>
    <row r="9506" spans="1:1" x14ac:dyDescent="0.2">
      <c r="A9506" s="20"/>
    </row>
    <row r="9507" spans="1:1" x14ac:dyDescent="0.2">
      <c r="A9507" s="20"/>
    </row>
    <row r="9508" spans="1:1" x14ac:dyDescent="0.2">
      <c r="A9508" s="20"/>
    </row>
    <row r="9509" spans="1:1" x14ac:dyDescent="0.2">
      <c r="A9509" s="20"/>
    </row>
    <row r="9510" spans="1:1" x14ac:dyDescent="0.2">
      <c r="A9510" s="20"/>
    </row>
    <row r="9511" spans="1:1" x14ac:dyDescent="0.2">
      <c r="A9511" s="20"/>
    </row>
    <row r="9512" spans="1:1" x14ac:dyDescent="0.2">
      <c r="A9512" s="20"/>
    </row>
    <row r="9513" spans="1:1" x14ac:dyDescent="0.2">
      <c r="A9513" s="20"/>
    </row>
    <row r="9514" spans="1:1" x14ac:dyDescent="0.2">
      <c r="A9514" s="20"/>
    </row>
    <row r="9515" spans="1:1" x14ac:dyDescent="0.2">
      <c r="A9515" s="20"/>
    </row>
    <row r="9516" spans="1:1" x14ac:dyDescent="0.2">
      <c r="A9516" s="20"/>
    </row>
    <row r="9517" spans="1:1" x14ac:dyDescent="0.2">
      <c r="A9517" s="20"/>
    </row>
    <row r="9518" spans="1:1" x14ac:dyDescent="0.2">
      <c r="A9518" s="20"/>
    </row>
    <row r="9519" spans="1:1" x14ac:dyDescent="0.2">
      <c r="A9519" s="20"/>
    </row>
    <row r="9520" spans="1:1" x14ac:dyDescent="0.2">
      <c r="A9520" s="20"/>
    </row>
    <row r="9521" spans="1:1" x14ac:dyDescent="0.2">
      <c r="A9521" s="20"/>
    </row>
    <row r="9522" spans="1:1" x14ac:dyDescent="0.2">
      <c r="A9522" s="20"/>
    </row>
    <row r="9523" spans="1:1" x14ac:dyDescent="0.2">
      <c r="A9523" s="20"/>
    </row>
    <row r="9524" spans="1:1" x14ac:dyDescent="0.2">
      <c r="A9524" s="20"/>
    </row>
    <row r="9525" spans="1:1" x14ac:dyDescent="0.2">
      <c r="A9525" s="20"/>
    </row>
    <row r="9526" spans="1:1" x14ac:dyDescent="0.2">
      <c r="A9526" s="20"/>
    </row>
    <row r="9527" spans="1:1" x14ac:dyDescent="0.2">
      <c r="A9527" s="20"/>
    </row>
    <row r="9528" spans="1:1" x14ac:dyDescent="0.2">
      <c r="A9528" s="20"/>
    </row>
    <row r="9529" spans="1:1" x14ac:dyDescent="0.2">
      <c r="A9529" s="20"/>
    </row>
    <row r="9530" spans="1:1" x14ac:dyDescent="0.2">
      <c r="A9530" s="20"/>
    </row>
    <row r="9531" spans="1:1" x14ac:dyDescent="0.2">
      <c r="A9531" s="20"/>
    </row>
    <row r="9532" spans="1:1" x14ac:dyDescent="0.2">
      <c r="A9532" s="20"/>
    </row>
    <row r="9533" spans="1:1" x14ac:dyDescent="0.2">
      <c r="A9533" s="20"/>
    </row>
    <row r="9534" spans="1:1" x14ac:dyDescent="0.2">
      <c r="A9534" s="20"/>
    </row>
    <row r="9535" spans="1:1" x14ac:dyDescent="0.2">
      <c r="A9535" s="20"/>
    </row>
    <row r="9536" spans="1:1" x14ac:dyDescent="0.2">
      <c r="A9536" s="20"/>
    </row>
    <row r="9537" spans="1:1" x14ac:dyDescent="0.2">
      <c r="A9537" s="20"/>
    </row>
    <row r="9538" spans="1:1" x14ac:dyDescent="0.2">
      <c r="A9538" s="20"/>
    </row>
    <row r="9539" spans="1:1" x14ac:dyDescent="0.2">
      <c r="A9539" s="20"/>
    </row>
    <row r="9540" spans="1:1" x14ac:dyDescent="0.2">
      <c r="A9540" s="20"/>
    </row>
    <row r="9541" spans="1:1" x14ac:dyDescent="0.2">
      <c r="A9541" s="20"/>
    </row>
    <row r="9542" spans="1:1" x14ac:dyDescent="0.2">
      <c r="A9542" s="20"/>
    </row>
    <row r="9543" spans="1:1" x14ac:dyDescent="0.2">
      <c r="A9543" s="20"/>
    </row>
    <row r="9544" spans="1:1" x14ac:dyDescent="0.2">
      <c r="A9544" s="20"/>
    </row>
    <row r="9545" spans="1:1" x14ac:dyDescent="0.2">
      <c r="A9545" s="20"/>
    </row>
    <row r="9546" spans="1:1" x14ac:dyDescent="0.2">
      <c r="A9546" s="20"/>
    </row>
    <row r="9547" spans="1:1" x14ac:dyDescent="0.2">
      <c r="A9547" s="20"/>
    </row>
    <row r="9548" spans="1:1" x14ac:dyDescent="0.2">
      <c r="A9548" s="20"/>
    </row>
    <row r="9549" spans="1:1" x14ac:dyDescent="0.2">
      <c r="A9549" s="20"/>
    </row>
    <row r="9550" spans="1:1" x14ac:dyDescent="0.2">
      <c r="A9550" s="20"/>
    </row>
    <row r="9551" spans="1:1" x14ac:dyDescent="0.2">
      <c r="A9551" s="20"/>
    </row>
    <row r="9552" spans="1:1" x14ac:dyDescent="0.2">
      <c r="A9552" s="20"/>
    </row>
    <row r="9553" spans="1:1" x14ac:dyDescent="0.2">
      <c r="A9553" s="20"/>
    </row>
    <row r="9554" spans="1:1" x14ac:dyDescent="0.2">
      <c r="A9554" s="20"/>
    </row>
    <row r="9555" spans="1:1" x14ac:dyDescent="0.2">
      <c r="A9555" s="20"/>
    </row>
    <row r="9556" spans="1:1" x14ac:dyDescent="0.2">
      <c r="A9556" s="20"/>
    </row>
    <row r="9557" spans="1:1" x14ac:dyDescent="0.2">
      <c r="A9557" s="20"/>
    </row>
    <row r="9558" spans="1:1" x14ac:dyDescent="0.2">
      <c r="A9558" s="20"/>
    </row>
    <row r="9559" spans="1:1" x14ac:dyDescent="0.2">
      <c r="A9559" s="20"/>
    </row>
    <row r="9560" spans="1:1" x14ac:dyDescent="0.2">
      <c r="A9560" s="20"/>
    </row>
    <row r="9561" spans="1:1" x14ac:dyDescent="0.2">
      <c r="A9561" s="20"/>
    </row>
    <row r="9562" spans="1:1" x14ac:dyDescent="0.2">
      <c r="A9562" s="20"/>
    </row>
    <row r="9563" spans="1:1" x14ac:dyDescent="0.2">
      <c r="A9563" s="20"/>
    </row>
    <row r="9564" spans="1:1" x14ac:dyDescent="0.2">
      <c r="A9564" s="20"/>
    </row>
    <row r="9565" spans="1:1" x14ac:dyDescent="0.2">
      <c r="A9565" s="20"/>
    </row>
    <row r="9566" spans="1:1" x14ac:dyDescent="0.2">
      <c r="A9566" s="20"/>
    </row>
    <row r="9567" spans="1:1" x14ac:dyDescent="0.2">
      <c r="A9567" s="20"/>
    </row>
    <row r="9568" spans="1:1" x14ac:dyDescent="0.2">
      <c r="A9568" s="20"/>
    </row>
    <row r="9569" spans="1:1" x14ac:dyDescent="0.2">
      <c r="A9569" s="20"/>
    </row>
    <row r="9570" spans="1:1" x14ac:dyDescent="0.2">
      <c r="A9570" s="20"/>
    </row>
    <row r="9571" spans="1:1" x14ac:dyDescent="0.2">
      <c r="A9571" s="20"/>
    </row>
    <row r="9572" spans="1:1" x14ac:dyDescent="0.2">
      <c r="A9572" s="20"/>
    </row>
    <row r="9573" spans="1:1" x14ac:dyDescent="0.2">
      <c r="A9573" s="20"/>
    </row>
    <row r="9574" spans="1:1" x14ac:dyDescent="0.2">
      <c r="A9574" s="20"/>
    </row>
    <row r="9575" spans="1:1" x14ac:dyDescent="0.2">
      <c r="A9575" s="20"/>
    </row>
    <row r="9576" spans="1:1" x14ac:dyDescent="0.2">
      <c r="A9576" s="20"/>
    </row>
    <row r="9577" spans="1:1" x14ac:dyDescent="0.2">
      <c r="A9577" s="20"/>
    </row>
    <row r="9578" spans="1:1" x14ac:dyDescent="0.2">
      <c r="A9578" s="20"/>
    </row>
    <row r="9579" spans="1:1" x14ac:dyDescent="0.2">
      <c r="A9579" s="20"/>
    </row>
    <row r="9580" spans="1:1" x14ac:dyDescent="0.2">
      <c r="A9580" s="20"/>
    </row>
    <row r="9581" spans="1:1" x14ac:dyDescent="0.2">
      <c r="A9581" s="20"/>
    </row>
    <row r="9582" spans="1:1" x14ac:dyDescent="0.2">
      <c r="A9582" s="20"/>
    </row>
    <row r="9583" spans="1:1" x14ac:dyDescent="0.2">
      <c r="A9583" s="20"/>
    </row>
    <row r="9584" spans="1:1" x14ac:dyDescent="0.2">
      <c r="A9584" s="20"/>
    </row>
    <row r="9585" spans="1:1" x14ac:dyDescent="0.2">
      <c r="A9585" s="20"/>
    </row>
    <row r="9586" spans="1:1" x14ac:dyDescent="0.2">
      <c r="A9586" s="20"/>
    </row>
    <row r="9587" spans="1:1" x14ac:dyDescent="0.2">
      <c r="A9587" s="20"/>
    </row>
    <row r="9588" spans="1:1" x14ac:dyDescent="0.2">
      <c r="A9588" s="20"/>
    </row>
    <row r="9589" spans="1:1" x14ac:dyDescent="0.2">
      <c r="A9589" s="20"/>
    </row>
    <row r="9590" spans="1:1" x14ac:dyDescent="0.2">
      <c r="A9590" s="20"/>
    </row>
    <row r="9591" spans="1:1" x14ac:dyDescent="0.2">
      <c r="A9591" s="20"/>
    </row>
    <row r="9592" spans="1:1" x14ac:dyDescent="0.2">
      <c r="A9592" s="20"/>
    </row>
    <row r="9593" spans="1:1" x14ac:dyDescent="0.2">
      <c r="A9593" s="20"/>
    </row>
    <row r="9594" spans="1:1" x14ac:dyDescent="0.2">
      <c r="A9594" s="20"/>
    </row>
    <row r="9595" spans="1:1" x14ac:dyDescent="0.2">
      <c r="A9595" s="20"/>
    </row>
    <row r="9596" spans="1:1" x14ac:dyDescent="0.2">
      <c r="A9596" s="20"/>
    </row>
    <row r="9597" spans="1:1" x14ac:dyDescent="0.2">
      <c r="A9597" s="20"/>
    </row>
    <row r="9598" spans="1:1" x14ac:dyDescent="0.2">
      <c r="A9598" s="20"/>
    </row>
    <row r="9599" spans="1:1" x14ac:dyDescent="0.2">
      <c r="A9599" s="20"/>
    </row>
    <row r="9600" spans="1:1" x14ac:dyDescent="0.2">
      <c r="A9600" s="20"/>
    </row>
    <row r="9601" spans="1:1" x14ac:dyDescent="0.2">
      <c r="A9601" s="20"/>
    </row>
    <row r="9602" spans="1:1" x14ac:dyDescent="0.2">
      <c r="A9602" s="20"/>
    </row>
    <row r="9603" spans="1:1" x14ac:dyDescent="0.2">
      <c r="A9603" s="20"/>
    </row>
    <row r="9604" spans="1:1" x14ac:dyDescent="0.2">
      <c r="A9604" s="20"/>
    </row>
    <row r="9605" spans="1:1" x14ac:dyDescent="0.2">
      <c r="A9605" s="20"/>
    </row>
    <row r="9606" spans="1:1" x14ac:dyDescent="0.2">
      <c r="A9606" s="20"/>
    </row>
    <row r="9607" spans="1:1" x14ac:dyDescent="0.2">
      <c r="A9607" s="20"/>
    </row>
    <row r="9608" spans="1:1" x14ac:dyDescent="0.2">
      <c r="A9608" s="20"/>
    </row>
    <row r="9609" spans="1:1" x14ac:dyDescent="0.2">
      <c r="A9609" s="20"/>
    </row>
    <row r="9610" spans="1:1" x14ac:dyDescent="0.2">
      <c r="A9610" s="20"/>
    </row>
    <row r="9611" spans="1:1" x14ac:dyDescent="0.2">
      <c r="A9611" s="20"/>
    </row>
    <row r="9612" spans="1:1" x14ac:dyDescent="0.2">
      <c r="A9612" s="20"/>
    </row>
    <row r="9613" spans="1:1" x14ac:dyDescent="0.2">
      <c r="A9613" s="20"/>
    </row>
    <row r="9614" spans="1:1" x14ac:dyDescent="0.2">
      <c r="A9614" s="20"/>
    </row>
    <row r="9615" spans="1:1" x14ac:dyDescent="0.2">
      <c r="A9615" s="20"/>
    </row>
    <row r="9616" spans="1:1" x14ac:dyDescent="0.2">
      <c r="A9616" s="20"/>
    </row>
    <row r="9617" spans="1:1" x14ac:dyDescent="0.2">
      <c r="A9617" s="20"/>
    </row>
    <row r="9618" spans="1:1" x14ac:dyDescent="0.2">
      <c r="A9618" s="20"/>
    </row>
    <row r="9619" spans="1:1" x14ac:dyDescent="0.2">
      <c r="A9619" s="20"/>
    </row>
    <row r="9620" spans="1:1" x14ac:dyDescent="0.2">
      <c r="A9620" s="20"/>
    </row>
    <row r="9621" spans="1:1" x14ac:dyDescent="0.2">
      <c r="A9621" s="20"/>
    </row>
    <row r="9622" spans="1:1" x14ac:dyDescent="0.2">
      <c r="A9622" s="20"/>
    </row>
    <row r="9623" spans="1:1" x14ac:dyDescent="0.2">
      <c r="A9623" s="20"/>
    </row>
    <row r="9624" spans="1:1" x14ac:dyDescent="0.2">
      <c r="A9624" s="20"/>
    </row>
    <row r="9625" spans="1:1" x14ac:dyDescent="0.2">
      <c r="A9625" s="20"/>
    </row>
    <row r="9626" spans="1:1" x14ac:dyDescent="0.2">
      <c r="A9626" s="20"/>
    </row>
    <row r="9627" spans="1:1" x14ac:dyDescent="0.2">
      <c r="A9627" s="20"/>
    </row>
    <row r="9628" spans="1:1" x14ac:dyDescent="0.2">
      <c r="A9628" s="20"/>
    </row>
    <row r="9629" spans="1:1" x14ac:dyDescent="0.2">
      <c r="A9629" s="20"/>
    </row>
    <row r="9630" spans="1:1" x14ac:dyDescent="0.2">
      <c r="A9630" s="20"/>
    </row>
    <row r="9631" spans="1:1" x14ac:dyDescent="0.2">
      <c r="A9631" s="20"/>
    </row>
    <row r="9632" spans="1:1" x14ac:dyDescent="0.2">
      <c r="A9632" s="20"/>
    </row>
    <row r="9633" spans="1:1" x14ac:dyDescent="0.2">
      <c r="A9633" s="20"/>
    </row>
    <row r="9634" spans="1:1" x14ac:dyDescent="0.2">
      <c r="A9634" s="20"/>
    </row>
    <row r="9635" spans="1:1" x14ac:dyDescent="0.2">
      <c r="A9635" s="20"/>
    </row>
    <row r="9636" spans="1:1" x14ac:dyDescent="0.2">
      <c r="A9636" s="20"/>
    </row>
    <row r="9637" spans="1:1" x14ac:dyDescent="0.2">
      <c r="A9637" s="20"/>
    </row>
    <row r="9638" spans="1:1" x14ac:dyDescent="0.2">
      <c r="A9638" s="20"/>
    </row>
    <row r="9639" spans="1:1" x14ac:dyDescent="0.2">
      <c r="A9639" s="20"/>
    </row>
    <row r="9640" spans="1:1" x14ac:dyDescent="0.2">
      <c r="A9640" s="20"/>
    </row>
    <row r="9641" spans="1:1" x14ac:dyDescent="0.2">
      <c r="A9641" s="20"/>
    </row>
    <row r="9642" spans="1:1" x14ac:dyDescent="0.2">
      <c r="A9642" s="20"/>
    </row>
    <row r="9643" spans="1:1" x14ac:dyDescent="0.2">
      <c r="A9643" s="20"/>
    </row>
    <row r="9644" spans="1:1" x14ac:dyDescent="0.2">
      <c r="A9644" s="20"/>
    </row>
    <row r="9645" spans="1:1" x14ac:dyDescent="0.2">
      <c r="A9645" s="20"/>
    </row>
    <row r="9646" spans="1:1" x14ac:dyDescent="0.2">
      <c r="A9646" s="20"/>
    </row>
    <row r="9647" spans="1:1" x14ac:dyDescent="0.2">
      <c r="A9647" s="20"/>
    </row>
    <row r="9648" spans="1:1" x14ac:dyDescent="0.2">
      <c r="A9648" s="20"/>
    </row>
    <row r="9649" spans="1:1" x14ac:dyDescent="0.2">
      <c r="A9649" s="20"/>
    </row>
    <row r="9650" spans="1:1" x14ac:dyDescent="0.2">
      <c r="A9650" s="20"/>
    </row>
    <row r="9651" spans="1:1" x14ac:dyDescent="0.2">
      <c r="A9651" s="20"/>
    </row>
    <row r="9652" spans="1:1" x14ac:dyDescent="0.2">
      <c r="A9652" s="20"/>
    </row>
    <row r="9653" spans="1:1" x14ac:dyDescent="0.2">
      <c r="A9653" s="20"/>
    </row>
    <row r="9654" spans="1:1" x14ac:dyDescent="0.2">
      <c r="A9654" s="20"/>
    </row>
    <row r="9655" spans="1:1" x14ac:dyDescent="0.2">
      <c r="A9655" s="20"/>
    </row>
    <row r="9656" spans="1:1" x14ac:dyDescent="0.2">
      <c r="A9656" s="20"/>
    </row>
    <row r="9657" spans="1:1" x14ac:dyDescent="0.2">
      <c r="A9657" s="20"/>
    </row>
    <row r="9658" spans="1:1" x14ac:dyDescent="0.2">
      <c r="A9658" s="20"/>
    </row>
    <row r="9659" spans="1:1" x14ac:dyDescent="0.2">
      <c r="A9659" s="20"/>
    </row>
    <row r="9660" spans="1:1" x14ac:dyDescent="0.2">
      <c r="A9660" s="20"/>
    </row>
    <row r="9661" spans="1:1" x14ac:dyDescent="0.2">
      <c r="A9661" s="20"/>
    </row>
    <row r="9662" spans="1:1" x14ac:dyDescent="0.2">
      <c r="A9662" s="20"/>
    </row>
    <row r="9663" spans="1:1" x14ac:dyDescent="0.2">
      <c r="A9663" s="20"/>
    </row>
    <row r="9664" spans="1:1" x14ac:dyDescent="0.2">
      <c r="A9664" s="20"/>
    </row>
    <row r="9665" spans="1:1" x14ac:dyDescent="0.2">
      <c r="A9665" s="20"/>
    </row>
    <row r="9666" spans="1:1" x14ac:dyDescent="0.2">
      <c r="A9666" s="20"/>
    </row>
    <row r="9667" spans="1:1" x14ac:dyDescent="0.2">
      <c r="A9667" s="20"/>
    </row>
    <row r="9668" spans="1:1" x14ac:dyDescent="0.2">
      <c r="A9668" s="20"/>
    </row>
    <row r="9669" spans="1:1" x14ac:dyDescent="0.2">
      <c r="A9669" s="20"/>
    </row>
    <row r="9670" spans="1:1" x14ac:dyDescent="0.2">
      <c r="A9670" s="20"/>
    </row>
    <row r="9671" spans="1:1" x14ac:dyDescent="0.2">
      <c r="A9671" s="20"/>
    </row>
    <row r="9672" spans="1:1" x14ac:dyDescent="0.2">
      <c r="A9672" s="20"/>
    </row>
    <row r="9673" spans="1:1" x14ac:dyDescent="0.2">
      <c r="A9673" s="20"/>
    </row>
    <row r="9674" spans="1:1" x14ac:dyDescent="0.2">
      <c r="A9674" s="20"/>
    </row>
    <row r="9675" spans="1:1" x14ac:dyDescent="0.2">
      <c r="A9675" s="20"/>
    </row>
    <row r="9676" spans="1:1" x14ac:dyDescent="0.2">
      <c r="A9676" s="20"/>
    </row>
    <row r="9677" spans="1:1" x14ac:dyDescent="0.2">
      <c r="A9677" s="20"/>
    </row>
    <row r="9678" spans="1:1" x14ac:dyDescent="0.2">
      <c r="A9678" s="20"/>
    </row>
    <row r="9679" spans="1:1" x14ac:dyDescent="0.2">
      <c r="A9679" s="20"/>
    </row>
    <row r="9680" spans="1:1" x14ac:dyDescent="0.2">
      <c r="A9680" s="20"/>
    </row>
    <row r="9681" spans="1:1" x14ac:dyDescent="0.2">
      <c r="A9681" s="20"/>
    </row>
    <row r="9682" spans="1:1" x14ac:dyDescent="0.2">
      <c r="A9682" s="20"/>
    </row>
    <row r="9683" spans="1:1" x14ac:dyDescent="0.2">
      <c r="A9683" s="20"/>
    </row>
    <row r="9684" spans="1:1" x14ac:dyDescent="0.2">
      <c r="A9684" s="20"/>
    </row>
    <row r="9685" spans="1:1" x14ac:dyDescent="0.2">
      <c r="A9685" s="20"/>
    </row>
    <row r="9686" spans="1:1" x14ac:dyDescent="0.2">
      <c r="A9686" s="20"/>
    </row>
    <row r="9687" spans="1:1" x14ac:dyDescent="0.2">
      <c r="A9687" s="20"/>
    </row>
    <row r="9688" spans="1:1" x14ac:dyDescent="0.2">
      <c r="A9688" s="20"/>
    </row>
    <row r="9689" spans="1:1" x14ac:dyDescent="0.2">
      <c r="A9689" s="20"/>
    </row>
    <row r="9690" spans="1:1" x14ac:dyDescent="0.2">
      <c r="A9690" s="20"/>
    </row>
    <row r="9691" spans="1:1" x14ac:dyDescent="0.2">
      <c r="A9691" s="20"/>
    </row>
    <row r="9692" spans="1:1" x14ac:dyDescent="0.2">
      <c r="A9692" s="20"/>
    </row>
    <row r="9693" spans="1:1" x14ac:dyDescent="0.2">
      <c r="A9693" s="20"/>
    </row>
    <row r="9694" spans="1:1" x14ac:dyDescent="0.2">
      <c r="A9694" s="20"/>
    </row>
    <row r="9695" spans="1:1" x14ac:dyDescent="0.2">
      <c r="A9695" s="20"/>
    </row>
    <row r="9696" spans="1:1" x14ac:dyDescent="0.2">
      <c r="A9696" s="20"/>
    </row>
    <row r="9697" spans="1:1" x14ac:dyDescent="0.2">
      <c r="A9697" s="20"/>
    </row>
    <row r="9698" spans="1:1" x14ac:dyDescent="0.2">
      <c r="A9698" s="20"/>
    </row>
    <row r="9699" spans="1:1" x14ac:dyDescent="0.2">
      <c r="A9699" s="20"/>
    </row>
    <row r="9700" spans="1:1" x14ac:dyDescent="0.2">
      <c r="A9700" s="20"/>
    </row>
    <row r="9701" spans="1:1" x14ac:dyDescent="0.2">
      <c r="A9701" s="20"/>
    </row>
    <row r="9702" spans="1:1" x14ac:dyDescent="0.2">
      <c r="A9702" s="20"/>
    </row>
    <row r="9703" spans="1:1" x14ac:dyDescent="0.2">
      <c r="A9703" s="20"/>
    </row>
    <row r="9704" spans="1:1" x14ac:dyDescent="0.2">
      <c r="A9704" s="20"/>
    </row>
    <row r="9705" spans="1:1" x14ac:dyDescent="0.2">
      <c r="A9705" s="20"/>
    </row>
    <row r="9706" spans="1:1" x14ac:dyDescent="0.2">
      <c r="A9706" s="20"/>
    </row>
    <row r="9707" spans="1:1" x14ac:dyDescent="0.2">
      <c r="A9707" s="20"/>
    </row>
    <row r="9708" spans="1:1" x14ac:dyDescent="0.2">
      <c r="A9708" s="20"/>
    </row>
    <row r="9709" spans="1:1" x14ac:dyDescent="0.2">
      <c r="A9709" s="20"/>
    </row>
    <row r="9710" spans="1:1" x14ac:dyDescent="0.2">
      <c r="A9710" s="20"/>
    </row>
    <row r="9711" spans="1:1" x14ac:dyDescent="0.2">
      <c r="A9711" s="20"/>
    </row>
    <row r="9712" spans="1:1" x14ac:dyDescent="0.2">
      <c r="A9712" s="20"/>
    </row>
    <row r="9713" spans="1:1" x14ac:dyDescent="0.2">
      <c r="A9713" s="20"/>
    </row>
    <row r="9714" spans="1:1" x14ac:dyDescent="0.2">
      <c r="A9714" s="20"/>
    </row>
    <row r="9715" spans="1:1" x14ac:dyDescent="0.2">
      <c r="A9715" s="20"/>
    </row>
    <row r="9716" spans="1:1" x14ac:dyDescent="0.2">
      <c r="A9716" s="20"/>
    </row>
    <row r="9717" spans="1:1" x14ac:dyDescent="0.2">
      <c r="A9717" s="20"/>
    </row>
    <row r="9718" spans="1:1" x14ac:dyDescent="0.2">
      <c r="A9718" s="20"/>
    </row>
    <row r="9719" spans="1:1" x14ac:dyDescent="0.2">
      <c r="A9719" s="20"/>
    </row>
    <row r="9720" spans="1:1" x14ac:dyDescent="0.2">
      <c r="A9720" s="20"/>
    </row>
    <row r="9721" spans="1:1" x14ac:dyDescent="0.2">
      <c r="A9721" s="20"/>
    </row>
    <row r="9722" spans="1:1" x14ac:dyDescent="0.2">
      <c r="A9722" s="20"/>
    </row>
    <row r="9723" spans="1:1" x14ac:dyDescent="0.2">
      <c r="A9723" s="20"/>
    </row>
    <row r="9724" spans="1:1" x14ac:dyDescent="0.2">
      <c r="A9724" s="20"/>
    </row>
    <row r="9725" spans="1:1" x14ac:dyDescent="0.2">
      <c r="A9725" s="20"/>
    </row>
    <row r="9726" spans="1:1" x14ac:dyDescent="0.2">
      <c r="A9726" s="20"/>
    </row>
    <row r="9727" spans="1:1" x14ac:dyDescent="0.2">
      <c r="A9727" s="20"/>
    </row>
    <row r="9728" spans="1:1" x14ac:dyDescent="0.2">
      <c r="A9728" s="20"/>
    </row>
    <row r="9729" spans="1:1" x14ac:dyDescent="0.2">
      <c r="A9729" s="20"/>
    </row>
    <row r="9730" spans="1:1" x14ac:dyDescent="0.2">
      <c r="A9730" s="20"/>
    </row>
    <row r="9731" spans="1:1" x14ac:dyDescent="0.2">
      <c r="A9731" s="20"/>
    </row>
    <row r="9732" spans="1:1" x14ac:dyDescent="0.2">
      <c r="A9732" s="20"/>
    </row>
    <row r="9733" spans="1:1" x14ac:dyDescent="0.2">
      <c r="A9733" s="20"/>
    </row>
    <row r="9734" spans="1:1" x14ac:dyDescent="0.2">
      <c r="A9734" s="20"/>
    </row>
    <row r="9735" spans="1:1" x14ac:dyDescent="0.2">
      <c r="A9735" s="20"/>
    </row>
    <row r="9736" spans="1:1" x14ac:dyDescent="0.2">
      <c r="A9736" s="20"/>
    </row>
    <row r="9737" spans="1:1" x14ac:dyDescent="0.2">
      <c r="A9737" s="20"/>
    </row>
    <row r="9738" spans="1:1" x14ac:dyDescent="0.2">
      <c r="A9738" s="20"/>
    </row>
    <row r="9739" spans="1:1" x14ac:dyDescent="0.2">
      <c r="A9739" s="20"/>
    </row>
    <row r="9740" spans="1:1" x14ac:dyDescent="0.2">
      <c r="A9740" s="20"/>
    </row>
    <row r="9741" spans="1:1" x14ac:dyDescent="0.2">
      <c r="A9741" s="20"/>
    </row>
    <row r="9742" spans="1:1" x14ac:dyDescent="0.2">
      <c r="A9742" s="20"/>
    </row>
    <row r="9743" spans="1:1" x14ac:dyDescent="0.2">
      <c r="A9743" s="20"/>
    </row>
    <row r="9744" spans="1:1" x14ac:dyDescent="0.2">
      <c r="A9744" s="20"/>
    </row>
    <row r="9745" spans="1:1" x14ac:dyDescent="0.2">
      <c r="A9745" s="20"/>
    </row>
    <row r="9746" spans="1:1" x14ac:dyDescent="0.2">
      <c r="A9746" s="20"/>
    </row>
    <row r="9747" spans="1:1" x14ac:dyDescent="0.2">
      <c r="A9747" s="20"/>
    </row>
    <row r="9748" spans="1:1" x14ac:dyDescent="0.2">
      <c r="A9748" s="20"/>
    </row>
    <row r="9749" spans="1:1" x14ac:dyDescent="0.2">
      <c r="A9749" s="20"/>
    </row>
    <row r="9750" spans="1:1" x14ac:dyDescent="0.2">
      <c r="A9750" s="20"/>
    </row>
    <row r="9751" spans="1:1" x14ac:dyDescent="0.2">
      <c r="A9751" s="20"/>
    </row>
    <row r="9752" spans="1:1" x14ac:dyDescent="0.2">
      <c r="A9752" s="20"/>
    </row>
    <row r="9753" spans="1:1" x14ac:dyDescent="0.2">
      <c r="A9753" s="20"/>
    </row>
    <row r="9754" spans="1:1" x14ac:dyDescent="0.2">
      <c r="A9754" s="20"/>
    </row>
    <row r="9755" spans="1:1" x14ac:dyDescent="0.2">
      <c r="A9755" s="20"/>
    </row>
    <row r="9756" spans="1:1" x14ac:dyDescent="0.2">
      <c r="A9756" s="20"/>
    </row>
    <row r="9757" spans="1:1" x14ac:dyDescent="0.2">
      <c r="A9757" s="20"/>
    </row>
    <row r="9758" spans="1:1" x14ac:dyDescent="0.2">
      <c r="A9758" s="20"/>
    </row>
    <row r="9759" spans="1:1" x14ac:dyDescent="0.2">
      <c r="A9759" s="20"/>
    </row>
    <row r="9760" spans="1:1" x14ac:dyDescent="0.2">
      <c r="A9760" s="20"/>
    </row>
    <row r="9761" spans="1:1" x14ac:dyDescent="0.2">
      <c r="A9761" s="20"/>
    </row>
    <row r="9762" spans="1:1" x14ac:dyDescent="0.2">
      <c r="A9762" s="20"/>
    </row>
    <row r="9763" spans="1:1" x14ac:dyDescent="0.2">
      <c r="A9763" s="20"/>
    </row>
    <row r="9764" spans="1:1" x14ac:dyDescent="0.2">
      <c r="A9764" s="20"/>
    </row>
    <row r="9765" spans="1:1" x14ac:dyDescent="0.2">
      <c r="A9765" s="20"/>
    </row>
    <row r="9766" spans="1:1" x14ac:dyDescent="0.2">
      <c r="A9766" s="20"/>
    </row>
    <row r="9767" spans="1:1" x14ac:dyDescent="0.2">
      <c r="A9767" s="20"/>
    </row>
    <row r="9768" spans="1:1" x14ac:dyDescent="0.2">
      <c r="A9768" s="20"/>
    </row>
    <row r="9769" spans="1:1" x14ac:dyDescent="0.2">
      <c r="A9769" s="20"/>
    </row>
    <row r="9770" spans="1:1" x14ac:dyDescent="0.2">
      <c r="A9770" s="20"/>
    </row>
    <row r="9771" spans="1:1" x14ac:dyDescent="0.2">
      <c r="A9771" s="20"/>
    </row>
    <row r="9772" spans="1:1" x14ac:dyDescent="0.2">
      <c r="A9772" s="20"/>
    </row>
    <row r="9773" spans="1:1" x14ac:dyDescent="0.2">
      <c r="A9773" s="20"/>
    </row>
    <row r="9774" spans="1:1" x14ac:dyDescent="0.2">
      <c r="A9774" s="20"/>
    </row>
    <row r="9775" spans="1:1" x14ac:dyDescent="0.2">
      <c r="A9775" s="20"/>
    </row>
    <row r="9776" spans="1:1" x14ac:dyDescent="0.2">
      <c r="A9776" s="20"/>
    </row>
    <row r="9777" spans="1:1" x14ac:dyDescent="0.2">
      <c r="A9777" s="20"/>
    </row>
    <row r="9778" spans="1:1" x14ac:dyDescent="0.2">
      <c r="A9778" s="20"/>
    </row>
    <row r="9779" spans="1:1" x14ac:dyDescent="0.2">
      <c r="A9779" s="20"/>
    </row>
    <row r="9780" spans="1:1" x14ac:dyDescent="0.2">
      <c r="A9780" s="20"/>
    </row>
    <row r="9781" spans="1:1" x14ac:dyDescent="0.2">
      <c r="A9781" s="20"/>
    </row>
    <row r="9782" spans="1:1" x14ac:dyDescent="0.2">
      <c r="A9782" s="20"/>
    </row>
    <row r="9783" spans="1:1" x14ac:dyDescent="0.2">
      <c r="A9783" s="20"/>
    </row>
    <row r="9784" spans="1:1" x14ac:dyDescent="0.2">
      <c r="A9784" s="20"/>
    </row>
    <row r="9785" spans="1:1" x14ac:dyDescent="0.2">
      <c r="A9785" s="20"/>
    </row>
    <row r="9786" spans="1:1" x14ac:dyDescent="0.2">
      <c r="A9786" s="20"/>
    </row>
    <row r="9787" spans="1:1" x14ac:dyDescent="0.2">
      <c r="A9787" s="20"/>
    </row>
    <row r="9788" spans="1:1" x14ac:dyDescent="0.2">
      <c r="A9788" s="20"/>
    </row>
    <row r="9789" spans="1:1" x14ac:dyDescent="0.2">
      <c r="A9789" s="20"/>
    </row>
    <row r="9790" spans="1:1" x14ac:dyDescent="0.2">
      <c r="A9790" s="20"/>
    </row>
    <row r="9791" spans="1:1" x14ac:dyDescent="0.2">
      <c r="A9791" s="20"/>
    </row>
    <row r="9792" spans="1:1" x14ac:dyDescent="0.2">
      <c r="A9792" s="20"/>
    </row>
    <row r="9793" spans="1:1" x14ac:dyDescent="0.2">
      <c r="A9793" s="20"/>
    </row>
    <row r="9794" spans="1:1" x14ac:dyDescent="0.2">
      <c r="A9794" s="20"/>
    </row>
    <row r="9795" spans="1:1" x14ac:dyDescent="0.2">
      <c r="A9795" s="20"/>
    </row>
    <row r="9796" spans="1:1" x14ac:dyDescent="0.2">
      <c r="A9796" s="20"/>
    </row>
    <row r="9797" spans="1:1" x14ac:dyDescent="0.2">
      <c r="A9797" s="20"/>
    </row>
    <row r="9798" spans="1:1" x14ac:dyDescent="0.2">
      <c r="A9798" s="20"/>
    </row>
    <row r="9799" spans="1:1" x14ac:dyDescent="0.2">
      <c r="A9799" s="20"/>
    </row>
    <row r="9800" spans="1:1" x14ac:dyDescent="0.2">
      <c r="A9800" s="20"/>
    </row>
    <row r="9801" spans="1:1" x14ac:dyDescent="0.2">
      <c r="A9801" s="20"/>
    </row>
    <row r="9802" spans="1:1" x14ac:dyDescent="0.2">
      <c r="A9802" s="20"/>
    </row>
    <row r="9803" spans="1:1" x14ac:dyDescent="0.2">
      <c r="A9803" s="20"/>
    </row>
    <row r="9804" spans="1:1" x14ac:dyDescent="0.2">
      <c r="A9804" s="20"/>
    </row>
    <row r="9805" spans="1:1" x14ac:dyDescent="0.2">
      <c r="A9805" s="20"/>
    </row>
    <row r="9806" spans="1:1" x14ac:dyDescent="0.2">
      <c r="A9806" s="20"/>
    </row>
    <row r="9807" spans="1:1" x14ac:dyDescent="0.2">
      <c r="A9807" s="20"/>
    </row>
    <row r="9808" spans="1:1" x14ac:dyDescent="0.2">
      <c r="A9808" s="20"/>
    </row>
    <row r="9809" spans="1:1" x14ac:dyDescent="0.2">
      <c r="A9809" s="20"/>
    </row>
    <row r="9810" spans="1:1" x14ac:dyDescent="0.2">
      <c r="A9810" s="20"/>
    </row>
    <row r="9811" spans="1:1" x14ac:dyDescent="0.2">
      <c r="A9811" s="20"/>
    </row>
    <row r="9812" spans="1:1" x14ac:dyDescent="0.2">
      <c r="A9812" s="20"/>
    </row>
    <row r="9813" spans="1:1" x14ac:dyDescent="0.2">
      <c r="A9813" s="20"/>
    </row>
    <row r="9814" spans="1:1" x14ac:dyDescent="0.2">
      <c r="A9814" s="20"/>
    </row>
    <row r="9815" spans="1:1" x14ac:dyDescent="0.2">
      <c r="A9815" s="20"/>
    </row>
    <row r="9816" spans="1:1" x14ac:dyDescent="0.2">
      <c r="A9816" s="20"/>
    </row>
    <row r="9817" spans="1:1" x14ac:dyDescent="0.2">
      <c r="A9817" s="20"/>
    </row>
    <row r="9818" spans="1:1" x14ac:dyDescent="0.2">
      <c r="A9818" s="20"/>
    </row>
    <row r="9819" spans="1:1" x14ac:dyDescent="0.2">
      <c r="A9819" s="20"/>
    </row>
    <row r="9820" spans="1:1" x14ac:dyDescent="0.2">
      <c r="A9820" s="20"/>
    </row>
    <row r="9821" spans="1:1" x14ac:dyDescent="0.2">
      <c r="A9821" s="20"/>
    </row>
    <row r="9822" spans="1:1" x14ac:dyDescent="0.2">
      <c r="A9822" s="20"/>
    </row>
    <row r="9823" spans="1:1" x14ac:dyDescent="0.2">
      <c r="A9823" s="20"/>
    </row>
    <row r="9824" spans="1:1" x14ac:dyDescent="0.2">
      <c r="A9824" s="20"/>
    </row>
    <row r="9825" spans="1:1" x14ac:dyDescent="0.2">
      <c r="A9825" s="20"/>
    </row>
    <row r="9826" spans="1:1" x14ac:dyDescent="0.2">
      <c r="A9826" s="20"/>
    </row>
    <row r="9827" spans="1:1" x14ac:dyDescent="0.2">
      <c r="A9827" s="20"/>
    </row>
    <row r="9828" spans="1:1" x14ac:dyDescent="0.2">
      <c r="A9828" s="20"/>
    </row>
    <row r="9829" spans="1:1" x14ac:dyDescent="0.2">
      <c r="A9829" s="20"/>
    </row>
    <row r="9830" spans="1:1" x14ac:dyDescent="0.2">
      <c r="A9830" s="20"/>
    </row>
    <row r="9831" spans="1:1" x14ac:dyDescent="0.2">
      <c r="A9831" s="20"/>
    </row>
    <row r="9832" spans="1:1" x14ac:dyDescent="0.2">
      <c r="A9832" s="20"/>
    </row>
    <row r="9833" spans="1:1" x14ac:dyDescent="0.2">
      <c r="A9833" s="20"/>
    </row>
    <row r="9834" spans="1:1" x14ac:dyDescent="0.2">
      <c r="A9834" s="20"/>
    </row>
    <row r="9835" spans="1:1" x14ac:dyDescent="0.2">
      <c r="A9835" s="20"/>
    </row>
    <row r="9836" spans="1:1" x14ac:dyDescent="0.2">
      <c r="A9836" s="20"/>
    </row>
    <row r="9837" spans="1:1" x14ac:dyDescent="0.2">
      <c r="A9837" s="20"/>
    </row>
    <row r="9838" spans="1:1" x14ac:dyDescent="0.2">
      <c r="A9838" s="20"/>
    </row>
    <row r="9839" spans="1:1" x14ac:dyDescent="0.2">
      <c r="A9839" s="20"/>
    </row>
    <row r="9840" spans="1:1" x14ac:dyDescent="0.2">
      <c r="A9840" s="20"/>
    </row>
    <row r="9841" spans="1:1" x14ac:dyDescent="0.2">
      <c r="A9841" s="20"/>
    </row>
    <row r="9842" spans="1:1" x14ac:dyDescent="0.2">
      <c r="A9842" s="20"/>
    </row>
    <row r="9843" spans="1:1" x14ac:dyDescent="0.2">
      <c r="A9843" s="20"/>
    </row>
    <row r="9844" spans="1:1" x14ac:dyDescent="0.2">
      <c r="A9844" s="20"/>
    </row>
    <row r="9845" spans="1:1" x14ac:dyDescent="0.2">
      <c r="A9845" s="20"/>
    </row>
    <row r="9846" spans="1:1" x14ac:dyDescent="0.2">
      <c r="A9846" s="20"/>
    </row>
    <row r="9847" spans="1:1" x14ac:dyDescent="0.2">
      <c r="A9847" s="20"/>
    </row>
    <row r="9848" spans="1:1" x14ac:dyDescent="0.2">
      <c r="A9848" s="20"/>
    </row>
    <row r="9849" spans="1:1" x14ac:dyDescent="0.2">
      <c r="A9849" s="20"/>
    </row>
    <row r="9850" spans="1:1" x14ac:dyDescent="0.2">
      <c r="A9850" s="20"/>
    </row>
    <row r="9851" spans="1:1" x14ac:dyDescent="0.2">
      <c r="A9851" s="20"/>
    </row>
    <row r="9852" spans="1:1" x14ac:dyDescent="0.2">
      <c r="A9852" s="20"/>
    </row>
    <row r="9853" spans="1:1" x14ac:dyDescent="0.2">
      <c r="A9853" s="20"/>
    </row>
    <row r="9854" spans="1:1" x14ac:dyDescent="0.2">
      <c r="A9854" s="20"/>
    </row>
    <row r="9855" spans="1:1" x14ac:dyDescent="0.2">
      <c r="A9855" s="20"/>
    </row>
    <row r="9856" spans="1:1" x14ac:dyDescent="0.2">
      <c r="A9856" s="20"/>
    </row>
    <row r="9857" spans="1:1" x14ac:dyDescent="0.2">
      <c r="A9857" s="20"/>
    </row>
    <row r="9858" spans="1:1" x14ac:dyDescent="0.2">
      <c r="A9858" s="20"/>
    </row>
    <row r="9859" spans="1:1" x14ac:dyDescent="0.2">
      <c r="A9859" s="20"/>
    </row>
    <row r="9860" spans="1:1" x14ac:dyDescent="0.2">
      <c r="A9860" s="20"/>
    </row>
    <row r="9861" spans="1:1" x14ac:dyDescent="0.2">
      <c r="A9861" s="20"/>
    </row>
    <row r="9862" spans="1:1" x14ac:dyDescent="0.2">
      <c r="A9862" s="20"/>
    </row>
    <row r="9863" spans="1:1" x14ac:dyDescent="0.2">
      <c r="A9863" s="20"/>
    </row>
    <row r="9864" spans="1:1" x14ac:dyDescent="0.2">
      <c r="A9864" s="20"/>
    </row>
    <row r="9865" spans="1:1" x14ac:dyDescent="0.2">
      <c r="A9865" s="20"/>
    </row>
    <row r="9866" spans="1:1" x14ac:dyDescent="0.2">
      <c r="A9866" s="20"/>
    </row>
    <row r="9867" spans="1:1" x14ac:dyDescent="0.2">
      <c r="A9867" s="20"/>
    </row>
    <row r="9868" spans="1:1" x14ac:dyDescent="0.2">
      <c r="A9868" s="20"/>
    </row>
    <row r="9869" spans="1:1" x14ac:dyDescent="0.2">
      <c r="A9869" s="20"/>
    </row>
    <row r="9870" spans="1:1" x14ac:dyDescent="0.2">
      <c r="A9870" s="20"/>
    </row>
    <row r="9871" spans="1:1" x14ac:dyDescent="0.2">
      <c r="A9871" s="20"/>
    </row>
    <row r="9872" spans="1:1" x14ac:dyDescent="0.2">
      <c r="A9872" s="20"/>
    </row>
    <row r="9873" spans="1:1" x14ac:dyDescent="0.2">
      <c r="A9873" s="20"/>
    </row>
    <row r="9874" spans="1:1" x14ac:dyDescent="0.2">
      <c r="A9874" s="20"/>
    </row>
    <row r="9875" spans="1:1" x14ac:dyDescent="0.2">
      <c r="A9875" s="20"/>
    </row>
    <row r="9876" spans="1:1" x14ac:dyDescent="0.2">
      <c r="A9876" s="20"/>
    </row>
    <row r="9877" spans="1:1" x14ac:dyDescent="0.2">
      <c r="A9877" s="20"/>
    </row>
    <row r="9878" spans="1:1" x14ac:dyDescent="0.2">
      <c r="A9878" s="20"/>
    </row>
    <row r="9879" spans="1:1" x14ac:dyDescent="0.2">
      <c r="A9879" s="20"/>
    </row>
    <row r="9880" spans="1:1" x14ac:dyDescent="0.2">
      <c r="A9880" s="20"/>
    </row>
    <row r="9881" spans="1:1" x14ac:dyDescent="0.2">
      <c r="A9881" s="20"/>
    </row>
    <row r="9882" spans="1:1" x14ac:dyDescent="0.2">
      <c r="A9882" s="20"/>
    </row>
    <row r="9883" spans="1:1" x14ac:dyDescent="0.2">
      <c r="A9883" s="20"/>
    </row>
    <row r="9884" spans="1:1" x14ac:dyDescent="0.2">
      <c r="A9884" s="20"/>
    </row>
    <row r="9885" spans="1:1" x14ac:dyDescent="0.2">
      <c r="A9885" s="20"/>
    </row>
    <row r="9886" spans="1:1" x14ac:dyDescent="0.2">
      <c r="A9886" s="20"/>
    </row>
    <row r="9887" spans="1:1" x14ac:dyDescent="0.2">
      <c r="A9887" s="20"/>
    </row>
    <row r="9888" spans="1:1" x14ac:dyDescent="0.2">
      <c r="A9888" s="20"/>
    </row>
    <row r="9889" spans="1:1" x14ac:dyDescent="0.2">
      <c r="A9889" s="20"/>
    </row>
    <row r="9890" spans="1:1" x14ac:dyDescent="0.2">
      <c r="A9890" s="20"/>
    </row>
    <row r="9891" spans="1:1" x14ac:dyDescent="0.2">
      <c r="A9891" s="20"/>
    </row>
    <row r="9892" spans="1:1" x14ac:dyDescent="0.2">
      <c r="A9892" s="20"/>
    </row>
    <row r="9893" spans="1:1" x14ac:dyDescent="0.2">
      <c r="A9893" s="20"/>
    </row>
    <row r="9894" spans="1:1" x14ac:dyDescent="0.2">
      <c r="A9894" s="20"/>
    </row>
    <row r="9895" spans="1:1" x14ac:dyDescent="0.2">
      <c r="A9895" s="20"/>
    </row>
    <row r="9896" spans="1:1" x14ac:dyDescent="0.2">
      <c r="A9896" s="20"/>
    </row>
    <row r="9897" spans="1:1" x14ac:dyDescent="0.2">
      <c r="A9897" s="20"/>
    </row>
    <row r="9898" spans="1:1" x14ac:dyDescent="0.2">
      <c r="A9898" s="20"/>
    </row>
    <row r="9899" spans="1:1" x14ac:dyDescent="0.2">
      <c r="A9899" s="20"/>
    </row>
    <row r="9900" spans="1:1" x14ac:dyDescent="0.2">
      <c r="A9900" s="20"/>
    </row>
    <row r="9901" spans="1:1" x14ac:dyDescent="0.2">
      <c r="A9901" s="20"/>
    </row>
    <row r="9902" spans="1:1" x14ac:dyDescent="0.2">
      <c r="A9902" s="20"/>
    </row>
    <row r="9903" spans="1:1" x14ac:dyDescent="0.2">
      <c r="A9903" s="20"/>
    </row>
    <row r="9904" spans="1:1" x14ac:dyDescent="0.2">
      <c r="A9904" s="20"/>
    </row>
    <row r="9905" spans="1:1" x14ac:dyDescent="0.2">
      <c r="A9905" s="20"/>
    </row>
    <row r="9906" spans="1:1" x14ac:dyDescent="0.2">
      <c r="A9906" s="20"/>
    </row>
    <row r="9907" spans="1:1" x14ac:dyDescent="0.2">
      <c r="A9907" s="20"/>
    </row>
    <row r="9908" spans="1:1" x14ac:dyDescent="0.2">
      <c r="A9908" s="20"/>
    </row>
    <row r="9909" spans="1:1" x14ac:dyDescent="0.2">
      <c r="A9909" s="20"/>
    </row>
    <row r="9910" spans="1:1" x14ac:dyDescent="0.2">
      <c r="A9910" s="20"/>
    </row>
    <row r="9911" spans="1:1" x14ac:dyDescent="0.2">
      <c r="A9911" s="20"/>
    </row>
    <row r="9912" spans="1:1" x14ac:dyDescent="0.2">
      <c r="A9912" s="20"/>
    </row>
    <row r="9913" spans="1:1" x14ac:dyDescent="0.2">
      <c r="A9913" s="20"/>
    </row>
    <row r="9914" spans="1:1" x14ac:dyDescent="0.2">
      <c r="A9914" s="20"/>
    </row>
    <row r="9915" spans="1:1" x14ac:dyDescent="0.2">
      <c r="A9915" s="20"/>
    </row>
    <row r="9916" spans="1:1" x14ac:dyDescent="0.2">
      <c r="A9916" s="20"/>
    </row>
    <row r="9917" spans="1:1" x14ac:dyDescent="0.2">
      <c r="A9917" s="20"/>
    </row>
    <row r="9918" spans="1:1" x14ac:dyDescent="0.2">
      <c r="A9918" s="20"/>
    </row>
    <row r="9919" spans="1:1" x14ac:dyDescent="0.2">
      <c r="A9919" s="20"/>
    </row>
    <row r="9920" spans="1:1" x14ac:dyDescent="0.2">
      <c r="A9920" s="20"/>
    </row>
    <row r="9921" spans="1:1" x14ac:dyDescent="0.2">
      <c r="A9921" s="20"/>
    </row>
    <row r="9922" spans="1:1" x14ac:dyDescent="0.2">
      <c r="A9922" s="20"/>
    </row>
    <row r="9923" spans="1:1" x14ac:dyDescent="0.2">
      <c r="A9923" s="20"/>
    </row>
    <row r="9924" spans="1:1" x14ac:dyDescent="0.2">
      <c r="A9924" s="20"/>
    </row>
    <row r="9925" spans="1:1" x14ac:dyDescent="0.2">
      <c r="A9925" s="20"/>
    </row>
    <row r="9926" spans="1:1" x14ac:dyDescent="0.2">
      <c r="A9926" s="20"/>
    </row>
    <row r="9927" spans="1:1" x14ac:dyDescent="0.2">
      <c r="A9927" s="20"/>
    </row>
    <row r="9928" spans="1:1" x14ac:dyDescent="0.2">
      <c r="A9928" s="20"/>
    </row>
    <row r="9929" spans="1:1" x14ac:dyDescent="0.2">
      <c r="A9929" s="20"/>
    </row>
    <row r="9930" spans="1:1" x14ac:dyDescent="0.2">
      <c r="A9930" s="20"/>
    </row>
    <row r="9931" spans="1:1" x14ac:dyDescent="0.2">
      <c r="A9931" s="20"/>
    </row>
    <row r="9932" spans="1:1" x14ac:dyDescent="0.2">
      <c r="A9932" s="20"/>
    </row>
    <row r="9933" spans="1:1" x14ac:dyDescent="0.2">
      <c r="A9933" s="20"/>
    </row>
    <row r="9934" spans="1:1" x14ac:dyDescent="0.2">
      <c r="A9934" s="20"/>
    </row>
    <row r="9935" spans="1:1" x14ac:dyDescent="0.2">
      <c r="A9935" s="20"/>
    </row>
    <row r="9936" spans="1:1" x14ac:dyDescent="0.2">
      <c r="A9936" s="20"/>
    </row>
    <row r="9937" spans="1:1" x14ac:dyDescent="0.2">
      <c r="A9937" s="20"/>
    </row>
    <row r="9938" spans="1:1" x14ac:dyDescent="0.2">
      <c r="A9938" s="20"/>
    </row>
    <row r="9939" spans="1:1" x14ac:dyDescent="0.2">
      <c r="A9939" s="20"/>
    </row>
    <row r="9940" spans="1:1" x14ac:dyDescent="0.2">
      <c r="A9940" s="20"/>
    </row>
    <row r="9941" spans="1:1" x14ac:dyDescent="0.2">
      <c r="A9941" s="20"/>
    </row>
    <row r="9942" spans="1:1" x14ac:dyDescent="0.2">
      <c r="A9942" s="20"/>
    </row>
    <row r="9943" spans="1:1" x14ac:dyDescent="0.2">
      <c r="A9943" s="20"/>
    </row>
    <row r="9944" spans="1:1" x14ac:dyDescent="0.2">
      <c r="A9944" s="20"/>
    </row>
    <row r="9945" spans="1:1" x14ac:dyDescent="0.2">
      <c r="A9945" s="20"/>
    </row>
    <row r="9946" spans="1:1" x14ac:dyDescent="0.2">
      <c r="A9946" s="20"/>
    </row>
    <row r="9947" spans="1:1" x14ac:dyDescent="0.2">
      <c r="A9947" s="20"/>
    </row>
    <row r="9948" spans="1:1" x14ac:dyDescent="0.2">
      <c r="A9948" s="20"/>
    </row>
    <row r="9949" spans="1:1" x14ac:dyDescent="0.2">
      <c r="A9949" s="20"/>
    </row>
    <row r="9950" spans="1:1" x14ac:dyDescent="0.2">
      <c r="A9950" s="20"/>
    </row>
    <row r="9951" spans="1:1" x14ac:dyDescent="0.2">
      <c r="A9951" s="20"/>
    </row>
    <row r="9952" spans="1:1" x14ac:dyDescent="0.2">
      <c r="A9952" s="20"/>
    </row>
    <row r="9953" spans="1:1" x14ac:dyDescent="0.2">
      <c r="A9953" s="20"/>
    </row>
    <row r="9954" spans="1:1" x14ac:dyDescent="0.2">
      <c r="A9954" s="20"/>
    </row>
    <row r="9955" spans="1:1" x14ac:dyDescent="0.2">
      <c r="A9955" s="20"/>
    </row>
    <row r="9956" spans="1:1" x14ac:dyDescent="0.2">
      <c r="A9956" s="20"/>
    </row>
    <row r="9957" spans="1:1" x14ac:dyDescent="0.2">
      <c r="A9957" s="20"/>
    </row>
    <row r="9958" spans="1:1" x14ac:dyDescent="0.2">
      <c r="A9958" s="20"/>
    </row>
    <row r="9959" spans="1:1" x14ac:dyDescent="0.2">
      <c r="A9959" s="20"/>
    </row>
    <row r="9960" spans="1:1" x14ac:dyDescent="0.2">
      <c r="A9960" s="20"/>
    </row>
    <row r="9961" spans="1:1" x14ac:dyDescent="0.2">
      <c r="A9961" s="20"/>
    </row>
    <row r="9962" spans="1:1" x14ac:dyDescent="0.2">
      <c r="A9962" s="20"/>
    </row>
    <row r="9963" spans="1:1" x14ac:dyDescent="0.2">
      <c r="A9963" s="20"/>
    </row>
    <row r="9964" spans="1:1" x14ac:dyDescent="0.2">
      <c r="A9964" s="20"/>
    </row>
    <row r="9965" spans="1:1" x14ac:dyDescent="0.2">
      <c r="A9965" s="20"/>
    </row>
    <row r="9966" spans="1:1" x14ac:dyDescent="0.2">
      <c r="A9966" s="20"/>
    </row>
    <row r="9967" spans="1:1" x14ac:dyDescent="0.2">
      <c r="A9967" s="20"/>
    </row>
    <row r="9968" spans="1:1" x14ac:dyDescent="0.2">
      <c r="A9968" s="20"/>
    </row>
    <row r="9969" spans="1:1" x14ac:dyDescent="0.2">
      <c r="A9969" s="20"/>
    </row>
    <row r="9970" spans="1:1" x14ac:dyDescent="0.2">
      <c r="A9970" s="20"/>
    </row>
    <row r="9971" spans="1:1" x14ac:dyDescent="0.2">
      <c r="A9971" s="20"/>
    </row>
    <row r="9972" spans="1:1" x14ac:dyDescent="0.2">
      <c r="A9972" s="20"/>
    </row>
    <row r="9973" spans="1:1" x14ac:dyDescent="0.2">
      <c r="A9973" s="20"/>
    </row>
    <row r="9974" spans="1:1" x14ac:dyDescent="0.2">
      <c r="A9974" s="20"/>
    </row>
    <row r="9975" spans="1:1" x14ac:dyDescent="0.2">
      <c r="A9975" s="20"/>
    </row>
    <row r="9976" spans="1:1" x14ac:dyDescent="0.2">
      <c r="A9976" s="20"/>
    </row>
    <row r="9977" spans="1:1" x14ac:dyDescent="0.2">
      <c r="A9977" s="20"/>
    </row>
    <row r="9978" spans="1:1" x14ac:dyDescent="0.2">
      <c r="A9978" s="20"/>
    </row>
    <row r="9979" spans="1:1" x14ac:dyDescent="0.2">
      <c r="A9979" s="20"/>
    </row>
    <row r="9980" spans="1:1" x14ac:dyDescent="0.2">
      <c r="A9980" s="20"/>
    </row>
    <row r="9981" spans="1:1" x14ac:dyDescent="0.2">
      <c r="A9981" s="20"/>
    </row>
    <row r="9982" spans="1:1" x14ac:dyDescent="0.2">
      <c r="A9982" s="20"/>
    </row>
    <row r="9983" spans="1:1" x14ac:dyDescent="0.2">
      <c r="A9983" s="20"/>
    </row>
    <row r="9984" spans="1:1" x14ac:dyDescent="0.2">
      <c r="A9984" s="20"/>
    </row>
    <row r="9985" spans="1:1" x14ac:dyDescent="0.2">
      <c r="A9985" s="20"/>
    </row>
    <row r="9986" spans="1:1" x14ac:dyDescent="0.2">
      <c r="A9986" s="20"/>
    </row>
    <row r="9987" spans="1:1" x14ac:dyDescent="0.2">
      <c r="A9987" s="20"/>
    </row>
    <row r="9988" spans="1:1" x14ac:dyDescent="0.2">
      <c r="A9988" s="20"/>
    </row>
    <row r="9989" spans="1:1" x14ac:dyDescent="0.2">
      <c r="A9989" s="20"/>
    </row>
    <row r="9990" spans="1:1" x14ac:dyDescent="0.2">
      <c r="A9990" s="20"/>
    </row>
    <row r="9991" spans="1:1" x14ac:dyDescent="0.2">
      <c r="A9991" s="20"/>
    </row>
    <row r="9992" spans="1:1" x14ac:dyDescent="0.2">
      <c r="A9992" s="20"/>
    </row>
    <row r="9993" spans="1:1" x14ac:dyDescent="0.2">
      <c r="A9993" s="20"/>
    </row>
    <row r="9994" spans="1:1" x14ac:dyDescent="0.2">
      <c r="A9994" s="20"/>
    </row>
    <row r="9995" spans="1:1" x14ac:dyDescent="0.2">
      <c r="A9995" s="20"/>
    </row>
    <row r="9996" spans="1:1" x14ac:dyDescent="0.2">
      <c r="A9996" s="20"/>
    </row>
    <row r="9997" spans="1:1" x14ac:dyDescent="0.2">
      <c r="A9997" s="20"/>
    </row>
    <row r="9998" spans="1:1" x14ac:dyDescent="0.2">
      <c r="A9998" s="20"/>
    </row>
    <row r="9999" spans="1:1" x14ac:dyDescent="0.2">
      <c r="A9999" s="20"/>
    </row>
    <row r="10000" spans="1:1" x14ac:dyDescent="0.2">
      <c r="A10000" s="20"/>
    </row>
    <row r="10001" spans="1:1" x14ac:dyDescent="0.2">
      <c r="A10001" s="20"/>
    </row>
    <row r="10002" spans="1:1" x14ac:dyDescent="0.2">
      <c r="A10002" s="20"/>
    </row>
    <row r="10003" spans="1:1" x14ac:dyDescent="0.2">
      <c r="A10003" s="20"/>
    </row>
    <row r="10004" spans="1:1" x14ac:dyDescent="0.2">
      <c r="A10004" s="20"/>
    </row>
    <row r="10005" spans="1:1" x14ac:dyDescent="0.2">
      <c r="A10005" s="20"/>
    </row>
    <row r="10006" spans="1:1" x14ac:dyDescent="0.2">
      <c r="A10006" s="20"/>
    </row>
    <row r="10007" spans="1:1" x14ac:dyDescent="0.2">
      <c r="A10007" s="20"/>
    </row>
    <row r="10008" spans="1:1" x14ac:dyDescent="0.2">
      <c r="A10008" s="20"/>
    </row>
    <row r="10009" spans="1:1" x14ac:dyDescent="0.2">
      <c r="A10009" s="20"/>
    </row>
    <row r="10010" spans="1:1" x14ac:dyDescent="0.2">
      <c r="A10010" s="20"/>
    </row>
    <row r="10011" spans="1:1" x14ac:dyDescent="0.2">
      <c r="A10011" s="20"/>
    </row>
    <row r="10012" spans="1:1" x14ac:dyDescent="0.2">
      <c r="A10012" s="20"/>
    </row>
    <row r="10013" spans="1:1" x14ac:dyDescent="0.2">
      <c r="A10013" s="20"/>
    </row>
    <row r="10014" spans="1:1" x14ac:dyDescent="0.2">
      <c r="A10014" s="20"/>
    </row>
    <row r="10015" spans="1:1" x14ac:dyDescent="0.2">
      <c r="A10015" s="20"/>
    </row>
    <row r="10016" spans="1:1" x14ac:dyDescent="0.2">
      <c r="A10016" s="20"/>
    </row>
    <row r="10017" spans="1:1" x14ac:dyDescent="0.2">
      <c r="A10017" s="20"/>
    </row>
    <row r="10018" spans="1:1" x14ac:dyDescent="0.2">
      <c r="A10018" s="20"/>
    </row>
    <row r="10019" spans="1:1" x14ac:dyDescent="0.2">
      <c r="A10019" s="20"/>
    </row>
    <row r="10020" spans="1:1" x14ac:dyDescent="0.2">
      <c r="A10020" s="20"/>
    </row>
    <row r="10021" spans="1:1" x14ac:dyDescent="0.2">
      <c r="A10021" s="20"/>
    </row>
    <row r="10022" spans="1:1" x14ac:dyDescent="0.2">
      <c r="A10022" s="20"/>
    </row>
    <row r="10023" spans="1:1" x14ac:dyDescent="0.2">
      <c r="A10023" s="20"/>
    </row>
    <row r="10024" spans="1:1" x14ac:dyDescent="0.2">
      <c r="A10024" s="20"/>
    </row>
    <row r="10025" spans="1:1" x14ac:dyDescent="0.2">
      <c r="A10025" s="20"/>
    </row>
    <row r="10026" spans="1:1" x14ac:dyDescent="0.2">
      <c r="A10026" s="20"/>
    </row>
    <row r="10027" spans="1:1" x14ac:dyDescent="0.2">
      <c r="A10027" s="20"/>
    </row>
    <row r="10028" spans="1:1" x14ac:dyDescent="0.2">
      <c r="A10028" s="20"/>
    </row>
    <row r="10029" spans="1:1" x14ac:dyDescent="0.2">
      <c r="A10029" s="20"/>
    </row>
    <row r="10030" spans="1:1" x14ac:dyDescent="0.2">
      <c r="A10030" s="20"/>
    </row>
    <row r="10031" spans="1:1" x14ac:dyDescent="0.2">
      <c r="A10031" s="20"/>
    </row>
    <row r="10032" spans="1:1" x14ac:dyDescent="0.2">
      <c r="A10032" s="20"/>
    </row>
    <row r="10033" spans="1:1" x14ac:dyDescent="0.2">
      <c r="A10033" s="20"/>
    </row>
    <row r="10034" spans="1:1" x14ac:dyDescent="0.2">
      <c r="A10034" s="20"/>
    </row>
    <row r="10035" spans="1:1" x14ac:dyDescent="0.2">
      <c r="A10035" s="20"/>
    </row>
    <row r="10036" spans="1:1" x14ac:dyDescent="0.2">
      <c r="A10036" s="20"/>
    </row>
    <row r="10037" spans="1:1" x14ac:dyDescent="0.2">
      <c r="A10037" s="20"/>
    </row>
    <row r="10038" spans="1:1" x14ac:dyDescent="0.2">
      <c r="A10038" s="20"/>
    </row>
    <row r="10039" spans="1:1" x14ac:dyDescent="0.2">
      <c r="A10039" s="20"/>
    </row>
    <row r="10040" spans="1:1" x14ac:dyDescent="0.2">
      <c r="A10040" s="20"/>
    </row>
    <row r="10041" spans="1:1" x14ac:dyDescent="0.2">
      <c r="A10041" s="20"/>
    </row>
    <row r="10042" spans="1:1" x14ac:dyDescent="0.2">
      <c r="A10042" s="20"/>
    </row>
    <row r="10043" spans="1:1" x14ac:dyDescent="0.2">
      <c r="A10043" s="20"/>
    </row>
    <row r="10044" spans="1:1" x14ac:dyDescent="0.2">
      <c r="A10044" s="20"/>
    </row>
    <row r="10045" spans="1:1" x14ac:dyDescent="0.2">
      <c r="A10045" s="20"/>
    </row>
    <row r="10046" spans="1:1" x14ac:dyDescent="0.2">
      <c r="A10046" s="20"/>
    </row>
    <row r="10047" spans="1:1" x14ac:dyDescent="0.2">
      <c r="A10047" s="20"/>
    </row>
    <row r="10048" spans="1:1" x14ac:dyDescent="0.2">
      <c r="A10048" s="20"/>
    </row>
    <row r="10049" spans="1:1" x14ac:dyDescent="0.2">
      <c r="A10049" s="20"/>
    </row>
    <row r="10050" spans="1:1" x14ac:dyDescent="0.2">
      <c r="A10050" s="20"/>
    </row>
    <row r="10051" spans="1:1" x14ac:dyDescent="0.2">
      <c r="A10051" s="20"/>
    </row>
    <row r="10052" spans="1:1" x14ac:dyDescent="0.2">
      <c r="A10052" s="20"/>
    </row>
    <row r="10053" spans="1:1" x14ac:dyDescent="0.2">
      <c r="A10053" s="20"/>
    </row>
    <row r="10054" spans="1:1" x14ac:dyDescent="0.2">
      <c r="A10054" s="20"/>
    </row>
    <row r="10055" spans="1:1" x14ac:dyDescent="0.2">
      <c r="A10055" s="20"/>
    </row>
    <row r="10056" spans="1:1" x14ac:dyDescent="0.2">
      <c r="A10056" s="20"/>
    </row>
    <row r="10057" spans="1:1" x14ac:dyDescent="0.2">
      <c r="A10057" s="20"/>
    </row>
    <row r="10058" spans="1:1" x14ac:dyDescent="0.2">
      <c r="A10058" s="20"/>
    </row>
    <row r="10059" spans="1:1" x14ac:dyDescent="0.2">
      <c r="A10059" s="20"/>
    </row>
    <row r="10060" spans="1:1" x14ac:dyDescent="0.2">
      <c r="A10060" s="20"/>
    </row>
    <row r="10061" spans="1:1" x14ac:dyDescent="0.2">
      <c r="A10061" s="20"/>
    </row>
    <row r="10062" spans="1:1" x14ac:dyDescent="0.2">
      <c r="A10062" s="20"/>
    </row>
    <row r="10063" spans="1:1" x14ac:dyDescent="0.2">
      <c r="A10063" s="20"/>
    </row>
    <row r="10064" spans="1:1" x14ac:dyDescent="0.2">
      <c r="A10064" s="20"/>
    </row>
    <row r="10065" spans="1:1" x14ac:dyDescent="0.2">
      <c r="A10065" s="20"/>
    </row>
    <row r="10066" spans="1:1" x14ac:dyDescent="0.2">
      <c r="A10066" s="20"/>
    </row>
    <row r="10067" spans="1:1" x14ac:dyDescent="0.2">
      <c r="A10067" s="20"/>
    </row>
    <row r="10068" spans="1:1" x14ac:dyDescent="0.2">
      <c r="A10068" s="20"/>
    </row>
    <row r="10069" spans="1:1" x14ac:dyDescent="0.2">
      <c r="A10069" s="20"/>
    </row>
    <row r="10070" spans="1:1" x14ac:dyDescent="0.2">
      <c r="A10070" s="20"/>
    </row>
    <row r="10071" spans="1:1" x14ac:dyDescent="0.2">
      <c r="A10071" s="20"/>
    </row>
    <row r="10072" spans="1:1" x14ac:dyDescent="0.2">
      <c r="A10072" s="20"/>
    </row>
    <row r="10073" spans="1:1" x14ac:dyDescent="0.2">
      <c r="A10073" s="20"/>
    </row>
    <row r="10074" spans="1:1" x14ac:dyDescent="0.2">
      <c r="A10074" s="20"/>
    </row>
    <row r="10075" spans="1:1" x14ac:dyDescent="0.2">
      <c r="A10075" s="20"/>
    </row>
    <row r="10076" spans="1:1" x14ac:dyDescent="0.2">
      <c r="A10076" s="20"/>
    </row>
    <row r="10077" spans="1:1" x14ac:dyDescent="0.2">
      <c r="A10077" s="20"/>
    </row>
    <row r="10078" spans="1:1" x14ac:dyDescent="0.2">
      <c r="A10078" s="20"/>
    </row>
    <row r="10079" spans="1:1" x14ac:dyDescent="0.2">
      <c r="A10079" s="20"/>
    </row>
    <row r="10080" spans="1:1" x14ac:dyDescent="0.2">
      <c r="A10080" s="20"/>
    </row>
    <row r="10081" spans="1:1" x14ac:dyDescent="0.2">
      <c r="A10081" s="20"/>
    </row>
    <row r="10082" spans="1:1" x14ac:dyDescent="0.2">
      <c r="A10082" s="20"/>
    </row>
    <row r="10083" spans="1:1" x14ac:dyDescent="0.2">
      <c r="A10083" s="20"/>
    </row>
    <row r="10084" spans="1:1" x14ac:dyDescent="0.2">
      <c r="A10084" s="20"/>
    </row>
    <row r="10085" spans="1:1" x14ac:dyDescent="0.2">
      <c r="A10085" s="20"/>
    </row>
    <row r="10086" spans="1:1" x14ac:dyDescent="0.2">
      <c r="A10086" s="20"/>
    </row>
    <row r="10087" spans="1:1" x14ac:dyDescent="0.2">
      <c r="A10087" s="20"/>
    </row>
    <row r="10088" spans="1:1" x14ac:dyDescent="0.2">
      <c r="A10088" s="20"/>
    </row>
    <row r="10089" spans="1:1" x14ac:dyDescent="0.2">
      <c r="A10089" s="20"/>
    </row>
    <row r="10090" spans="1:1" x14ac:dyDescent="0.2">
      <c r="A10090" s="20"/>
    </row>
    <row r="10091" spans="1:1" x14ac:dyDescent="0.2">
      <c r="A10091" s="20"/>
    </row>
    <row r="10092" spans="1:1" x14ac:dyDescent="0.2">
      <c r="A10092" s="20"/>
    </row>
    <row r="10093" spans="1:1" x14ac:dyDescent="0.2">
      <c r="A10093" s="20"/>
    </row>
    <row r="10094" spans="1:1" x14ac:dyDescent="0.2">
      <c r="A10094" s="20"/>
    </row>
    <row r="10095" spans="1:1" x14ac:dyDescent="0.2">
      <c r="A10095" s="20"/>
    </row>
    <row r="10096" spans="1:1" x14ac:dyDescent="0.2">
      <c r="A10096" s="20"/>
    </row>
    <row r="10097" spans="1:1" x14ac:dyDescent="0.2">
      <c r="A10097" s="20"/>
    </row>
    <row r="10098" spans="1:1" x14ac:dyDescent="0.2">
      <c r="A10098" s="20"/>
    </row>
    <row r="10099" spans="1:1" x14ac:dyDescent="0.2">
      <c r="A10099" s="20"/>
    </row>
    <row r="10100" spans="1:1" x14ac:dyDescent="0.2">
      <c r="A10100" s="20"/>
    </row>
    <row r="10101" spans="1:1" x14ac:dyDescent="0.2">
      <c r="A10101" s="20"/>
    </row>
    <row r="10102" spans="1:1" x14ac:dyDescent="0.2">
      <c r="A10102" s="20"/>
    </row>
    <row r="10103" spans="1:1" x14ac:dyDescent="0.2">
      <c r="A10103" s="20"/>
    </row>
    <row r="10104" spans="1:1" x14ac:dyDescent="0.2">
      <c r="A10104" s="20"/>
    </row>
    <row r="10105" spans="1:1" x14ac:dyDescent="0.2">
      <c r="A10105" s="20"/>
    </row>
    <row r="10106" spans="1:1" x14ac:dyDescent="0.2">
      <c r="A10106" s="20"/>
    </row>
    <row r="10107" spans="1:1" x14ac:dyDescent="0.2">
      <c r="A10107" s="20"/>
    </row>
    <row r="10108" spans="1:1" x14ac:dyDescent="0.2">
      <c r="A10108" s="20"/>
    </row>
    <row r="10109" spans="1:1" x14ac:dyDescent="0.2">
      <c r="A10109" s="20"/>
    </row>
    <row r="10110" spans="1:1" x14ac:dyDescent="0.2">
      <c r="A10110" s="20"/>
    </row>
    <row r="10111" spans="1:1" x14ac:dyDescent="0.2">
      <c r="A10111" s="20"/>
    </row>
    <row r="10112" spans="1:1" x14ac:dyDescent="0.2">
      <c r="A10112" s="20"/>
    </row>
    <row r="10113" spans="1:1" x14ac:dyDescent="0.2">
      <c r="A10113" s="20"/>
    </row>
    <row r="10114" spans="1:1" x14ac:dyDescent="0.2">
      <c r="A10114" s="20"/>
    </row>
    <row r="10115" spans="1:1" x14ac:dyDescent="0.2">
      <c r="A10115" s="20"/>
    </row>
    <row r="10116" spans="1:1" x14ac:dyDescent="0.2">
      <c r="A10116" s="20"/>
    </row>
    <row r="10117" spans="1:1" x14ac:dyDescent="0.2">
      <c r="A10117" s="20"/>
    </row>
    <row r="10118" spans="1:1" x14ac:dyDescent="0.2">
      <c r="A10118" s="20"/>
    </row>
    <row r="10119" spans="1:1" x14ac:dyDescent="0.2">
      <c r="A10119" s="20"/>
    </row>
    <row r="10120" spans="1:1" x14ac:dyDescent="0.2">
      <c r="A10120" s="20"/>
    </row>
    <row r="10121" spans="1:1" x14ac:dyDescent="0.2">
      <c r="A10121" s="20"/>
    </row>
    <row r="10122" spans="1:1" x14ac:dyDescent="0.2">
      <c r="A10122" s="20"/>
    </row>
    <row r="10123" spans="1:1" x14ac:dyDescent="0.2">
      <c r="A10123" s="20"/>
    </row>
    <row r="10124" spans="1:1" x14ac:dyDescent="0.2">
      <c r="A10124" s="20"/>
    </row>
    <row r="10125" spans="1:1" x14ac:dyDescent="0.2">
      <c r="A10125" s="20"/>
    </row>
    <row r="10126" spans="1:1" x14ac:dyDescent="0.2">
      <c r="A10126" s="20"/>
    </row>
    <row r="10127" spans="1:1" x14ac:dyDescent="0.2">
      <c r="A10127" s="20"/>
    </row>
    <row r="10128" spans="1:1" x14ac:dyDescent="0.2">
      <c r="A10128" s="20"/>
    </row>
    <row r="10129" spans="1:1" x14ac:dyDescent="0.2">
      <c r="A10129" s="20"/>
    </row>
    <row r="10130" spans="1:1" x14ac:dyDescent="0.2">
      <c r="A10130" s="20"/>
    </row>
    <row r="10131" spans="1:1" x14ac:dyDescent="0.2">
      <c r="A10131" s="20"/>
    </row>
    <row r="10132" spans="1:1" x14ac:dyDescent="0.2">
      <c r="A10132" s="20"/>
    </row>
    <row r="10133" spans="1:1" x14ac:dyDescent="0.2">
      <c r="A10133" s="20"/>
    </row>
    <row r="10134" spans="1:1" x14ac:dyDescent="0.2">
      <c r="A10134" s="20"/>
    </row>
    <row r="10135" spans="1:1" x14ac:dyDescent="0.2">
      <c r="A10135" s="20"/>
    </row>
    <row r="10136" spans="1:1" x14ac:dyDescent="0.2">
      <c r="A10136" s="20"/>
    </row>
    <row r="10137" spans="1:1" x14ac:dyDescent="0.2">
      <c r="A10137" s="20"/>
    </row>
    <row r="10138" spans="1:1" x14ac:dyDescent="0.2">
      <c r="A10138" s="20"/>
    </row>
    <row r="10139" spans="1:1" x14ac:dyDescent="0.2">
      <c r="A10139" s="20"/>
    </row>
    <row r="10140" spans="1:1" x14ac:dyDescent="0.2">
      <c r="A10140" s="20"/>
    </row>
    <row r="10141" spans="1:1" x14ac:dyDescent="0.2">
      <c r="A10141" s="20"/>
    </row>
    <row r="10142" spans="1:1" x14ac:dyDescent="0.2">
      <c r="A10142" s="20"/>
    </row>
    <row r="10143" spans="1:1" x14ac:dyDescent="0.2">
      <c r="A10143" s="20"/>
    </row>
    <row r="10144" spans="1:1" x14ac:dyDescent="0.2">
      <c r="A10144" s="20"/>
    </row>
    <row r="10145" spans="1:1" x14ac:dyDescent="0.2">
      <c r="A10145" s="20"/>
    </row>
    <row r="10146" spans="1:1" x14ac:dyDescent="0.2">
      <c r="A10146" s="20"/>
    </row>
    <row r="10147" spans="1:1" x14ac:dyDescent="0.2">
      <c r="A10147" s="20"/>
    </row>
    <row r="10148" spans="1:1" x14ac:dyDescent="0.2">
      <c r="A10148" s="20"/>
    </row>
    <row r="10149" spans="1:1" x14ac:dyDescent="0.2">
      <c r="A10149" s="20"/>
    </row>
    <row r="10150" spans="1:1" x14ac:dyDescent="0.2">
      <c r="A10150" s="20"/>
    </row>
    <row r="10151" spans="1:1" x14ac:dyDescent="0.2">
      <c r="A10151" s="20"/>
    </row>
    <row r="10152" spans="1:1" x14ac:dyDescent="0.2">
      <c r="A10152" s="20"/>
    </row>
    <row r="10153" spans="1:1" x14ac:dyDescent="0.2">
      <c r="A10153" s="20"/>
    </row>
    <row r="10154" spans="1:1" x14ac:dyDescent="0.2">
      <c r="A10154" s="20"/>
    </row>
    <row r="10155" spans="1:1" x14ac:dyDescent="0.2">
      <c r="A10155" s="20"/>
    </row>
    <row r="10156" spans="1:1" x14ac:dyDescent="0.2">
      <c r="A10156" s="20"/>
    </row>
    <row r="10157" spans="1:1" x14ac:dyDescent="0.2">
      <c r="A10157" s="20"/>
    </row>
    <row r="10158" spans="1:1" x14ac:dyDescent="0.2">
      <c r="A10158" s="20"/>
    </row>
    <row r="10159" spans="1:1" x14ac:dyDescent="0.2">
      <c r="A10159" s="20"/>
    </row>
    <row r="10160" spans="1:1" x14ac:dyDescent="0.2">
      <c r="A10160" s="20"/>
    </row>
    <row r="10161" spans="1:1" x14ac:dyDescent="0.2">
      <c r="A10161" s="20"/>
    </row>
    <row r="10162" spans="1:1" x14ac:dyDescent="0.2">
      <c r="A10162" s="20"/>
    </row>
    <row r="10163" spans="1:1" x14ac:dyDescent="0.2">
      <c r="A10163" s="20"/>
    </row>
    <row r="10164" spans="1:1" x14ac:dyDescent="0.2">
      <c r="A10164" s="20"/>
    </row>
    <row r="10165" spans="1:1" x14ac:dyDescent="0.2">
      <c r="A10165" s="20"/>
    </row>
    <row r="10166" spans="1:1" x14ac:dyDescent="0.2">
      <c r="A10166" s="20"/>
    </row>
    <row r="10167" spans="1:1" x14ac:dyDescent="0.2">
      <c r="A10167" s="20"/>
    </row>
    <row r="10168" spans="1:1" x14ac:dyDescent="0.2">
      <c r="A10168" s="20"/>
    </row>
    <row r="10169" spans="1:1" x14ac:dyDescent="0.2">
      <c r="A10169" s="20"/>
    </row>
    <row r="10170" spans="1:1" x14ac:dyDescent="0.2">
      <c r="A10170" s="20"/>
    </row>
    <row r="10171" spans="1:1" x14ac:dyDescent="0.2">
      <c r="A10171" s="20"/>
    </row>
    <row r="10172" spans="1:1" x14ac:dyDescent="0.2">
      <c r="A10172" s="20"/>
    </row>
    <row r="10173" spans="1:1" x14ac:dyDescent="0.2">
      <c r="A10173" s="20"/>
    </row>
    <row r="10174" spans="1:1" x14ac:dyDescent="0.2">
      <c r="A10174" s="20"/>
    </row>
    <row r="10175" spans="1:1" x14ac:dyDescent="0.2">
      <c r="A10175" s="20"/>
    </row>
    <row r="10176" spans="1:1" x14ac:dyDescent="0.2">
      <c r="A10176" s="20"/>
    </row>
    <row r="10177" spans="1:1" x14ac:dyDescent="0.2">
      <c r="A10177" s="20"/>
    </row>
    <row r="10178" spans="1:1" x14ac:dyDescent="0.2">
      <c r="A10178" s="20"/>
    </row>
    <row r="10179" spans="1:1" x14ac:dyDescent="0.2">
      <c r="A10179" s="20"/>
    </row>
    <row r="10180" spans="1:1" x14ac:dyDescent="0.2">
      <c r="A10180" s="20"/>
    </row>
    <row r="10181" spans="1:1" x14ac:dyDescent="0.2">
      <c r="A10181" s="20"/>
    </row>
    <row r="10182" spans="1:1" x14ac:dyDescent="0.2">
      <c r="A10182" s="20"/>
    </row>
    <row r="10183" spans="1:1" x14ac:dyDescent="0.2">
      <c r="A10183" s="20"/>
    </row>
    <row r="10184" spans="1:1" x14ac:dyDescent="0.2">
      <c r="A10184" s="20"/>
    </row>
    <row r="10185" spans="1:1" x14ac:dyDescent="0.2">
      <c r="A10185" s="20"/>
    </row>
    <row r="10186" spans="1:1" x14ac:dyDescent="0.2">
      <c r="A10186" s="20"/>
    </row>
    <row r="10187" spans="1:1" x14ac:dyDescent="0.2">
      <c r="A10187" s="20"/>
    </row>
    <row r="10188" spans="1:1" x14ac:dyDescent="0.2">
      <c r="A10188" s="20"/>
    </row>
    <row r="10189" spans="1:1" x14ac:dyDescent="0.2">
      <c r="A10189" s="20"/>
    </row>
    <row r="10190" spans="1:1" x14ac:dyDescent="0.2">
      <c r="A10190" s="20"/>
    </row>
    <row r="10191" spans="1:1" x14ac:dyDescent="0.2">
      <c r="A10191" s="20"/>
    </row>
    <row r="10192" spans="1:1" x14ac:dyDescent="0.2">
      <c r="A10192" s="20"/>
    </row>
    <row r="10193" spans="1:1" x14ac:dyDescent="0.2">
      <c r="A10193" s="20"/>
    </row>
    <row r="10194" spans="1:1" x14ac:dyDescent="0.2">
      <c r="A10194" s="20"/>
    </row>
    <row r="10195" spans="1:1" x14ac:dyDescent="0.2">
      <c r="A10195" s="20"/>
    </row>
    <row r="10196" spans="1:1" x14ac:dyDescent="0.2">
      <c r="A10196" s="20"/>
    </row>
    <row r="10197" spans="1:1" x14ac:dyDescent="0.2">
      <c r="A10197" s="20"/>
    </row>
    <row r="10198" spans="1:1" x14ac:dyDescent="0.2">
      <c r="A10198" s="20"/>
    </row>
    <row r="10199" spans="1:1" x14ac:dyDescent="0.2">
      <c r="A10199" s="20"/>
    </row>
    <row r="10200" spans="1:1" x14ac:dyDescent="0.2">
      <c r="A10200" s="20"/>
    </row>
    <row r="10201" spans="1:1" x14ac:dyDescent="0.2">
      <c r="A10201" s="20"/>
    </row>
    <row r="10202" spans="1:1" x14ac:dyDescent="0.2">
      <c r="A10202" s="20"/>
    </row>
    <row r="10203" spans="1:1" x14ac:dyDescent="0.2">
      <c r="A10203" s="20"/>
    </row>
    <row r="10204" spans="1:1" x14ac:dyDescent="0.2">
      <c r="A10204" s="20"/>
    </row>
    <row r="10205" spans="1:1" x14ac:dyDescent="0.2">
      <c r="A10205" s="20"/>
    </row>
    <row r="10206" spans="1:1" x14ac:dyDescent="0.2">
      <c r="A10206" s="20"/>
    </row>
    <row r="10207" spans="1:1" x14ac:dyDescent="0.2">
      <c r="A10207" s="20"/>
    </row>
    <row r="10208" spans="1:1" x14ac:dyDescent="0.2">
      <c r="A10208" s="20"/>
    </row>
    <row r="10209" spans="1:1" x14ac:dyDescent="0.2">
      <c r="A10209" s="20"/>
    </row>
    <row r="10210" spans="1:1" x14ac:dyDescent="0.2">
      <c r="A10210" s="20"/>
    </row>
    <row r="10211" spans="1:1" x14ac:dyDescent="0.2">
      <c r="A10211" s="20"/>
    </row>
    <row r="10212" spans="1:1" x14ac:dyDescent="0.2">
      <c r="A10212" s="20"/>
    </row>
    <row r="10213" spans="1:1" x14ac:dyDescent="0.2">
      <c r="A10213" s="20"/>
    </row>
    <row r="10214" spans="1:1" x14ac:dyDescent="0.2">
      <c r="A10214" s="20"/>
    </row>
    <row r="10215" spans="1:1" x14ac:dyDescent="0.2">
      <c r="A10215" s="20"/>
    </row>
    <row r="10216" spans="1:1" x14ac:dyDescent="0.2">
      <c r="A10216" s="20"/>
    </row>
    <row r="10217" spans="1:1" x14ac:dyDescent="0.2">
      <c r="A10217" s="20"/>
    </row>
    <row r="10218" spans="1:1" x14ac:dyDescent="0.2">
      <c r="A10218" s="20"/>
    </row>
    <row r="10219" spans="1:1" x14ac:dyDescent="0.2">
      <c r="A10219" s="20"/>
    </row>
    <row r="10220" spans="1:1" x14ac:dyDescent="0.2">
      <c r="A10220" s="20"/>
    </row>
    <row r="10221" spans="1:1" x14ac:dyDescent="0.2">
      <c r="A10221" s="20"/>
    </row>
    <row r="10222" spans="1:1" x14ac:dyDescent="0.2">
      <c r="A10222" s="20"/>
    </row>
    <row r="10223" spans="1:1" x14ac:dyDescent="0.2">
      <c r="A10223" s="20"/>
    </row>
    <row r="10224" spans="1:1" x14ac:dyDescent="0.2">
      <c r="A10224" s="20"/>
    </row>
    <row r="10225" spans="1:1" x14ac:dyDescent="0.2">
      <c r="A10225" s="20"/>
    </row>
    <row r="10226" spans="1:1" x14ac:dyDescent="0.2">
      <c r="A10226" s="20"/>
    </row>
    <row r="10227" spans="1:1" x14ac:dyDescent="0.2">
      <c r="A10227" s="20"/>
    </row>
    <row r="10228" spans="1:1" x14ac:dyDescent="0.2">
      <c r="A10228" s="20"/>
    </row>
    <row r="10229" spans="1:1" x14ac:dyDescent="0.2">
      <c r="A10229" s="20"/>
    </row>
    <row r="10230" spans="1:1" x14ac:dyDescent="0.2">
      <c r="A10230" s="20"/>
    </row>
    <row r="10231" spans="1:1" x14ac:dyDescent="0.2">
      <c r="A10231" s="20"/>
    </row>
    <row r="10232" spans="1:1" x14ac:dyDescent="0.2">
      <c r="A10232" s="20"/>
    </row>
    <row r="10233" spans="1:1" x14ac:dyDescent="0.2">
      <c r="A10233" s="20"/>
    </row>
    <row r="10234" spans="1:1" x14ac:dyDescent="0.2">
      <c r="A10234" s="20"/>
    </row>
    <row r="10235" spans="1:1" x14ac:dyDescent="0.2">
      <c r="A10235" s="20"/>
    </row>
    <row r="10236" spans="1:1" x14ac:dyDescent="0.2">
      <c r="A10236" s="20"/>
    </row>
    <row r="10237" spans="1:1" x14ac:dyDescent="0.2">
      <c r="A10237" s="20"/>
    </row>
    <row r="10238" spans="1:1" x14ac:dyDescent="0.2">
      <c r="A10238" s="20"/>
    </row>
    <row r="10239" spans="1:1" x14ac:dyDescent="0.2">
      <c r="A10239" s="20"/>
    </row>
    <row r="10240" spans="1:1" x14ac:dyDescent="0.2">
      <c r="A10240" s="20"/>
    </row>
    <row r="10241" spans="1:1" x14ac:dyDescent="0.2">
      <c r="A10241" s="20"/>
    </row>
    <row r="10242" spans="1:1" x14ac:dyDescent="0.2">
      <c r="A10242" s="20"/>
    </row>
    <row r="10243" spans="1:1" x14ac:dyDescent="0.2">
      <c r="A10243" s="20"/>
    </row>
    <row r="10244" spans="1:1" x14ac:dyDescent="0.2">
      <c r="A10244" s="20"/>
    </row>
    <row r="10245" spans="1:1" x14ac:dyDescent="0.2">
      <c r="A10245" s="20"/>
    </row>
    <row r="10246" spans="1:1" x14ac:dyDescent="0.2">
      <c r="A10246" s="20"/>
    </row>
    <row r="10247" spans="1:1" x14ac:dyDescent="0.2">
      <c r="A10247" s="20"/>
    </row>
    <row r="10248" spans="1:1" x14ac:dyDescent="0.2">
      <c r="A10248" s="20"/>
    </row>
    <row r="10249" spans="1:1" x14ac:dyDescent="0.2">
      <c r="A10249" s="20"/>
    </row>
    <row r="10250" spans="1:1" x14ac:dyDescent="0.2">
      <c r="A10250" s="20"/>
    </row>
    <row r="10251" spans="1:1" x14ac:dyDescent="0.2">
      <c r="A10251" s="20"/>
    </row>
    <row r="10252" spans="1:1" x14ac:dyDescent="0.2">
      <c r="A10252" s="20"/>
    </row>
    <row r="10253" spans="1:1" x14ac:dyDescent="0.2">
      <c r="A10253" s="20"/>
    </row>
    <row r="10254" spans="1:1" x14ac:dyDescent="0.2">
      <c r="A10254" s="20"/>
    </row>
    <row r="10255" spans="1:1" x14ac:dyDescent="0.2">
      <c r="A10255" s="20"/>
    </row>
    <row r="10256" spans="1:1" x14ac:dyDescent="0.2">
      <c r="A10256" s="20"/>
    </row>
    <row r="10257" spans="1:1" x14ac:dyDescent="0.2">
      <c r="A10257" s="20"/>
    </row>
    <row r="10258" spans="1:1" x14ac:dyDescent="0.2">
      <c r="A10258" s="20"/>
    </row>
    <row r="10259" spans="1:1" x14ac:dyDescent="0.2">
      <c r="A10259" s="20"/>
    </row>
    <row r="10260" spans="1:1" x14ac:dyDescent="0.2">
      <c r="A10260" s="20"/>
    </row>
    <row r="10261" spans="1:1" x14ac:dyDescent="0.2">
      <c r="A10261" s="20"/>
    </row>
    <row r="10262" spans="1:1" x14ac:dyDescent="0.2">
      <c r="A10262" s="20"/>
    </row>
    <row r="10263" spans="1:1" x14ac:dyDescent="0.2">
      <c r="A10263" s="20"/>
    </row>
    <row r="10264" spans="1:1" x14ac:dyDescent="0.2">
      <c r="A10264" s="20"/>
    </row>
    <row r="10265" spans="1:1" x14ac:dyDescent="0.2">
      <c r="A10265" s="20"/>
    </row>
    <row r="10266" spans="1:1" x14ac:dyDescent="0.2">
      <c r="A10266" s="20"/>
    </row>
    <row r="10267" spans="1:1" x14ac:dyDescent="0.2">
      <c r="A10267" s="20"/>
    </row>
    <row r="10268" spans="1:1" x14ac:dyDescent="0.2">
      <c r="A10268" s="20"/>
    </row>
    <row r="10269" spans="1:1" x14ac:dyDescent="0.2">
      <c r="A10269" s="20"/>
    </row>
    <row r="10270" spans="1:1" x14ac:dyDescent="0.2">
      <c r="A10270" s="20"/>
    </row>
    <row r="10271" spans="1:1" x14ac:dyDescent="0.2">
      <c r="A10271" s="20"/>
    </row>
    <row r="10272" spans="1:1" x14ac:dyDescent="0.2">
      <c r="A10272" s="20"/>
    </row>
    <row r="10273" spans="1:1" x14ac:dyDescent="0.2">
      <c r="A10273" s="20"/>
    </row>
    <row r="10274" spans="1:1" x14ac:dyDescent="0.2">
      <c r="A10274" s="20"/>
    </row>
    <row r="10275" spans="1:1" x14ac:dyDescent="0.2">
      <c r="A10275" s="20"/>
    </row>
    <row r="10276" spans="1:1" x14ac:dyDescent="0.2">
      <c r="A10276" s="20"/>
    </row>
    <row r="10277" spans="1:1" x14ac:dyDescent="0.2">
      <c r="A10277" s="20"/>
    </row>
    <row r="10278" spans="1:1" x14ac:dyDescent="0.2">
      <c r="A10278" s="20"/>
    </row>
    <row r="10279" spans="1:1" x14ac:dyDescent="0.2">
      <c r="A10279" s="20"/>
    </row>
    <row r="10280" spans="1:1" x14ac:dyDescent="0.2">
      <c r="A10280" s="20"/>
    </row>
    <row r="10281" spans="1:1" x14ac:dyDescent="0.2">
      <c r="A10281" s="20"/>
    </row>
    <row r="10282" spans="1:1" x14ac:dyDescent="0.2">
      <c r="A10282" s="20"/>
    </row>
    <row r="10283" spans="1:1" x14ac:dyDescent="0.2">
      <c r="A10283" s="20"/>
    </row>
    <row r="10284" spans="1:1" x14ac:dyDescent="0.2">
      <c r="A10284" s="20"/>
    </row>
    <row r="10285" spans="1:1" x14ac:dyDescent="0.2">
      <c r="A10285" s="20"/>
    </row>
    <row r="10286" spans="1:1" x14ac:dyDescent="0.2">
      <c r="A10286" s="20"/>
    </row>
    <row r="10287" spans="1:1" x14ac:dyDescent="0.2">
      <c r="A10287" s="20"/>
    </row>
    <row r="10288" spans="1:1" x14ac:dyDescent="0.2">
      <c r="A10288" s="20"/>
    </row>
    <row r="10289" spans="1:1" x14ac:dyDescent="0.2">
      <c r="A10289" s="20"/>
    </row>
    <row r="10290" spans="1:1" x14ac:dyDescent="0.2">
      <c r="A10290" s="20"/>
    </row>
    <row r="10291" spans="1:1" x14ac:dyDescent="0.2">
      <c r="A10291" s="20"/>
    </row>
    <row r="10292" spans="1:1" x14ac:dyDescent="0.2">
      <c r="A10292" s="20"/>
    </row>
    <row r="10293" spans="1:1" x14ac:dyDescent="0.2">
      <c r="A10293" s="20"/>
    </row>
    <row r="10294" spans="1:1" x14ac:dyDescent="0.2">
      <c r="A10294" s="20"/>
    </row>
    <row r="10295" spans="1:1" x14ac:dyDescent="0.2">
      <c r="A10295" s="20"/>
    </row>
    <row r="10296" spans="1:1" x14ac:dyDescent="0.2">
      <c r="A10296" s="20"/>
    </row>
    <row r="10297" spans="1:1" x14ac:dyDescent="0.2">
      <c r="A10297" s="20"/>
    </row>
    <row r="10298" spans="1:1" x14ac:dyDescent="0.2">
      <c r="A10298" s="20"/>
    </row>
    <row r="10299" spans="1:1" x14ac:dyDescent="0.2">
      <c r="A10299" s="20"/>
    </row>
    <row r="10300" spans="1:1" x14ac:dyDescent="0.2">
      <c r="A10300" s="20"/>
    </row>
    <row r="10301" spans="1:1" x14ac:dyDescent="0.2">
      <c r="A10301" s="20"/>
    </row>
    <row r="10302" spans="1:1" x14ac:dyDescent="0.2">
      <c r="A10302" s="20"/>
    </row>
    <row r="10303" spans="1:1" x14ac:dyDescent="0.2">
      <c r="A10303" s="20"/>
    </row>
    <row r="10304" spans="1:1" x14ac:dyDescent="0.2">
      <c r="A10304" s="20"/>
    </row>
    <row r="10305" spans="1:1" x14ac:dyDescent="0.2">
      <c r="A10305" s="20"/>
    </row>
    <row r="10306" spans="1:1" x14ac:dyDescent="0.2">
      <c r="A10306" s="20"/>
    </row>
    <row r="10307" spans="1:1" x14ac:dyDescent="0.2">
      <c r="A10307" s="20"/>
    </row>
    <row r="10308" spans="1:1" x14ac:dyDescent="0.2">
      <c r="A10308" s="20"/>
    </row>
    <row r="10309" spans="1:1" x14ac:dyDescent="0.2">
      <c r="A10309" s="20"/>
    </row>
    <row r="10310" spans="1:1" x14ac:dyDescent="0.2">
      <c r="A10310" s="20"/>
    </row>
    <row r="10311" spans="1:1" x14ac:dyDescent="0.2">
      <c r="A10311" s="20"/>
    </row>
    <row r="10312" spans="1:1" x14ac:dyDescent="0.2">
      <c r="A10312" s="20"/>
    </row>
    <row r="10313" spans="1:1" x14ac:dyDescent="0.2">
      <c r="A10313" s="20"/>
    </row>
    <row r="10314" spans="1:1" x14ac:dyDescent="0.2">
      <c r="A10314" s="20"/>
    </row>
    <row r="10315" spans="1:1" x14ac:dyDescent="0.2">
      <c r="A10315" s="20"/>
    </row>
    <row r="10316" spans="1:1" x14ac:dyDescent="0.2">
      <c r="A10316" s="20"/>
    </row>
    <row r="10317" spans="1:1" x14ac:dyDescent="0.2">
      <c r="A10317" s="20"/>
    </row>
    <row r="10318" spans="1:1" x14ac:dyDescent="0.2">
      <c r="A10318" s="20"/>
    </row>
    <row r="10319" spans="1:1" x14ac:dyDescent="0.2">
      <c r="A10319" s="20"/>
    </row>
    <row r="10320" spans="1:1" x14ac:dyDescent="0.2">
      <c r="A10320" s="20"/>
    </row>
    <row r="10321" spans="1:1" x14ac:dyDescent="0.2">
      <c r="A10321" s="20"/>
    </row>
    <row r="10322" spans="1:1" x14ac:dyDescent="0.2">
      <c r="A10322" s="20"/>
    </row>
    <row r="10323" spans="1:1" x14ac:dyDescent="0.2">
      <c r="A10323" s="20"/>
    </row>
    <row r="10324" spans="1:1" x14ac:dyDescent="0.2">
      <c r="A10324" s="20"/>
    </row>
    <row r="10325" spans="1:1" x14ac:dyDescent="0.2">
      <c r="A10325" s="20"/>
    </row>
    <row r="10326" spans="1:1" x14ac:dyDescent="0.2">
      <c r="A10326" s="20"/>
    </row>
    <row r="10327" spans="1:1" x14ac:dyDescent="0.2">
      <c r="A10327" s="20"/>
    </row>
    <row r="10328" spans="1:1" x14ac:dyDescent="0.2">
      <c r="A10328" s="20"/>
    </row>
    <row r="10329" spans="1:1" x14ac:dyDescent="0.2">
      <c r="A10329" s="20"/>
    </row>
    <row r="10330" spans="1:1" x14ac:dyDescent="0.2">
      <c r="A10330" s="20"/>
    </row>
    <row r="10331" spans="1:1" x14ac:dyDescent="0.2">
      <c r="A10331" s="20"/>
    </row>
    <row r="10332" spans="1:1" x14ac:dyDescent="0.2">
      <c r="A10332" s="20"/>
    </row>
    <row r="10333" spans="1:1" x14ac:dyDescent="0.2">
      <c r="A10333" s="20"/>
    </row>
    <row r="10334" spans="1:1" x14ac:dyDescent="0.2">
      <c r="A10334" s="20"/>
    </row>
    <row r="10335" spans="1:1" x14ac:dyDescent="0.2">
      <c r="A10335" s="20"/>
    </row>
    <row r="10336" spans="1:1" x14ac:dyDescent="0.2">
      <c r="A10336" s="20"/>
    </row>
    <row r="10337" spans="1:1" x14ac:dyDescent="0.2">
      <c r="A10337" s="20"/>
    </row>
    <row r="10338" spans="1:1" x14ac:dyDescent="0.2">
      <c r="A10338" s="20"/>
    </row>
    <row r="10339" spans="1:1" x14ac:dyDescent="0.2">
      <c r="A10339" s="20"/>
    </row>
    <row r="10340" spans="1:1" x14ac:dyDescent="0.2">
      <c r="A10340" s="20"/>
    </row>
    <row r="10341" spans="1:1" x14ac:dyDescent="0.2">
      <c r="A10341" s="20"/>
    </row>
    <row r="10342" spans="1:1" x14ac:dyDescent="0.2">
      <c r="A10342" s="20"/>
    </row>
    <row r="10343" spans="1:1" x14ac:dyDescent="0.2">
      <c r="A10343" s="20"/>
    </row>
    <row r="10344" spans="1:1" x14ac:dyDescent="0.2">
      <c r="A10344" s="20"/>
    </row>
    <row r="10345" spans="1:1" x14ac:dyDescent="0.2">
      <c r="A10345" s="20"/>
    </row>
    <row r="10346" spans="1:1" x14ac:dyDescent="0.2">
      <c r="A10346" s="20"/>
    </row>
    <row r="10347" spans="1:1" x14ac:dyDescent="0.2">
      <c r="A10347" s="20"/>
    </row>
    <row r="10348" spans="1:1" x14ac:dyDescent="0.2">
      <c r="A10348" s="20"/>
    </row>
    <row r="10349" spans="1:1" x14ac:dyDescent="0.2">
      <c r="A10349" s="20"/>
    </row>
    <row r="10350" spans="1:1" x14ac:dyDescent="0.2">
      <c r="A10350" s="20"/>
    </row>
    <row r="10351" spans="1:1" x14ac:dyDescent="0.2">
      <c r="A10351" s="20"/>
    </row>
    <row r="10352" spans="1:1" x14ac:dyDescent="0.2">
      <c r="A10352" s="20"/>
    </row>
    <row r="10353" spans="1:1" x14ac:dyDescent="0.2">
      <c r="A10353" s="20"/>
    </row>
    <row r="10354" spans="1:1" x14ac:dyDescent="0.2">
      <c r="A10354" s="20"/>
    </row>
    <row r="10355" spans="1:1" x14ac:dyDescent="0.2">
      <c r="A10355" s="20"/>
    </row>
    <row r="10356" spans="1:1" x14ac:dyDescent="0.2">
      <c r="A10356" s="20"/>
    </row>
    <row r="10357" spans="1:1" x14ac:dyDescent="0.2">
      <c r="A10357" s="20"/>
    </row>
    <row r="10358" spans="1:1" x14ac:dyDescent="0.2">
      <c r="A10358" s="20"/>
    </row>
    <row r="10359" spans="1:1" x14ac:dyDescent="0.2">
      <c r="A10359" s="20"/>
    </row>
    <row r="10360" spans="1:1" x14ac:dyDescent="0.2">
      <c r="A10360" s="20"/>
    </row>
    <row r="10361" spans="1:1" x14ac:dyDescent="0.2">
      <c r="A10361" s="20"/>
    </row>
    <row r="10362" spans="1:1" x14ac:dyDescent="0.2">
      <c r="A10362" s="20"/>
    </row>
    <row r="10363" spans="1:1" x14ac:dyDescent="0.2">
      <c r="A10363" s="20"/>
    </row>
    <row r="10364" spans="1:1" x14ac:dyDescent="0.2">
      <c r="A10364" s="20"/>
    </row>
    <row r="10365" spans="1:1" x14ac:dyDescent="0.2">
      <c r="A10365" s="20"/>
    </row>
    <row r="10366" spans="1:1" x14ac:dyDescent="0.2">
      <c r="A10366" s="20"/>
    </row>
    <row r="10367" spans="1:1" x14ac:dyDescent="0.2">
      <c r="A10367" s="20"/>
    </row>
    <row r="10368" spans="1:1" x14ac:dyDescent="0.2">
      <c r="A10368" s="20"/>
    </row>
    <row r="10369" spans="1:1" x14ac:dyDescent="0.2">
      <c r="A10369" s="20"/>
    </row>
    <row r="10370" spans="1:1" x14ac:dyDescent="0.2">
      <c r="A10370" s="20"/>
    </row>
    <row r="10371" spans="1:1" x14ac:dyDescent="0.2">
      <c r="A10371" s="20"/>
    </row>
    <row r="10372" spans="1:1" x14ac:dyDescent="0.2">
      <c r="A10372" s="20"/>
    </row>
    <row r="10373" spans="1:1" x14ac:dyDescent="0.2">
      <c r="A10373" s="20"/>
    </row>
    <row r="10374" spans="1:1" x14ac:dyDescent="0.2">
      <c r="A10374" s="20"/>
    </row>
    <row r="10375" spans="1:1" x14ac:dyDescent="0.2">
      <c r="A10375" s="20"/>
    </row>
    <row r="10376" spans="1:1" x14ac:dyDescent="0.2">
      <c r="A10376" s="20"/>
    </row>
    <row r="10377" spans="1:1" x14ac:dyDescent="0.2">
      <c r="A10377" s="20"/>
    </row>
    <row r="10378" spans="1:1" x14ac:dyDescent="0.2">
      <c r="A10378" s="20"/>
    </row>
    <row r="10379" spans="1:1" x14ac:dyDescent="0.2">
      <c r="A10379" s="20"/>
    </row>
    <row r="10380" spans="1:1" x14ac:dyDescent="0.2">
      <c r="A10380" s="20"/>
    </row>
    <row r="10381" spans="1:1" x14ac:dyDescent="0.2">
      <c r="A10381" s="20"/>
    </row>
    <row r="10382" spans="1:1" x14ac:dyDescent="0.2">
      <c r="A10382" s="20"/>
    </row>
    <row r="10383" spans="1:1" x14ac:dyDescent="0.2">
      <c r="A10383" s="20"/>
    </row>
    <row r="10384" spans="1:1" x14ac:dyDescent="0.2">
      <c r="A10384" s="20"/>
    </row>
    <row r="10385" spans="1:1" x14ac:dyDescent="0.2">
      <c r="A10385" s="20"/>
    </row>
    <row r="10386" spans="1:1" x14ac:dyDescent="0.2">
      <c r="A10386" s="20"/>
    </row>
    <row r="10387" spans="1:1" x14ac:dyDescent="0.2">
      <c r="A10387" s="20"/>
    </row>
    <row r="10388" spans="1:1" x14ac:dyDescent="0.2">
      <c r="A10388" s="20"/>
    </row>
    <row r="10389" spans="1:1" x14ac:dyDescent="0.2">
      <c r="A10389" s="20"/>
    </row>
    <row r="10390" spans="1:1" x14ac:dyDescent="0.2">
      <c r="A10390" s="20"/>
    </row>
    <row r="10391" spans="1:1" x14ac:dyDescent="0.2">
      <c r="A10391" s="20"/>
    </row>
    <row r="10392" spans="1:1" x14ac:dyDescent="0.2">
      <c r="A10392" s="20"/>
    </row>
    <row r="10393" spans="1:1" x14ac:dyDescent="0.2">
      <c r="A10393" s="20"/>
    </row>
    <row r="10394" spans="1:1" x14ac:dyDescent="0.2">
      <c r="A10394" s="20"/>
    </row>
    <row r="10395" spans="1:1" x14ac:dyDescent="0.2">
      <c r="A10395" s="20"/>
    </row>
    <row r="10396" spans="1:1" x14ac:dyDescent="0.2">
      <c r="A10396" s="20"/>
    </row>
    <row r="10397" spans="1:1" x14ac:dyDescent="0.2">
      <c r="A10397" s="20"/>
    </row>
    <row r="10398" spans="1:1" x14ac:dyDescent="0.2">
      <c r="A10398" s="20"/>
    </row>
    <row r="10399" spans="1:1" x14ac:dyDescent="0.2">
      <c r="A10399" s="20"/>
    </row>
    <row r="10400" spans="1:1" x14ac:dyDescent="0.2">
      <c r="A10400" s="20"/>
    </row>
    <row r="10401" spans="1:1" x14ac:dyDescent="0.2">
      <c r="A10401" s="20"/>
    </row>
    <row r="10402" spans="1:1" x14ac:dyDescent="0.2">
      <c r="A10402" s="20"/>
    </row>
    <row r="10403" spans="1:1" x14ac:dyDescent="0.2">
      <c r="A10403" s="20"/>
    </row>
    <row r="10404" spans="1:1" x14ac:dyDescent="0.2">
      <c r="A10404" s="20"/>
    </row>
    <row r="10405" spans="1:1" x14ac:dyDescent="0.2">
      <c r="A10405" s="20"/>
    </row>
    <row r="10406" spans="1:1" x14ac:dyDescent="0.2">
      <c r="A10406" s="20"/>
    </row>
    <row r="10407" spans="1:1" x14ac:dyDescent="0.2">
      <c r="A10407" s="20"/>
    </row>
    <row r="10408" spans="1:1" x14ac:dyDescent="0.2">
      <c r="A10408" s="20"/>
    </row>
    <row r="10409" spans="1:1" x14ac:dyDescent="0.2">
      <c r="A10409" s="20"/>
    </row>
    <row r="10410" spans="1:1" x14ac:dyDescent="0.2">
      <c r="A10410" s="20"/>
    </row>
    <row r="10411" spans="1:1" x14ac:dyDescent="0.2">
      <c r="A10411" s="20"/>
    </row>
    <row r="10412" spans="1:1" x14ac:dyDescent="0.2">
      <c r="A10412" s="20"/>
    </row>
    <row r="10413" spans="1:1" x14ac:dyDescent="0.2">
      <c r="A10413" s="20"/>
    </row>
    <row r="10414" spans="1:1" x14ac:dyDescent="0.2">
      <c r="A10414" s="20"/>
    </row>
    <row r="10415" spans="1:1" x14ac:dyDescent="0.2">
      <c r="A10415" s="20"/>
    </row>
    <row r="10416" spans="1:1" x14ac:dyDescent="0.2">
      <c r="A10416" s="20"/>
    </row>
    <row r="10417" spans="1:1" x14ac:dyDescent="0.2">
      <c r="A10417" s="20"/>
    </row>
    <row r="10418" spans="1:1" x14ac:dyDescent="0.2">
      <c r="A10418" s="20"/>
    </row>
    <row r="10419" spans="1:1" x14ac:dyDescent="0.2">
      <c r="A10419" s="20"/>
    </row>
    <row r="10420" spans="1:1" x14ac:dyDescent="0.2">
      <c r="A10420" s="20"/>
    </row>
    <row r="10421" spans="1:1" x14ac:dyDescent="0.2">
      <c r="A10421" s="20"/>
    </row>
    <row r="10422" spans="1:1" x14ac:dyDescent="0.2">
      <c r="A10422" s="20"/>
    </row>
    <row r="10423" spans="1:1" x14ac:dyDescent="0.2">
      <c r="A10423" s="20"/>
    </row>
    <row r="10424" spans="1:1" x14ac:dyDescent="0.2">
      <c r="A10424" s="20"/>
    </row>
    <row r="10425" spans="1:1" x14ac:dyDescent="0.2">
      <c r="A10425" s="20"/>
    </row>
    <row r="10426" spans="1:1" x14ac:dyDescent="0.2">
      <c r="A10426" s="20"/>
    </row>
    <row r="10427" spans="1:1" x14ac:dyDescent="0.2">
      <c r="A10427" s="20"/>
    </row>
    <row r="10428" spans="1:1" x14ac:dyDescent="0.2">
      <c r="A10428" s="20"/>
    </row>
    <row r="10429" spans="1:1" x14ac:dyDescent="0.2">
      <c r="A10429" s="20"/>
    </row>
    <row r="10430" spans="1:1" x14ac:dyDescent="0.2">
      <c r="A10430" s="20"/>
    </row>
    <row r="10431" spans="1:1" x14ac:dyDescent="0.2">
      <c r="A10431" s="20"/>
    </row>
    <row r="10432" spans="1:1" x14ac:dyDescent="0.2">
      <c r="A10432" s="20"/>
    </row>
    <row r="10433" spans="1:1" x14ac:dyDescent="0.2">
      <c r="A10433" s="20"/>
    </row>
    <row r="10434" spans="1:1" x14ac:dyDescent="0.2">
      <c r="A10434" s="20"/>
    </row>
    <row r="10435" spans="1:1" x14ac:dyDescent="0.2">
      <c r="A10435" s="20"/>
    </row>
    <row r="10436" spans="1:1" x14ac:dyDescent="0.2">
      <c r="A10436" s="20"/>
    </row>
    <row r="10437" spans="1:1" x14ac:dyDescent="0.2">
      <c r="A10437" s="20"/>
    </row>
    <row r="10438" spans="1:1" x14ac:dyDescent="0.2">
      <c r="A10438" s="20"/>
    </row>
    <row r="10439" spans="1:1" x14ac:dyDescent="0.2">
      <c r="A10439" s="20"/>
    </row>
    <row r="10440" spans="1:1" x14ac:dyDescent="0.2">
      <c r="A10440" s="20"/>
    </row>
    <row r="10441" spans="1:1" x14ac:dyDescent="0.2">
      <c r="A10441" s="20"/>
    </row>
    <row r="10442" spans="1:1" x14ac:dyDescent="0.2">
      <c r="A10442" s="20"/>
    </row>
    <row r="10443" spans="1:1" x14ac:dyDescent="0.2">
      <c r="A10443" s="20"/>
    </row>
    <row r="10444" spans="1:1" x14ac:dyDescent="0.2">
      <c r="A10444" s="20"/>
    </row>
    <row r="10445" spans="1:1" x14ac:dyDescent="0.2">
      <c r="A10445" s="20"/>
    </row>
    <row r="10446" spans="1:1" x14ac:dyDescent="0.2">
      <c r="A10446" s="20"/>
    </row>
    <row r="10447" spans="1:1" x14ac:dyDescent="0.2">
      <c r="A10447" s="20"/>
    </row>
    <row r="10448" spans="1:1" x14ac:dyDescent="0.2">
      <c r="A10448" s="20"/>
    </row>
    <row r="10449" spans="1:1" x14ac:dyDescent="0.2">
      <c r="A10449" s="20"/>
    </row>
    <row r="10450" spans="1:1" x14ac:dyDescent="0.2">
      <c r="A10450" s="20"/>
    </row>
    <row r="10451" spans="1:1" x14ac:dyDescent="0.2">
      <c r="A10451" s="20"/>
    </row>
    <row r="10452" spans="1:1" x14ac:dyDescent="0.2">
      <c r="A10452" s="20"/>
    </row>
    <row r="10453" spans="1:1" x14ac:dyDescent="0.2">
      <c r="A10453" s="20"/>
    </row>
    <row r="10454" spans="1:1" x14ac:dyDescent="0.2">
      <c r="A10454" s="20"/>
    </row>
    <row r="10455" spans="1:1" x14ac:dyDescent="0.2">
      <c r="A10455" s="20"/>
    </row>
    <row r="10456" spans="1:1" x14ac:dyDescent="0.2">
      <c r="A10456" s="20"/>
    </row>
    <row r="10457" spans="1:1" x14ac:dyDescent="0.2">
      <c r="A10457" s="20"/>
    </row>
    <row r="10458" spans="1:1" x14ac:dyDescent="0.2">
      <c r="A10458" s="20"/>
    </row>
    <row r="10459" spans="1:1" x14ac:dyDescent="0.2">
      <c r="A10459" s="20"/>
    </row>
    <row r="10460" spans="1:1" x14ac:dyDescent="0.2">
      <c r="A10460" s="20"/>
    </row>
    <row r="10461" spans="1:1" x14ac:dyDescent="0.2">
      <c r="A10461" s="20"/>
    </row>
    <row r="10462" spans="1:1" x14ac:dyDescent="0.2">
      <c r="A10462" s="20"/>
    </row>
    <row r="10463" spans="1:1" x14ac:dyDescent="0.2">
      <c r="A10463" s="20"/>
    </row>
    <row r="10464" spans="1:1" x14ac:dyDescent="0.2">
      <c r="A10464" s="20"/>
    </row>
    <row r="10465" spans="1:1" x14ac:dyDescent="0.2">
      <c r="A10465" s="20"/>
    </row>
    <row r="10466" spans="1:1" x14ac:dyDescent="0.2">
      <c r="A10466" s="20"/>
    </row>
    <row r="10467" spans="1:1" x14ac:dyDescent="0.2">
      <c r="A10467" s="20"/>
    </row>
    <row r="10468" spans="1:1" x14ac:dyDescent="0.2">
      <c r="A10468" s="20"/>
    </row>
    <row r="10469" spans="1:1" x14ac:dyDescent="0.2">
      <c r="A10469" s="20"/>
    </row>
    <row r="10470" spans="1:1" x14ac:dyDescent="0.2">
      <c r="A10470" s="20"/>
    </row>
    <row r="10471" spans="1:1" x14ac:dyDescent="0.2">
      <c r="A10471" s="20"/>
    </row>
    <row r="10472" spans="1:1" x14ac:dyDescent="0.2">
      <c r="A10472" s="20"/>
    </row>
    <row r="10473" spans="1:1" x14ac:dyDescent="0.2">
      <c r="A10473" s="20"/>
    </row>
    <row r="10474" spans="1:1" x14ac:dyDescent="0.2">
      <c r="A10474" s="20"/>
    </row>
    <row r="10475" spans="1:1" x14ac:dyDescent="0.2">
      <c r="A10475" s="20"/>
    </row>
    <row r="10476" spans="1:1" x14ac:dyDescent="0.2">
      <c r="A10476" s="20"/>
    </row>
    <row r="10477" spans="1:1" x14ac:dyDescent="0.2">
      <c r="A10477" s="20"/>
    </row>
    <row r="10478" spans="1:1" x14ac:dyDescent="0.2">
      <c r="A10478" s="20"/>
    </row>
    <row r="10479" spans="1:1" x14ac:dyDescent="0.2">
      <c r="A10479" s="20"/>
    </row>
    <row r="10480" spans="1:1" x14ac:dyDescent="0.2">
      <c r="A10480" s="20"/>
    </row>
    <row r="10481" spans="1:1" x14ac:dyDescent="0.2">
      <c r="A10481" s="20"/>
    </row>
    <row r="10482" spans="1:1" x14ac:dyDescent="0.2">
      <c r="A10482" s="20"/>
    </row>
    <row r="10483" spans="1:1" x14ac:dyDescent="0.2">
      <c r="A10483" s="20"/>
    </row>
    <row r="10484" spans="1:1" x14ac:dyDescent="0.2">
      <c r="A10484" s="20"/>
    </row>
    <row r="10485" spans="1:1" x14ac:dyDescent="0.2">
      <c r="A10485" s="20"/>
    </row>
    <row r="10486" spans="1:1" x14ac:dyDescent="0.2">
      <c r="A10486" s="20"/>
    </row>
    <row r="10487" spans="1:1" x14ac:dyDescent="0.2">
      <c r="A10487" s="20"/>
    </row>
    <row r="10488" spans="1:1" x14ac:dyDescent="0.2">
      <c r="A10488" s="20"/>
    </row>
    <row r="10489" spans="1:1" x14ac:dyDescent="0.2">
      <c r="A10489" s="20"/>
    </row>
    <row r="10490" spans="1:1" x14ac:dyDescent="0.2">
      <c r="A10490" s="20"/>
    </row>
    <row r="10491" spans="1:1" x14ac:dyDescent="0.2">
      <c r="A10491" s="20"/>
    </row>
    <row r="10492" spans="1:1" x14ac:dyDescent="0.2">
      <c r="A10492" s="20"/>
    </row>
    <row r="10493" spans="1:1" x14ac:dyDescent="0.2">
      <c r="A10493" s="20"/>
    </row>
    <row r="10494" spans="1:1" x14ac:dyDescent="0.2">
      <c r="A10494" s="20"/>
    </row>
    <row r="10495" spans="1:1" x14ac:dyDescent="0.2">
      <c r="A10495" s="20"/>
    </row>
    <row r="10496" spans="1:1" x14ac:dyDescent="0.2">
      <c r="A10496" s="20"/>
    </row>
    <row r="10497" spans="1:1" x14ac:dyDescent="0.2">
      <c r="A10497" s="20"/>
    </row>
    <row r="10498" spans="1:1" x14ac:dyDescent="0.2">
      <c r="A10498" s="20"/>
    </row>
    <row r="10499" spans="1:1" x14ac:dyDescent="0.2">
      <c r="A10499" s="20"/>
    </row>
    <row r="10500" spans="1:1" x14ac:dyDescent="0.2">
      <c r="A10500" s="20"/>
    </row>
    <row r="10501" spans="1:1" x14ac:dyDescent="0.2">
      <c r="A10501" s="20"/>
    </row>
    <row r="10502" spans="1:1" x14ac:dyDescent="0.2">
      <c r="A10502" s="20"/>
    </row>
    <row r="10503" spans="1:1" x14ac:dyDescent="0.2">
      <c r="A10503" s="20"/>
    </row>
    <row r="10504" spans="1:1" x14ac:dyDescent="0.2">
      <c r="A10504" s="20"/>
    </row>
    <row r="10505" spans="1:1" x14ac:dyDescent="0.2">
      <c r="A10505" s="20"/>
    </row>
    <row r="10506" spans="1:1" x14ac:dyDescent="0.2">
      <c r="A10506" s="20"/>
    </row>
    <row r="10507" spans="1:1" x14ac:dyDescent="0.2">
      <c r="A10507" s="20"/>
    </row>
    <row r="10508" spans="1:1" x14ac:dyDescent="0.2">
      <c r="A10508" s="20"/>
    </row>
    <row r="10509" spans="1:1" x14ac:dyDescent="0.2">
      <c r="A10509" s="20"/>
    </row>
    <row r="10510" spans="1:1" x14ac:dyDescent="0.2">
      <c r="A10510" s="20"/>
    </row>
    <row r="10511" spans="1:1" x14ac:dyDescent="0.2">
      <c r="A10511" s="20"/>
    </row>
    <row r="10512" spans="1:1" x14ac:dyDescent="0.2">
      <c r="A10512" s="20"/>
    </row>
    <row r="10513" spans="1:1" x14ac:dyDescent="0.2">
      <c r="A10513" s="20"/>
    </row>
    <row r="10514" spans="1:1" x14ac:dyDescent="0.2">
      <c r="A10514" s="20"/>
    </row>
    <row r="10515" spans="1:1" x14ac:dyDescent="0.2">
      <c r="A10515" s="20"/>
    </row>
    <row r="10516" spans="1:1" x14ac:dyDescent="0.2">
      <c r="A10516" s="20"/>
    </row>
    <row r="10517" spans="1:1" x14ac:dyDescent="0.2">
      <c r="A10517" s="20"/>
    </row>
    <row r="10518" spans="1:1" x14ac:dyDescent="0.2">
      <c r="A10518" s="20"/>
    </row>
    <row r="10519" spans="1:1" x14ac:dyDescent="0.2">
      <c r="A10519" s="20"/>
    </row>
    <row r="10520" spans="1:1" x14ac:dyDescent="0.2">
      <c r="A10520" s="20"/>
    </row>
    <row r="10521" spans="1:1" x14ac:dyDescent="0.2">
      <c r="A10521" s="20"/>
    </row>
    <row r="10522" spans="1:1" x14ac:dyDescent="0.2">
      <c r="A10522" s="20"/>
    </row>
    <row r="10523" spans="1:1" x14ac:dyDescent="0.2">
      <c r="A10523" s="20"/>
    </row>
    <row r="10524" spans="1:1" x14ac:dyDescent="0.2">
      <c r="A10524" s="20"/>
    </row>
    <row r="10525" spans="1:1" x14ac:dyDescent="0.2">
      <c r="A10525" s="20"/>
    </row>
    <row r="10526" spans="1:1" x14ac:dyDescent="0.2">
      <c r="A10526" s="20"/>
    </row>
    <row r="10527" spans="1:1" x14ac:dyDescent="0.2">
      <c r="A10527" s="20"/>
    </row>
    <row r="10528" spans="1:1" x14ac:dyDescent="0.2">
      <c r="A10528" s="20"/>
    </row>
    <row r="10529" spans="1:1" x14ac:dyDescent="0.2">
      <c r="A10529" s="20"/>
    </row>
    <row r="10530" spans="1:1" x14ac:dyDescent="0.2">
      <c r="A10530" s="20"/>
    </row>
    <row r="10531" spans="1:1" x14ac:dyDescent="0.2">
      <c r="A10531" s="20"/>
    </row>
    <row r="10532" spans="1:1" x14ac:dyDescent="0.2">
      <c r="A10532" s="20"/>
    </row>
    <row r="10533" spans="1:1" x14ac:dyDescent="0.2">
      <c r="A10533" s="20"/>
    </row>
    <row r="10534" spans="1:1" x14ac:dyDescent="0.2">
      <c r="A10534" s="20"/>
    </row>
    <row r="10535" spans="1:1" x14ac:dyDescent="0.2">
      <c r="A10535" s="20"/>
    </row>
    <row r="10536" spans="1:1" x14ac:dyDescent="0.2">
      <c r="A10536" s="20"/>
    </row>
    <row r="10537" spans="1:1" x14ac:dyDescent="0.2">
      <c r="A10537" s="20"/>
    </row>
    <row r="10538" spans="1:1" x14ac:dyDescent="0.2">
      <c r="A10538" s="20"/>
    </row>
    <row r="10539" spans="1:1" x14ac:dyDescent="0.2">
      <c r="A10539" s="20"/>
    </row>
    <row r="10540" spans="1:1" x14ac:dyDescent="0.2">
      <c r="A10540" s="20"/>
    </row>
    <row r="10541" spans="1:1" x14ac:dyDescent="0.2">
      <c r="A10541" s="20"/>
    </row>
    <row r="10542" spans="1:1" x14ac:dyDescent="0.2">
      <c r="A10542" s="20"/>
    </row>
    <row r="10543" spans="1:1" x14ac:dyDescent="0.2">
      <c r="A10543" s="20"/>
    </row>
    <row r="10544" spans="1:1" x14ac:dyDescent="0.2">
      <c r="A10544" s="20"/>
    </row>
    <row r="10545" spans="1:1" x14ac:dyDescent="0.2">
      <c r="A10545" s="20"/>
    </row>
    <row r="10546" spans="1:1" x14ac:dyDescent="0.2">
      <c r="A10546" s="20"/>
    </row>
    <row r="10547" spans="1:1" x14ac:dyDescent="0.2">
      <c r="A10547" s="20"/>
    </row>
    <row r="10548" spans="1:1" x14ac:dyDescent="0.2">
      <c r="A10548" s="20"/>
    </row>
    <row r="10549" spans="1:1" x14ac:dyDescent="0.2">
      <c r="A10549" s="20"/>
    </row>
    <row r="10550" spans="1:1" x14ac:dyDescent="0.2">
      <c r="A10550" s="20"/>
    </row>
    <row r="10551" spans="1:1" x14ac:dyDescent="0.2">
      <c r="A10551" s="20"/>
    </row>
    <row r="10552" spans="1:1" x14ac:dyDescent="0.2">
      <c r="A10552" s="20"/>
    </row>
    <row r="10553" spans="1:1" x14ac:dyDescent="0.2">
      <c r="A10553" s="20"/>
    </row>
    <row r="10554" spans="1:1" x14ac:dyDescent="0.2">
      <c r="A10554" s="20"/>
    </row>
    <row r="10555" spans="1:1" x14ac:dyDescent="0.2">
      <c r="A10555" s="20"/>
    </row>
    <row r="10556" spans="1:1" x14ac:dyDescent="0.2">
      <c r="A10556" s="20"/>
    </row>
    <row r="10557" spans="1:1" x14ac:dyDescent="0.2">
      <c r="A10557" s="20"/>
    </row>
    <row r="10558" spans="1:1" x14ac:dyDescent="0.2">
      <c r="A10558" s="20"/>
    </row>
    <row r="10559" spans="1:1" x14ac:dyDescent="0.2">
      <c r="A10559" s="20"/>
    </row>
    <row r="10560" spans="1:1" x14ac:dyDescent="0.2">
      <c r="A10560" s="20"/>
    </row>
    <row r="10561" spans="1:1" x14ac:dyDescent="0.2">
      <c r="A10561" s="20"/>
    </row>
    <row r="10562" spans="1:1" x14ac:dyDescent="0.2">
      <c r="A10562" s="20"/>
    </row>
    <row r="10563" spans="1:1" x14ac:dyDescent="0.2">
      <c r="A10563" s="20"/>
    </row>
    <row r="10564" spans="1:1" x14ac:dyDescent="0.2">
      <c r="A10564" s="20"/>
    </row>
    <row r="10565" spans="1:1" x14ac:dyDescent="0.2">
      <c r="A10565" s="20"/>
    </row>
    <row r="10566" spans="1:1" x14ac:dyDescent="0.2">
      <c r="A10566" s="20"/>
    </row>
    <row r="10567" spans="1:1" x14ac:dyDescent="0.2">
      <c r="A10567" s="20"/>
    </row>
    <row r="10568" spans="1:1" x14ac:dyDescent="0.2">
      <c r="A10568" s="20"/>
    </row>
    <row r="10569" spans="1:1" x14ac:dyDescent="0.2">
      <c r="A10569" s="20"/>
    </row>
    <row r="10570" spans="1:1" x14ac:dyDescent="0.2">
      <c r="A10570" s="20"/>
    </row>
    <row r="10571" spans="1:1" x14ac:dyDescent="0.2">
      <c r="A10571" s="20"/>
    </row>
    <row r="10572" spans="1:1" x14ac:dyDescent="0.2">
      <c r="A10572" s="20"/>
    </row>
    <row r="10573" spans="1:1" x14ac:dyDescent="0.2">
      <c r="A10573" s="20"/>
    </row>
    <row r="10574" spans="1:1" x14ac:dyDescent="0.2">
      <c r="A10574" s="20"/>
    </row>
    <row r="10575" spans="1:1" x14ac:dyDescent="0.2">
      <c r="A10575" s="20"/>
    </row>
    <row r="10576" spans="1:1" x14ac:dyDescent="0.2">
      <c r="A10576" s="20"/>
    </row>
    <row r="10577" spans="1:1" x14ac:dyDescent="0.2">
      <c r="A10577" s="20"/>
    </row>
    <row r="10578" spans="1:1" x14ac:dyDescent="0.2">
      <c r="A10578" s="20"/>
    </row>
    <row r="10579" spans="1:1" x14ac:dyDescent="0.2">
      <c r="A10579" s="20"/>
    </row>
    <row r="10580" spans="1:1" x14ac:dyDescent="0.2">
      <c r="A10580" s="20"/>
    </row>
    <row r="10581" spans="1:1" x14ac:dyDescent="0.2">
      <c r="A10581" s="20"/>
    </row>
    <row r="10582" spans="1:1" x14ac:dyDescent="0.2">
      <c r="A10582" s="20"/>
    </row>
    <row r="10583" spans="1:1" x14ac:dyDescent="0.2">
      <c r="A10583" s="20"/>
    </row>
    <row r="10584" spans="1:1" x14ac:dyDescent="0.2">
      <c r="A10584" s="20"/>
    </row>
    <row r="10585" spans="1:1" x14ac:dyDescent="0.2">
      <c r="A10585" s="20"/>
    </row>
    <row r="10586" spans="1:1" x14ac:dyDescent="0.2">
      <c r="A10586" s="20"/>
    </row>
    <row r="10587" spans="1:1" x14ac:dyDescent="0.2">
      <c r="A10587" s="20"/>
    </row>
    <row r="10588" spans="1:1" x14ac:dyDescent="0.2">
      <c r="A10588" s="20"/>
    </row>
    <row r="10589" spans="1:1" x14ac:dyDescent="0.2">
      <c r="A10589" s="20"/>
    </row>
    <row r="10590" spans="1:1" x14ac:dyDescent="0.2">
      <c r="A10590" s="20"/>
    </row>
    <row r="10591" spans="1:1" x14ac:dyDescent="0.2">
      <c r="A10591" s="20"/>
    </row>
    <row r="10592" spans="1:1" x14ac:dyDescent="0.2">
      <c r="A10592" s="20"/>
    </row>
    <row r="10593" spans="1:1" x14ac:dyDescent="0.2">
      <c r="A10593" s="20"/>
    </row>
    <row r="10594" spans="1:1" x14ac:dyDescent="0.2">
      <c r="A10594" s="20"/>
    </row>
    <row r="10595" spans="1:1" x14ac:dyDescent="0.2">
      <c r="A10595" s="20"/>
    </row>
    <row r="10596" spans="1:1" x14ac:dyDescent="0.2">
      <c r="A10596" s="20"/>
    </row>
    <row r="10597" spans="1:1" x14ac:dyDescent="0.2">
      <c r="A10597" s="20"/>
    </row>
    <row r="10598" spans="1:1" x14ac:dyDescent="0.2">
      <c r="A10598" s="20"/>
    </row>
    <row r="10599" spans="1:1" x14ac:dyDescent="0.2">
      <c r="A10599" s="20"/>
    </row>
    <row r="10600" spans="1:1" x14ac:dyDescent="0.2">
      <c r="A10600" s="20"/>
    </row>
    <row r="10601" spans="1:1" x14ac:dyDescent="0.2">
      <c r="A10601" s="20"/>
    </row>
    <row r="10602" spans="1:1" x14ac:dyDescent="0.2">
      <c r="A10602" s="20"/>
    </row>
    <row r="10603" spans="1:1" x14ac:dyDescent="0.2">
      <c r="A10603" s="20"/>
    </row>
    <row r="10604" spans="1:1" x14ac:dyDescent="0.2">
      <c r="A10604" s="20"/>
    </row>
    <row r="10605" spans="1:1" x14ac:dyDescent="0.2">
      <c r="A10605" s="20"/>
    </row>
    <row r="10606" spans="1:1" x14ac:dyDescent="0.2">
      <c r="A10606" s="20"/>
    </row>
    <row r="10607" spans="1:1" x14ac:dyDescent="0.2">
      <c r="A10607" s="20"/>
    </row>
    <row r="10608" spans="1:1" x14ac:dyDescent="0.2">
      <c r="A10608" s="20"/>
    </row>
    <row r="10609" spans="1:1" x14ac:dyDescent="0.2">
      <c r="A10609" s="20"/>
    </row>
    <row r="10610" spans="1:1" x14ac:dyDescent="0.2">
      <c r="A10610" s="20"/>
    </row>
    <row r="10611" spans="1:1" x14ac:dyDescent="0.2">
      <c r="A10611" s="20"/>
    </row>
    <row r="10612" spans="1:1" x14ac:dyDescent="0.2">
      <c r="A10612" s="20"/>
    </row>
    <row r="10613" spans="1:1" x14ac:dyDescent="0.2">
      <c r="A10613" s="20"/>
    </row>
    <row r="10614" spans="1:1" x14ac:dyDescent="0.2">
      <c r="A10614" s="20"/>
    </row>
    <row r="10615" spans="1:1" x14ac:dyDescent="0.2">
      <c r="A10615" s="20"/>
    </row>
    <row r="10616" spans="1:1" x14ac:dyDescent="0.2">
      <c r="A10616" s="20"/>
    </row>
    <row r="10617" spans="1:1" x14ac:dyDescent="0.2">
      <c r="A10617" s="20"/>
    </row>
    <row r="10618" spans="1:1" x14ac:dyDescent="0.2">
      <c r="A10618" s="20"/>
    </row>
    <row r="10619" spans="1:1" x14ac:dyDescent="0.2">
      <c r="A10619" s="20"/>
    </row>
    <row r="10620" spans="1:1" x14ac:dyDescent="0.2">
      <c r="A10620" s="20"/>
    </row>
    <row r="10621" spans="1:1" x14ac:dyDescent="0.2">
      <c r="A10621" s="20"/>
    </row>
    <row r="10622" spans="1:1" x14ac:dyDescent="0.2">
      <c r="A10622" s="20"/>
    </row>
    <row r="10623" spans="1:1" x14ac:dyDescent="0.2">
      <c r="A10623" s="20"/>
    </row>
    <row r="10624" spans="1:1" x14ac:dyDescent="0.2">
      <c r="A10624" s="20"/>
    </row>
    <row r="10625" spans="1:1" x14ac:dyDescent="0.2">
      <c r="A10625" s="20"/>
    </row>
    <row r="10626" spans="1:1" x14ac:dyDescent="0.2">
      <c r="A10626" s="20"/>
    </row>
    <row r="10627" spans="1:1" x14ac:dyDescent="0.2">
      <c r="A10627" s="20"/>
    </row>
    <row r="10628" spans="1:1" x14ac:dyDescent="0.2">
      <c r="A10628" s="20"/>
    </row>
    <row r="10629" spans="1:1" x14ac:dyDescent="0.2">
      <c r="A10629" s="20"/>
    </row>
    <row r="10630" spans="1:1" x14ac:dyDescent="0.2">
      <c r="A10630" s="20"/>
    </row>
    <row r="10631" spans="1:1" x14ac:dyDescent="0.2">
      <c r="A10631" s="20"/>
    </row>
    <row r="10632" spans="1:1" x14ac:dyDescent="0.2">
      <c r="A10632" s="20"/>
    </row>
    <row r="10633" spans="1:1" x14ac:dyDescent="0.2">
      <c r="A10633" s="20"/>
    </row>
    <row r="10634" spans="1:1" x14ac:dyDescent="0.2">
      <c r="A10634" s="20"/>
    </row>
    <row r="10635" spans="1:1" x14ac:dyDescent="0.2">
      <c r="A10635" s="20"/>
    </row>
    <row r="10636" spans="1:1" x14ac:dyDescent="0.2">
      <c r="A10636" s="20"/>
    </row>
    <row r="10637" spans="1:1" x14ac:dyDescent="0.2">
      <c r="A10637" s="20"/>
    </row>
    <row r="10638" spans="1:1" x14ac:dyDescent="0.2">
      <c r="A10638" s="20"/>
    </row>
    <row r="10639" spans="1:1" x14ac:dyDescent="0.2">
      <c r="A10639" s="20"/>
    </row>
    <row r="10640" spans="1:1" x14ac:dyDescent="0.2">
      <c r="A10640" s="20"/>
    </row>
    <row r="10641" spans="1:1" x14ac:dyDescent="0.2">
      <c r="A10641" s="20"/>
    </row>
    <row r="10642" spans="1:1" x14ac:dyDescent="0.2">
      <c r="A10642" s="20"/>
    </row>
    <row r="10643" spans="1:1" x14ac:dyDescent="0.2">
      <c r="A10643" s="20"/>
    </row>
    <row r="10644" spans="1:1" x14ac:dyDescent="0.2">
      <c r="A10644" s="20"/>
    </row>
    <row r="10645" spans="1:1" x14ac:dyDescent="0.2">
      <c r="A10645" s="20"/>
    </row>
    <row r="10646" spans="1:1" x14ac:dyDescent="0.2">
      <c r="A10646" s="20"/>
    </row>
    <row r="10647" spans="1:1" x14ac:dyDescent="0.2">
      <c r="A10647" s="20"/>
    </row>
    <row r="10648" spans="1:1" x14ac:dyDescent="0.2">
      <c r="A10648" s="20"/>
    </row>
    <row r="10649" spans="1:1" x14ac:dyDescent="0.2">
      <c r="A10649" s="20"/>
    </row>
    <row r="10650" spans="1:1" x14ac:dyDescent="0.2">
      <c r="A10650" s="20"/>
    </row>
    <row r="10651" spans="1:1" x14ac:dyDescent="0.2">
      <c r="A10651" s="20"/>
    </row>
    <row r="10652" spans="1:1" x14ac:dyDescent="0.2">
      <c r="A10652" s="20"/>
    </row>
    <row r="10653" spans="1:1" x14ac:dyDescent="0.2">
      <c r="A10653" s="20"/>
    </row>
    <row r="10654" spans="1:1" x14ac:dyDescent="0.2">
      <c r="A10654" s="20"/>
    </row>
    <row r="10655" spans="1:1" x14ac:dyDescent="0.2">
      <c r="A10655" s="20"/>
    </row>
    <row r="10656" spans="1:1" x14ac:dyDescent="0.2">
      <c r="A10656" s="20"/>
    </row>
    <row r="10657" spans="1:1" x14ac:dyDescent="0.2">
      <c r="A10657" s="20"/>
    </row>
    <row r="10658" spans="1:1" x14ac:dyDescent="0.2">
      <c r="A10658" s="20"/>
    </row>
    <row r="10659" spans="1:1" x14ac:dyDescent="0.2">
      <c r="A10659" s="20"/>
    </row>
    <row r="10660" spans="1:1" x14ac:dyDescent="0.2">
      <c r="A10660" s="20"/>
    </row>
    <row r="10661" spans="1:1" x14ac:dyDescent="0.2">
      <c r="A10661" s="20"/>
    </row>
    <row r="10662" spans="1:1" x14ac:dyDescent="0.2">
      <c r="A10662" s="20"/>
    </row>
    <row r="10663" spans="1:1" x14ac:dyDescent="0.2">
      <c r="A10663" s="20"/>
    </row>
    <row r="10664" spans="1:1" x14ac:dyDescent="0.2">
      <c r="A10664" s="20"/>
    </row>
    <row r="10665" spans="1:1" x14ac:dyDescent="0.2">
      <c r="A10665" s="20"/>
    </row>
    <row r="10666" spans="1:1" x14ac:dyDescent="0.2">
      <c r="A10666" s="20"/>
    </row>
    <row r="10667" spans="1:1" x14ac:dyDescent="0.2">
      <c r="A10667" s="20"/>
    </row>
    <row r="10668" spans="1:1" x14ac:dyDescent="0.2">
      <c r="A10668" s="20"/>
    </row>
    <row r="10669" spans="1:1" x14ac:dyDescent="0.2">
      <c r="A10669" s="20"/>
    </row>
    <row r="10670" spans="1:1" x14ac:dyDescent="0.2">
      <c r="A10670" s="20"/>
    </row>
    <row r="10671" spans="1:1" x14ac:dyDescent="0.2">
      <c r="A10671" s="20"/>
    </row>
    <row r="10672" spans="1:1" x14ac:dyDescent="0.2">
      <c r="A10672" s="20"/>
    </row>
    <row r="10673" spans="1:1" x14ac:dyDescent="0.2">
      <c r="A10673" s="20"/>
    </row>
    <row r="10674" spans="1:1" x14ac:dyDescent="0.2">
      <c r="A10674" s="20"/>
    </row>
    <row r="10675" spans="1:1" x14ac:dyDescent="0.2">
      <c r="A10675" s="20"/>
    </row>
    <row r="10676" spans="1:1" x14ac:dyDescent="0.2">
      <c r="A10676" s="20"/>
    </row>
    <row r="10677" spans="1:1" x14ac:dyDescent="0.2">
      <c r="A10677" s="20"/>
    </row>
    <row r="10678" spans="1:1" x14ac:dyDescent="0.2">
      <c r="A10678" s="20"/>
    </row>
    <row r="10679" spans="1:1" x14ac:dyDescent="0.2">
      <c r="A10679" s="20"/>
    </row>
    <row r="10680" spans="1:1" x14ac:dyDescent="0.2">
      <c r="A10680" s="20"/>
    </row>
    <row r="10681" spans="1:1" x14ac:dyDescent="0.2">
      <c r="A10681" s="20"/>
    </row>
    <row r="10682" spans="1:1" x14ac:dyDescent="0.2">
      <c r="A10682" s="20"/>
    </row>
    <row r="10683" spans="1:1" x14ac:dyDescent="0.2">
      <c r="A10683" s="20"/>
    </row>
    <row r="10684" spans="1:1" x14ac:dyDescent="0.2">
      <c r="A10684" s="20"/>
    </row>
    <row r="10685" spans="1:1" x14ac:dyDescent="0.2">
      <c r="A10685" s="20"/>
    </row>
    <row r="10686" spans="1:1" x14ac:dyDescent="0.2">
      <c r="A10686" s="20"/>
    </row>
    <row r="10687" spans="1:1" x14ac:dyDescent="0.2">
      <c r="A10687" s="20"/>
    </row>
    <row r="10688" spans="1:1" x14ac:dyDescent="0.2">
      <c r="A10688" s="20"/>
    </row>
    <row r="10689" spans="1:1" x14ac:dyDescent="0.2">
      <c r="A10689" s="20"/>
    </row>
    <row r="10690" spans="1:1" x14ac:dyDescent="0.2">
      <c r="A10690" s="20"/>
    </row>
    <row r="10691" spans="1:1" x14ac:dyDescent="0.2">
      <c r="A10691" s="20"/>
    </row>
    <row r="10692" spans="1:1" x14ac:dyDescent="0.2">
      <c r="A10692" s="20"/>
    </row>
    <row r="10693" spans="1:1" x14ac:dyDescent="0.2">
      <c r="A10693" s="20"/>
    </row>
    <row r="10694" spans="1:1" x14ac:dyDescent="0.2">
      <c r="A10694" s="20"/>
    </row>
    <row r="10695" spans="1:1" x14ac:dyDescent="0.2">
      <c r="A10695" s="20"/>
    </row>
    <row r="10696" spans="1:1" x14ac:dyDescent="0.2">
      <c r="A10696" s="20"/>
    </row>
    <row r="10697" spans="1:1" x14ac:dyDescent="0.2">
      <c r="A10697" s="20"/>
    </row>
    <row r="10698" spans="1:1" x14ac:dyDescent="0.2">
      <c r="A10698" s="20"/>
    </row>
    <row r="10699" spans="1:1" x14ac:dyDescent="0.2">
      <c r="A10699" s="20"/>
    </row>
    <row r="10700" spans="1:1" x14ac:dyDescent="0.2">
      <c r="A10700" s="20"/>
    </row>
    <row r="10701" spans="1:1" x14ac:dyDescent="0.2">
      <c r="A10701" s="20"/>
    </row>
    <row r="10702" spans="1:1" x14ac:dyDescent="0.2">
      <c r="A10702" s="20"/>
    </row>
    <row r="10703" spans="1:1" x14ac:dyDescent="0.2">
      <c r="A10703" s="20"/>
    </row>
    <row r="10704" spans="1:1" x14ac:dyDescent="0.2">
      <c r="A10704" s="20"/>
    </row>
    <row r="10705" spans="1:1" x14ac:dyDescent="0.2">
      <c r="A10705" s="20"/>
    </row>
    <row r="10706" spans="1:1" x14ac:dyDescent="0.2">
      <c r="A10706" s="20"/>
    </row>
    <row r="10707" spans="1:1" x14ac:dyDescent="0.2">
      <c r="A10707" s="20"/>
    </row>
    <row r="10708" spans="1:1" x14ac:dyDescent="0.2">
      <c r="A10708" s="20"/>
    </row>
    <row r="10709" spans="1:1" x14ac:dyDescent="0.2">
      <c r="A10709" s="20"/>
    </row>
    <row r="10710" spans="1:1" x14ac:dyDescent="0.2">
      <c r="A10710" s="20"/>
    </row>
    <row r="10711" spans="1:1" x14ac:dyDescent="0.2">
      <c r="A10711" s="20"/>
    </row>
    <row r="10712" spans="1:1" x14ac:dyDescent="0.2">
      <c r="A10712" s="20"/>
    </row>
    <row r="10713" spans="1:1" x14ac:dyDescent="0.2">
      <c r="A10713" s="20"/>
    </row>
    <row r="10714" spans="1:1" x14ac:dyDescent="0.2">
      <c r="A10714" s="20"/>
    </row>
    <row r="10715" spans="1:1" x14ac:dyDescent="0.2">
      <c r="A10715" s="20"/>
    </row>
    <row r="10716" spans="1:1" x14ac:dyDescent="0.2">
      <c r="A10716" s="20"/>
    </row>
    <row r="10717" spans="1:1" x14ac:dyDescent="0.2">
      <c r="A10717" s="20"/>
    </row>
    <row r="10718" spans="1:1" x14ac:dyDescent="0.2">
      <c r="A10718" s="20"/>
    </row>
    <row r="10719" spans="1:1" x14ac:dyDescent="0.2">
      <c r="A10719" s="20"/>
    </row>
    <row r="10720" spans="1:1" x14ac:dyDescent="0.2">
      <c r="A10720" s="20"/>
    </row>
    <row r="10721" spans="1:1" x14ac:dyDescent="0.2">
      <c r="A10721" s="20"/>
    </row>
    <row r="10722" spans="1:1" x14ac:dyDescent="0.2">
      <c r="A10722" s="20"/>
    </row>
    <row r="10723" spans="1:1" x14ac:dyDescent="0.2">
      <c r="A10723" s="20"/>
    </row>
    <row r="10724" spans="1:1" x14ac:dyDescent="0.2">
      <c r="A10724" s="20"/>
    </row>
    <row r="10725" spans="1:1" x14ac:dyDescent="0.2">
      <c r="A10725" s="20"/>
    </row>
    <row r="10726" spans="1:1" x14ac:dyDescent="0.2">
      <c r="A10726" s="20"/>
    </row>
    <row r="10727" spans="1:1" x14ac:dyDescent="0.2">
      <c r="A10727" s="20"/>
    </row>
    <row r="10728" spans="1:1" x14ac:dyDescent="0.2">
      <c r="A10728" s="20"/>
    </row>
    <row r="10729" spans="1:1" x14ac:dyDescent="0.2">
      <c r="A10729" s="20"/>
    </row>
    <row r="10730" spans="1:1" x14ac:dyDescent="0.2">
      <c r="A10730" s="20"/>
    </row>
    <row r="10731" spans="1:1" x14ac:dyDescent="0.2">
      <c r="A10731" s="20"/>
    </row>
    <row r="10732" spans="1:1" x14ac:dyDescent="0.2">
      <c r="A10732" s="20"/>
    </row>
    <row r="10733" spans="1:1" x14ac:dyDescent="0.2">
      <c r="A10733" s="20"/>
    </row>
    <row r="10734" spans="1:1" x14ac:dyDescent="0.2">
      <c r="A10734" s="20"/>
    </row>
    <row r="10735" spans="1:1" x14ac:dyDescent="0.2">
      <c r="A10735" s="20"/>
    </row>
    <row r="10736" spans="1:1" x14ac:dyDescent="0.2">
      <c r="A10736" s="20"/>
    </row>
    <row r="10737" spans="1:1" x14ac:dyDescent="0.2">
      <c r="A10737" s="20"/>
    </row>
    <row r="10738" spans="1:1" x14ac:dyDescent="0.2">
      <c r="A10738" s="20"/>
    </row>
    <row r="10739" spans="1:1" x14ac:dyDescent="0.2">
      <c r="A10739" s="20"/>
    </row>
    <row r="10740" spans="1:1" x14ac:dyDescent="0.2">
      <c r="A10740" s="20"/>
    </row>
    <row r="10741" spans="1:1" x14ac:dyDescent="0.2">
      <c r="A10741" s="20"/>
    </row>
    <row r="10742" spans="1:1" x14ac:dyDescent="0.2">
      <c r="A10742" s="20"/>
    </row>
    <row r="10743" spans="1:1" x14ac:dyDescent="0.2">
      <c r="A10743" s="20"/>
    </row>
    <row r="10744" spans="1:1" x14ac:dyDescent="0.2">
      <c r="A10744" s="20"/>
    </row>
    <row r="10745" spans="1:1" x14ac:dyDescent="0.2">
      <c r="A10745" s="20"/>
    </row>
    <row r="10746" spans="1:1" x14ac:dyDescent="0.2">
      <c r="A10746" s="20"/>
    </row>
    <row r="10747" spans="1:1" x14ac:dyDescent="0.2">
      <c r="A10747" s="20"/>
    </row>
    <row r="10748" spans="1:1" x14ac:dyDescent="0.2">
      <c r="A10748" s="20"/>
    </row>
    <row r="10749" spans="1:1" x14ac:dyDescent="0.2">
      <c r="A10749" s="20"/>
    </row>
    <row r="10750" spans="1:1" x14ac:dyDescent="0.2">
      <c r="A10750" s="20"/>
    </row>
    <row r="10751" spans="1:1" x14ac:dyDescent="0.2">
      <c r="A10751" s="20"/>
    </row>
    <row r="10752" spans="1:1" x14ac:dyDescent="0.2">
      <c r="A10752" s="20"/>
    </row>
    <row r="10753" spans="1:1" x14ac:dyDescent="0.2">
      <c r="A10753" s="20"/>
    </row>
    <row r="10754" spans="1:1" x14ac:dyDescent="0.2">
      <c r="A10754" s="20"/>
    </row>
    <row r="10755" spans="1:1" x14ac:dyDescent="0.2">
      <c r="A10755" s="20"/>
    </row>
    <row r="10756" spans="1:1" x14ac:dyDescent="0.2">
      <c r="A10756" s="20"/>
    </row>
    <row r="10757" spans="1:1" x14ac:dyDescent="0.2">
      <c r="A10757" s="20"/>
    </row>
    <row r="10758" spans="1:1" x14ac:dyDescent="0.2">
      <c r="A10758" s="20"/>
    </row>
    <row r="10759" spans="1:1" x14ac:dyDescent="0.2">
      <c r="A10759" s="20"/>
    </row>
    <row r="10760" spans="1:1" x14ac:dyDescent="0.2">
      <c r="A10760" s="20"/>
    </row>
    <row r="10761" spans="1:1" x14ac:dyDescent="0.2">
      <c r="A10761" s="20"/>
    </row>
    <row r="10762" spans="1:1" x14ac:dyDescent="0.2">
      <c r="A10762" s="20"/>
    </row>
    <row r="10763" spans="1:1" x14ac:dyDescent="0.2">
      <c r="A10763" s="20"/>
    </row>
    <row r="10764" spans="1:1" x14ac:dyDescent="0.2">
      <c r="A10764" s="20"/>
    </row>
    <row r="10765" spans="1:1" x14ac:dyDescent="0.2">
      <c r="A10765" s="20"/>
    </row>
    <row r="10766" spans="1:1" x14ac:dyDescent="0.2">
      <c r="A10766" s="20"/>
    </row>
    <row r="10767" spans="1:1" x14ac:dyDescent="0.2">
      <c r="A10767" s="20"/>
    </row>
    <row r="10768" spans="1:1" x14ac:dyDescent="0.2">
      <c r="A10768" s="20"/>
    </row>
    <row r="10769" spans="1:1" x14ac:dyDescent="0.2">
      <c r="A10769" s="20"/>
    </row>
    <row r="10770" spans="1:1" x14ac:dyDescent="0.2">
      <c r="A10770" s="20"/>
    </row>
    <row r="10771" spans="1:1" x14ac:dyDescent="0.2">
      <c r="A10771" s="20"/>
    </row>
    <row r="10772" spans="1:1" x14ac:dyDescent="0.2">
      <c r="A10772" s="20"/>
    </row>
    <row r="10773" spans="1:1" x14ac:dyDescent="0.2">
      <c r="A10773" s="20"/>
    </row>
    <row r="10774" spans="1:1" x14ac:dyDescent="0.2">
      <c r="A10774" s="20"/>
    </row>
    <row r="10775" spans="1:1" x14ac:dyDescent="0.2">
      <c r="A10775" s="20"/>
    </row>
    <row r="10776" spans="1:1" x14ac:dyDescent="0.2">
      <c r="A10776" s="20"/>
    </row>
    <row r="10777" spans="1:1" x14ac:dyDescent="0.2">
      <c r="A10777" s="20"/>
    </row>
    <row r="10778" spans="1:1" x14ac:dyDescent="0.2">
      <c r="A10778" s="20"/>
    </row>
    <row r="10779" spans="1:1" x14ac:dyDescent="0.2">
      <c r="A10779" s="20"/>
    </row>
    <row r="10780" spans="1:1" x14ac:dyDescent="0.2">
      <c r="A10780" s="20"/>
    </row>
    <row r="10781" spans="1:1" x14ac:dyDescent="0.2">
      <c r="A10781" s="20"/>
    </row>
    <row r="10782" spans="1:1" x14ac:dyDescent="0.2">
      <c r="A10782" s="20"/>
    </row>
    <row r="10783" spans="1:1" x14ac:dyDescent="0.2">
      <c r="A10783" s="20"/>
    </row>
    <row r="10784" spans="1:1" x14ac:dyDescent="0.2">
      <c r="A10784" s="20"/>
    </row>
    <row r="10785" spans="1:1" x14ac:dyDescent="0.2">
      <c r="A10785" s="20"/>
    </row>
    <row r="10786" spans="1:1" x14ac:dyDescent="0.2">
      <c r="A10786" s="20"/>
    </row>
    <row r="10787" spans="1:1" x14ac:dyDescent="0.2">
      <c r="A10787" s="20"/>
    </row>
    <row r="10788" spans="1:1" x14ac:dyDescent="0.2">
      <c r="A10788" s="20"/>
    </row>
    <row r="10789" spans="1:1" x14ac:dyDescent="0.2">
      <c r="A10789" s="20"/>
    </row>
    <row r="10790" spans="1:1" x14ac:dyDescent="0.2">
      <c r="A10790" s="20"/>
    </row>
    <row r="10791" spans="1:1" x14ac:dyDescent="0.2">
      <c r="A10791" s="20"/>
    </row>
    <row r="10792" spans="1:1" x14ac:dyDescent="0.2">
      <c r="A10792" s="20"/>
    </row>
    <row r="10793" spans="1:1" x14ac:dyDescent="0.2">
      <c r="A10793" s="20"/>
    </row>
    <row r="10794" spans="1:1" x14ac:dyDescent="0.2">
      <c r="A10794" s="20"/>
    </row>
    <row r="10795" spans="1:1" x14ac:dyDescent="0.2">
      <c r="A10795" s="20"/>
    </row>
    <row r="10796" spans="1:1" x14ac:dyDescent="0.2">
      <c r="A10796" s="20"/>
    </row>
    <row r="10797" spans="1:1" x14ac:dyDescent="0.2">
      <c r="A10797" s="20"/>
    </row>
    <row r="10798" spans="1:1" x14ac:dyDescent="0.2">
      <c r="A10798" s="20"/>
    </row>
    <row r="10799" spans="1:1" x14ac:dyDescent="0.2">
      <c r="A10799" s="20"/>
    </row>
    <row r="10800" spans="1:1" x14ac:dyDescent="0.2">
      <c r="A10800" s="20"/>
    </row>
    <row r="10801" spans="1:1" x14ac:dyDescent="0.2">
      <c r="A10801" s="20"/>
    </row>
    <row r="10802" spans="1:1" x14ac:dyDescent="0.2">
      <c r="A10802" s="20"/>
    </row>
    <row r="10803" spans="1:1" x14ac:dyDescent="0.2">
      <c r="A10803" s="20"/>
    </row>
    <row r="10804" spans="1:1" x14ac:dyDescent="0.2">
      <c r="A10804" s="20"/>
    </row>
    <row r="10805" spans="1:1" x14ac:dyDescent="0.2">
      <c r="A10805" s="20"/>
    </row>
    <row r="10806" spans="1:1" x14ac:dyDescent="0.2">
      <c r="A10806" s="20"/>
    </row>
    <row r="10807" spans="1:1" x14ac:dyDescent="0.2">
      <c r="A10807" s="20"/>
    </row>
    <row r="10808" spans="1:1" x14ac:dyDescent="0.2">
      <c r="A10808" s="20"/>
    </row>
    <row r="10809" spans="1:1" x14ac:dyDescent="0.2">
      <c r="A10809" s="20"/>
    </row>
    <row r="10810" spans="1:1" x14ac:dyDescent="0.2">
      <c r="A10810" s="20"/>
    </row>
    <row r="10811" spans="1:1" x14ac:dyDescent="0.2">
      <c r="A10811" s="20"/>
    </row>
    <row r="10812" spans="1:1" x14ac:dyDescent="0.2">
      <c r="A10812" s="20"/>
    </row>
    <row r="10813" spans="1:1" x14ac:dyDescent="0.2">
      <c r="A10813" s="20"/>
    </row>
    <row r="10814" spans="1:1" x14ac:dyDescent="0.2">
      <c r="A10814" s="20"/>
    </row>
    <row r="10815" spans="1:1" x14ac:dyDescent="0.2">
      <c r="A10815" s="20"/>
    </row>
    <row r="10816" spans="1:1" x14ac:dyDescent="0.2">
      <c r="A10816" s="20"/>
    </row>
    <row r="10817" spans="1:1" x14ac:dyDescent="0.2">
      <c r="A10817" s="20"/>
    </row>
    <row r="10818" spans="1:1" x14ac:dyDescent="0.2">
      <c r="A10818" s="20"/>
    </row>
    <row r="10819" spans="1:1" x14ac:dyDescent="0.2">
      <c r="A10819" s="20"/>
    </row>
    <row r="10820" spans="1:1" x14ac:dyDescent="0.2">
      <c r="A10820" s="20"/>
    </row>
    <row r="10821" spans="1:1" x14ac:dyDescent="0.2">
      <c r="A10821" s="20"/>
    </row>
    <row r="10822" spans="1:1" x14ac:dyDescent="0.2">
      <c r="A10822" s="20"/>
    </row>
    <row r="10823" spans="1:1" x14ac:dyDescent="0.2">
      <c r="A10823" s="20"/>
    </row>
    <row r="10824" spans="1:1" x14ac:dyDescent="0.2">
      <c r="A10824" s="20"/>
    </row>
    <row r="10825" spans="1:1" x14ac:dyDescent="0.2">
      <c r="A10825" s="20"/>
    </row>
    <row r="10826" spans="1:1" x14ac:dyDescent="0.2">
      <c r="A10826" s="20"/>
    </row>
    <row r="10827" spans="1:1" x14ac:dyDescent="0.2">
      <c r="A10827" s="20"/>
    </row>
    <row r="10828" spans="1:1" x14ac:dyDescent="0.2">
      <c r="A10828" s="20"/>
    </row>
    <row r="10829" spans="1:1" x14ac:dyDescent="0.2">
      <c r="A10829" s="20"/>
    </row>
    <row r="10830" spans="1:1" x14ac:dyDescent="0.2">
      <c r="A10830" s="20"/>
    </row>
    <row r="10831" spans="1:1" x14ac:dyDescent="0.2">
      <c r="A10831" s="20"/>
    </row>
    <row r="10832" spans="1:1" x14ac:dyDescent="0.2">
      <c r="A10832" s="20"/>
    </row>
    <row r="10833" spans="1:1" x14ac:dyDescent="0.2">
      <c r="A10833" s="20"/>
    </row>
    <row r="10834" spans="1:1" x14ac:dyDescent="0.2">
      <c r="A10834" s="20"/>
    </row>
    <row r="10835" spans="1:1" x14ac:dyDescent="0.2">
      <c r="A10835" s="20"/>
    </row>
    <row r="10836" spans="1:1" x14ac:dyDescent="0.2">
      <c r="A10836" s="20"/>
    </row>
    <row r="10837" spans="1:1" x14ac:dyDescent="0.2">
      <c r="A10837" s="20"/>
    </row>
    <row r="10838" spans="1:1" x14ac:dyDescent="0.2">
      <c r="A10838" s="20"/>
    </row>
    <row r="10839" spans="1:1" x14ac:dyDescent="0.2">
      <c r="A10839" s="20"/>
    </row>
    <row r="10840" spans="1:1" x14ac:dyDescent="0.2">
      <c r="A10840" s="20"/>
    </row>
    <row r="10841" spans="1:1" x14ac:dyDescent="0.2">
      <c r="A10841" s="20"/>
    </row>
    <row r="10842" spans="1:1" x14ac:dyDescent="0.2">
      <c r="A10842" s="20"/>
    </row>
    <row r="10843" spans="1:1" x14ac:dyDescent="0.2">
      <c r="A10843" s="20"/>
    </row>
    <row r="10844" spans="1:1" x14ac:dyDescent="0.2">
      <c r="A10844" s="20"/>
    </row>
    <row r="10845" spans="1:1" x14ac:dyDescent="0.2">
      <c r="A10845" s="20"/>
    </row>
    <row r="10846" spans="1:1" x14ac:dyDescent="0.2">
      <c r="A10846" s="20"/>
    </row>
    <row r="10847" spans="1:1" x14ac:dyDescent="0.2">
      <c r="A10847" s="20"/>
    </row>
    <row r="10848" spans="1:1" x14ac:dyDescent="0.2">
      <c r="A10848" s="20"/>
    </row>
    <row r="10849" spans="1:1" x14ac:dyDescent="0.2">
      <c r="A10849" s="20"/>
    </row>
    <row r="10850" spans="1:1" x14ac:dyDescent="0.2">
      <c r="A10850" s="20"/>
    </row>
    <row r="10851" spans="1:1" x14ac:dyDescent="0.2">
      <c r="A10851" s="20"/>
    </row>
    <row r="10852" spans="1:1" x14ac:dyDescent="0.2">
      <c r="A10852" s="20"/>
    </row>
    <row r="10853" spans="1:1" x14ac:dyDescent="0.2">
      <c r="A10853" s="20"/>
    </row>
    <row r="10854" spans="1:1" x14ac:dyDescent="0.2">
      <c r="A10854" s="20"/>
    </row>
    <row r="10855" spans="1:1" x14ac:dyDescent="0.2">
      <c r="A10855" s="20"/>
    </row>
    <row r="10856" spans="1:1" x14ac:dyDescent="0.2">
      <c r="A10856" s="20"/>
    </row>
    <row r="10857" spans="1:1" x14ac:dyDescent="0.2">
      <c r="A10857" s="20"/>
    </row>
    <row r="10858" spans="1:1" x14ac:dyDescent="0.2">
      <c r="A10858" s="20"/>
    </row>
    <row r="10859" spans="1:1" x14ac:dyDescent="0.2">
      <c r="A10859" s="20"/>
    </row>
    <row r="10860" spans="1:1" x14ac:dyDescent="0.2">
      <c r="A10860" s="20"/>
    </row>
    <row r="10861" spans="1:1" x14ac:dyDescent="0.2">
      <c r="A10861" s="20"/>
    </row>
    <row r="10862" spans="1:1" x14ac:dyDescent="0.2">
      <c r="A10862" s="20"/>
    </row>
    <row r="10863" spans="1:1" x14ac:dyDescent="0.2">
      <c r="A10863" s="20"/>
    </row>
    <row r="10864" spans="1:1" x14ac:dyDescent="0.2">
      <c r="A10864" s="20"/>
    </row>
    <row r="10865" spans="1:1" x14ac:dyDescent="0.2">
      <c r="A10865" s="20"/>
    </row>
    <row r="10866" spans="1:1" x14ac:dyDescent="0.2">
      <c r="A10866" s="20"/>
    </row>
    <row r="10867" spans="1:1" x14ac:dyDescent="0.2">
      <c r="A10867" s="20"/>
    </row>
    <row r="10868" spans="1:1" x14ac:dyDescent="0.2">
      <c r="A10868" s="20"/>
    </row>
    <row r="10869" spans="1:1" x14ac:dyDescent="0.2">
      <c r="A10869" s="20"/>
    </row>
    <row r="10870" spans="1:1" x14ac:dyDescent="0.2">
      <c r="A10870" s="20"/>
    </row>
    <row r="10871" spans="1:1" x14ac:dyDescent="0.2">
      <c r="A10871" s="20"/>
    </row>
    <row r="10872" spans="1:1" x14ac:dyDescent="0.2">
      <c r="A10872" s="20"/>
    </row>
    <row r="10873" spans="1:1" x14ac:dyDescent="0.2">
      <c r="A10873" s="20"/>
    </row>
    <row r="10874" spans="1:1" x14ac:dyDescent="0.2">
      <c r="A10874" s="20"/>
    </row>
    <row r="10875" spans="1:1" x14ac:dyDescent="0.2">
      <c r="A10875" s="20"/>
    </row>
    <row r="10876" spans="1:1" x14ac:dyDescent="0.2">
      <c r="A10876" s="20"/>
    </row>
    <row r="10877" spans="1:1" x14ac:dyDescent="0.2">
      <c r="A10877" s="20"/>
    </row>
    <row r="10878" spans="1:1" x14ac:dyDescent="0.2">
      <c r="A10878" s="20"/>
    </row>
    <row r="10879" spans="1:1" x14ac:dyDescent="0.2">
      <c r="A10879" s="20"/>
    </row>
    <row r="10880" spans="1:1" x14ac:dyDescent="0.2">
      <c r="A10880" s="20"/>
    </row>
    <row r="10881" spans="1:1" x14ac:dyDescent="0.2">
      <c r="A10881" s="20"/>
    </row>
    <row r="10882" spans="1:1" x14ac:dyDescent="0.2">
      <c r="A10882" s="20"/>
    </row>
    <row r="10883" spans="1:1" x14ac:dyDescent="0.2">
      <c r="A10883" s="20"/>
    </row>
    <row r="10884" spans="1:1" x14ac:dyDescent="0.2">
      <c r="A10884" s="20"/>
    </row>
    <row r="10885" spans="1:1" x14ac:dyDescent="0.2">
      <c r="A10885" s="20"/>
    </row>
    <row r="10886" spans="1:1" x14ac:dyDescent="0.2">
      <c r="A10886" s="20"/>
    </row>
    <row r="10887" spans="1:1" x14ac:dyDescent="0.2">
      <c r="A10887" s="20"/>
    </row>
    <row r="10888" spans="1:1" x14ac:dyDescent="0.2">
      <c r="A10888" s="20"/>
    </row>
    <row r="10889" spans="1:1" x14ac:dyDescent="0.2">
      <c r="A10889" s="20"/>
    </row>
    <row r="10890" spans="1:1" x14ac:dyDescent="0.2">
      <c r="A10890" s="20"/>
    </row>
    <row r="10891" spans="1:1" x14ac:dyDescent="0.2">
      <c r="A10891" s="20"/>
    </row>
    <row r="10892" spans="1:1" x14ac:dyDescent="0.2">
      <c r="A10892" s="20"/>
    </row>
    <row r="10893" spans="1:1" x14ac:dyDescent="0.2">
      <c r="A10893" s="20"/>
    </row>
    <row r="10894" spans="1:1" x14ac:dyDescent="0.2">
      <c r="A10894" s="20"/>
    </row>
    <row r="10895" spans="1:1" x14ac:dyDescent="0.2">
      <c r="A10895" s="20"/>
    </row>
    <row r="10896" spans="1:1" x14ac:dyDescent="0.2">
      <c r="A10896" s="20"/>
    </row>
    <row r="10897" spans="1:1" x14ac:dyDescent="0.2">
      <c r="A10897" s="20"/>
    </row>
    <row r="10898" spans="1:1" x14ac:dyDescent="0.2">
      <c r="A10898" s="20"/>
    </row>
    <row r="10899" spans="1:1" x14ac:dyDescent="0.2">
      <c r="A10899" s="20"/>
    </row>
    <row r="10900" spans="1:1" x14ac:dyDescent="0.2">
      <c r="A10900" s="20"/>
    </row>
    <row r="10901" spans="1:1" x14ac:dyDescent="0.2">
      <c r="A10901" s="20"/>
    </row>
    <row r="10902" spans="1:1" x14ac:dyDescent="0.2">
      <c r="A10902" s="20"/>
    </row>
    <row r="10903" spans="1:1" x14ac:dyDescent="0.2">
      <c r="A10903" s="20"/>
    </row>
    <row r="10904" spans="1:1" x14ac:dyDescent="0.2">
      <c r="A10904" s="20"/>
    </row>
    <row r="10905" spans="1:1" x14ac:dyDescent="0.2">
      <c r="A10905" s="20"/>
    </row>
    <row r="10906" spans="1:1" x14ac:dyDescent="0.2">
      <c r="A10906" s="20"/>
    </row>
    <row r="10907" spans="1:1" x14ac:dyDescent="0.2">
      <c r="A10907" s="20"/>
    </row>
    <row r="10908" spans="1:1" x14ac:dyDescent="0.2">
      <c r="A10908" s="20"/>
    </row>
    <row r="10909" spans="1:1" x14ac:dyDescent="0.2">
      <c r="A10909" s="20"/>
    </row>
    <row r="10910" spans="1:1" x14ac:dyDescent="0.2">
      <c r="A10910" s="20"/>
    </row>
    <row r="10911" spans="1:1" x14ac:dyDescent="0.2">
      <c r="A10911" s="20"/>
    </row>
    <row r="10912" spans="1:1" x14ac:dyDescent="0.2">
      <c r="A10912" s="20"/>
    </row>
    <row r="10913" spans="1:1" x14ac:dyDescent="0.2">
      <c r="A10913" s="20"/>
    </row>
    <row r="10914" spans="1:1" x14ac:dyDescent="0.2">
      <c r="A10914" s="20"/>
    </row>
    <row r="10915" spans="1:1" x14ac:dyDescent="0.2">
      <c r="A10915" s="20"/>
    </row>
    <row r="10916" spans="1:1" x14ac:dyDescent="0.2">
      <c r="A10916" s="20"/>
    </row>
    <row r="10917" spans="1:1" x14ac:dyDescent="0.2">
      <c r="A10917" s="20"/>
    </row>
    <row r="10918" spans="1:1" x14ac:dyDescent="0.2">
      <c r="A10918" s="20"/>
    </row>
    <row r="10919" spans="1:1" x14ac:dyDescent="0.2">
      <c r="A10919" s="20"/>
    </row>
    <row r="10920" spans="1:1" x14ac:dyDescent="0.2">
      <c r="A10920" s="20"/>
    </row>
    <row r="10921" spans="1:1" x14ac:dyDescent="0.2">
      <c r="A10921" s="20"/>
    </row>
    <row r="10922" spans="1:1" x14ac:dyDescent="0.2">
      <c r="A10922" s="20"/>
    </row>
    <row r="10923" spans="1:1" x14ac:dyDescent="0.2">
      <c r="A10923" s="20"/>
    </row>
    <row r="10924" spans="1:1" x14ac:dyDescent="0.2">
      <c r="A10924" s="20"/>
    </row>
    <row r="10925" spans="1:1" x14ac:dyDescent="0.2">
      <c r="A10925" s="20"/>
    </row>
    <row r="10926" spans="1:1" x14ac:dyDescent="0.2">
      <c r="A10926" s="20"/>
    </row>
    <row r="10927" spans="1:1" x14ac:dyDescent="0.2">
      <c r="A10927" s="20"/>
    </row>
    <row r="10928" spans="1:1" x14ac:dyDescent="0.2">
      <c r="A10928" s="20"/>
    </row>
    <row r="10929" spans="1:1" x14ac:dyDescent="0.2">
      <c r="A10929" s="20"/>
    </row>
    <row r="10930" spans="1:1" x14ac:dyDescent="0.2">
      <c r="A10930" s="20"/>
    </row>
    <row r="10931" spans="1:1" x14ac:dyDescent="0.2">
      <c r="A10931" s="20"/>
    </row>
    <row r="10932" spans="1:1" x14ac:dyDescent="0.2">
      <c r="A10932" s="20"/>
    </row>
    <row r="10933" spans="1:1" x14ac:dyDescent="0.2">
      <c r="A10933" s="20"/>
    </row>
    <row r="10934" spans="1:1" x14ac:dyDescent="0.2">
      <c r="A10934" s="20"/>
    </row>
    <row r="10935" spans="1:1" x14ac:dyDescent="0.2">
      <c r="A10935" s="20"/>
    </row>
    <row r="10936" spans="1:1" x14ac:dyDescent="0.2">
      <c r="A10936" s="20"/>
    </row>
    <row r="10937" spans="1:1" x14ac:dyDescent="0.2">
      <c r="A10937" s="20"/>
    </row>
    <row r="10938" spans="1:1" x14ac:dyDescent="0.2">
      <c r="A10938" s="20"/>
    </row>
    <row r="10939" spans="1:1" x14ac:dyDescent="0.2">
      <c r="A10939" s="20"/>
    </row>
    <row r="10940" spans="1:1" x14ac:dyDescent="0.2">
      <c r="A10940" s="20"/>
    </row>
    <row r="10941" spans="1:1" x14ac:dyDescent="0.2">
      <c r="A10941" s="20"/>
    </row>
    <row r="10942" spans="1:1" x14ac:dyDescent="0.2">
      <c r="A10942" s="20"/>
    </row>
    <row r="10943" spans="1:1" x14ac:dyDescent="0.2">
      <c r="A10943" s="20"/>
    </row>
    <row r="10944" spans="1:1" x14ac:dyDescent="0.2">
      <c r="A10944" s="20"/>
    </row>
    <row r="10945" spans="1:1" x14ac:dyDescent="0.2">
      <c r="A10945" s="20"/>
    </row>
    <row r="10946" spans="1:1" x14ac:dyDescent="0.2">
      <c r="A10946" s="20"/>
    </row>
    <row r="10947" spans="1:1" x14ac:dyDescent="0.2">
      <c r="A10947" s="20"/>
    </row>
    <row r="10948" spans="1:1" x14ac:dyDescent="0.2">
      <c r="A10948" s="20"/>
    </row>
    <row r="10949" spans="1:1" x14ac:dyDescent="0.2">
      <c r="A10949" s="20"/>
    </row>
    <row r="10950" spans="1:1" x14ac:dyDescent="0.2">
      <c r="A10950" s="20"/>
    </row>
    <row r="10951" spans="1:1" x14ac:dyDescent="0.2">
      <c r="A10951" s="20"/>
    </row>
    <row r="10952" spans="1:1" x14ac:dyDescent="0.2">
      <c r="A10952" s="20"/>
    </row>
    <row r="10953" spans="1:1" x14ac:dyDescent="0.2">
      <c r="A10953" s="20"/>
    </row>
    <row r="10954" spans="1:1" x14ac:dyDescent="0.2">
      <c r="A10954" s="20"/>
    </row>
    <row r="10955" spans="1:1" x14ac:dyDescent="0.2">
      <c r="A10955" s="20"/>
    </row>
    <row r="10956" spans="1:1" x14ac:dyDescent="0.2">
      <c r="A10956" s="20"/>
    </row>
    <row r="10957" spans="1:1" x14ac:dyDescent="0.2">
      <c r="A10957" s="20"/>
    </row>
    <row r="10958" spans="1:1" x14ac:dyDescent="0.2">
      <c r="A10958" s="20"/>
    </row>
    <row r="10959" spans="1:1" x14ac:dyDescent="0.2">
      <c r="A10959" s="20"/>
    </row>
    <row r="10960" spans="1:1" x14ac:dyDescent="0.2">
      <c r="A10960" s="20"/>
    </row>
    <row r="10961" spans="1:1" x14ac:dyDescent="0.2">
      <c r="A10961" s="20"/>
    </row>
    <row r="10962" spans="1:1" x14ac:dyDescent="0.2">
      <c r="A10962" s="20"/>
    </row>
    <row r="10963" spans="1:1" x14ac:dyDescent="0.2">
      <c r="A10963" s="20"/>
    </row>
    <row r="10964" spans="1:1" x14ac:dyDescent="0.2">
      <c r="A10964" s="20"/>
    </row>
    <row r="10965" spans="1:1" x14ac:dyDescent="0.2">
      <c r="A10965" s="20"/>
    </row>
    <row r="10966" spans="1:1" x14ac:dyDescent="0.2">
      <c r="A10966" s="20"/>
    </row>
    <row r="10967" spans="1:1" x14ac:dyDescent="0.2">
      <c r="A10967" s="20"/>
    </row>
    <row r="10968" spans="1:1" x14ac:dyDescent="0.2">
      <c r="A10968" s="20"/>
    </row>
    <row r="10969" spans="1:1" x14ac:dyDescent="0.2">
      <c r="A10969" s="20"/>
    </row>
    <row r="10970" spans="1:1" x14ac:dyDescent="0.2">
      <c r="A10970" s="20"/>
    </row>
    <row r="10971" spans="1:1" x14ac:dyDescent="0.2">
      <c r="A10971" s="20"/>
    </row>
    <row r="10972" spans="1:1" x14ac:dyDescent="0.2">
      <c r="A10972" s="20"/>
    </row>
    <row r="10973" spans="1:1" x14ac:dyDescent="0.2">
      <c r="A10973" s="20"/>
    </row>
    <row r="10974" spans="1:1" x14ac:dyDescent="0.2">
      <c r="A10974" s="20"/>
    </row>
    <row r="10975" spans="1:1" x14ac:dyDescent="0.2">
      <c r="A10975" s="20"/>
    </row>
    <row r="10976" spans="1:1" x14ac:dyDescent="0.2">
      <c r="A10976" s="20"/>
    </row>
    <row r="10977" spans="1:1" x14ac:dyDescent="0.2">
      <c r="A10977" s="20"/>
    </row>
    <row r="10978" spans="1:1" x14ac:dyDescent="0.2">
      <c r="A10978" s="20"/>
    </row>
    <row r="10979" spans="1:1" x14ac:dyDescent="0.2">
      <c r="A10979" s="20"/>
    </row>
    <row r="10980" spans="1:1" x14ac:dyDescent="0.2">
      <c r="A10980" s="20"/>
    </row>
    <row r="10981" spans="1:1" x14ac:dyDescent="0.2">
      <c r="A10981" s="20"/>
    </row>
    <row r="10982" spans="1:1" x14ac:dyDescent="0.2">
      <c r="A10982" s="20"/>
    </row>
    <row r="10983" spans="1:1" x14ac:dyDescent="0.2">
      <c r="A10983" s="20"/>
    </row>
    <row r="10984" spans="1:1" x14ac:dyDescent="0.2">
      <c r="A10984" s="20"/>
    </row>
    <row r="10985" spans="1:1" x14ac:dyDescent="0.2">
      <c r="A10985" s="20"/>
    </row>
    <row r="10986" spans="1:1" x14ac:dyDescent="0.2">
      <c r="A10986" s="20"/>
    </row>
    <row r="10987" spans="1:1" x14ac:dyDescent="0.2">
      <c r="A10987" s="20"/>
    </row>
    <row r="10988" spans="1:1" x14ac:dyDescent="0.2">
      <c r="A10988" s="20"/>
    </row>
    <row r="10989" spans="1:1" x14ac:dyDescent="0.2">
      <c r="A10989" s="20"/>
    </row>
    <row r="10990" spans="1:1" x14ac:dyDescent="0.2">
      <c r="A10990" s="20"/>
    </row>
    <row r="10991" spans="1:1" x14ac:dyDescent="0.2">
      <c r="A10991" s="20"/>
    </row>
    <row r="10992" spans="1:1" x14ac:dyDescent="0.2">
      <c r="A10992" s="20"/>
    </row>
    <row r="10993" spans="1:1" x14ac:dyDescent="0.2">
      <c r="A10993" s="20"/>
    </row>
    <row r="10994" spans="1:1" x14ac:dyDescent="0.2">
      <c r="A10994" s="20"/>
    </row>
    <row r="10995" spans="1:1" x14ac:dyDescent="0.2">
      <c r="A10995" s="20"/>
    </row>
    <row r="10996" spans="1:1" x14ac:dyDescent="0.2">
      <c r="A10996" s="20"/>
    </row>
    <row r="10997" spans="1:1" x14ac:dyDescent="0.2">
      <c r="A10997" s="20"/>
    </row>
    <row r="10998" spans="1:1" x14ac:dyDescent="0.2">
      <c r="A10998" s="20"/>
    </row>
    <row r="10999" spans="1:1" x14ac:dyDescent="0.2">
      <c r="A10999" s="20"/>
    </row>
    <row r="11000" spans="1:1" x14ac:dyDescent="0.2">
      <c r="A11000" s="20"/>
    </row>
    <row r="11001" spans="1:1" x14ac:dyDescent="0.2">
      <c r="A11001" s="20"/>
    </row>
    <row r="11002" spans="1:1" x14ac:dyDescent="0.2">
      <c r="A11002" s="20"/>
    </row>
    <row r="11003" spans="1:1" x14ac:dyDescent="0.2">
      <c r="A11003" s="20"/>
    </row>
    <row r="11004" spans="1:1" x14ac:dyDescent="0.2">
      <c r="A11004" s="20"/>
    </row>
    <row r="11005" spans="1:1" x14ac:dyDescent="0.2">
      <c r="A11005" s="20"/>
    </row>
    <row r="11006" spans="1:1" x14ac:dyDescent="0.2">
      <c r="A11006" s="20"/>
    </row>
    <row r="11007" spans="1:1" x14ac:dyDescent="0.2">
      <c r="A11007" s="20"/>
    </row>
    <row r="11008" spans="1:1" x14ac:dyDescent="0.2">
      <c r="A11008" s="20"/>
    </row>
    <row r="11009" spans="1:1" x14ac:dyDescent="0.2">
      <c r="A11009" s="20"/>
    </row>
    <row r="11010" spans="1:1" x14ac:dyDescent="0.2">
      <c r="A11010" s="20"/>
    </row>
    <row r="11011" spans="1:1" x14ac:dyDescent="0.2">
      <c r="A11011" s="20"/>
    </row>
    <row r="11012" spans="1:1" x14ac:dyDescent="0.2">
      <c r="A11012" s="20"/>
    </row>
    <row r="11013" spans="1:1" x14ac:dyDescent="0.2">
      <c r="A11013" s="20"/>
    </row>
    <row r="11014" spans="1:1" x14ac:dyDescent="0.2">
      <c r="A11014" s="20"/>
    </row>
    <row r="11015" spans="1:1" x14ac:dyDescent="0.2">
      <c r="A11015" s="20"/>
    </row>
    <row r="11016" spans="1:1" x14ac:dyDescent="0.2">
      <c r="A11016" s="20"/>
    </row>
    <row r="11017" spans="1:1" x14ac:dyDescent="0.2">
      <c r="A11017" s="20"/>
    </row>
    <row r="11018" spans="1:1" x14ac:dyDescent="0.2">
      <c r="A11018" s="20"/>
    </row>
    <row r="11019" spans="1:1" x14ac:dyDescent="0.2">
      <c r="A11019" s="20"/>
    </row>
    <row r="11020" spans="1:1" x14ac:dyDescent="0.2">
      <c r="A11020" s="20"/>
    </row>
    <row r="11021" spans="1:1" x14ac:dyDescent="0.2">
      <c r="A11021" s="20"/>
    </row>
    <row r="11022" spans="1:1" x14ac:dyDescent="0.2">
      <c r="A11022" s="20"/>
    </row>
    <row r="11023" spans="1:1" x14ac:dyDescent="0.2">
      <c r="A11023" s="20"/>
    </row>
    <row r="11024" spans="1:1" x14ac:dyDescent="0.2">
      <c r="A11024" s="20"/>
    </row>
    <row r="11025" spans="1:1" x14ac:dyDescent="0.2">
      <c r="A11025" s="20"/>
    </row>
    <row r="11026" spans="1:1" x14ac:dyDescent="0.2">
      <c r="A11026" s="20"/>
    </row>
    <row r="11027" spans="1:1" x14ac:dyDescent="0.2">
      <c r="A11027" s="20"/>
    </row>
    <row r="11028" spans="1:1" x14ac:dyDescent="0.2">
      <c r="A11028" s="20"/>
    </row>
    <row r="11029" spans="1:1" x14ac:dyDescent="0.2">
      <c r="A11029" s="20"/>
    </row>
    <row r="11030" spans="1:1" x14ac:dyDescent="0.2">
      <c r="A11030" s="20"/>
    </row>
    <row r="11031" spans="1:1" x14ac:dyDescent="0.2">
      <c r="A11031" s="20"/>
    </row>
    <row r="11032" spans="1:1" x14ac:dyDescent="0.2">
      <c r="A11032" s="20"/>
    </row>
    <row r="11033" spans="1:1" x14ac:dyDescent="0.2">
      <c r="A11033" s="20"/>
    </row>
    <row r="11034" spans="1:1" x14ac:dyDescent="0.2">
      <c r="A11034" s="20"/>
    </row>
    <row r="11035" spans="1:1" x14ac:dyDescent="0.2">
      <c r="A11035" s="20"/>
    </row>
    <row r="11036" spans="1:1" x14ac:dyDescent="0.2">
      <c r="A11036" s="20"/>
    </row>
    <row r="11037" spans="1:1" x14ac:dyDescent="0.2">
      <c r="A11037" s="20"/>
    </row>
    <row r="11038" spans="1:1" x14ac:dyDescent="0.2">
      <c r="A11038" s="20"/>
    </row>
    <row r="11039" spans="1:1" x14ac:dyDescent="0.2">
      <c r="A11039" s="20"/>
    </row>
    <row r="11040" spans="1:1" x14ac:dyDescent="0.2">
      <c r="A11040" s="20"/>
    </row>
    <row r="11041" spans="1:1" x14ac:dyDescent="0.2">
      <c r="A11041" s="20"/>
    </row>
    <row r="11042" spans="1:1" x14ac:dyDescent="0.2">
      <c r="A11042" s="20"/>
    </row>
    <row r="11043" spans="1:1" x14ac:dyDescent="0.2">
      <c r="A11043" s="20"/>
    </row>
    <row r="11044" spans="1:1" x14ac:dyDescent="0.2">
      <c r="A11044" s="20"/>
    </row>
    <row r="11045" spans="1:1" x14ac:dyDescent="0.2">
      <c r="A11045" s="20"/>
    </row>
    <row r="11046" spans="1:1" x14ac:dyDescent="0.2">
      <c r="A11046" s="20"/>
    </row>
    <row r="11047" spans="1:1" x14ac:dyDescent="0.2">
      <c r="A11047" s="20"/>
    </row>
    <row r="11048" spans="1:1" x14ac:dyDescent="0.2">
      <c r="A11048" s="20"/>
    </row>
    <row r="11049" spans="1:1" x14ac:dyDescent="0.2">
      <c r="A11049" s="20"/>
    </row>
    <row r="11050" spans="1:1" x14ac:dyDescent="0.2">
      <c r="A11050" s="20"/>
    </row>
    <row r="11051" spans="1:1" x14ac:dyDescent="0.2">
      <c r="A11051" s="20"/>
    </row>
    <row r="11052" spans="1:1" x14ac:dyDescent="0.2">
      <c r="A11052" s="20"/>
    </row>
    <row r="11053" spans="1:1" x14ac:dyDescent="0.2">
      <c r="A11053" s="20"/>
    </row>
    <row r="11054" spans="1:1" x14ac:dyDescent="0.2">
      <c r="A11054" s="20"/>
    </row>
    <row r="11055" spans="1:1" x14ac:dyDescent="0.2">
      <c r="A11055" s="20"/>
    </row>
    <row r="11056" spans="1:1" x14ac:dyDescent="0.2">
      <c r="A11056" s="20"/>
    </row>
    <row r="11057" spans="1:1" x14ac:dyDescent="0.2">
      <c r="A11057" s="20"/>
    </row>
    <row r="11058" spans="1:1" x14ac:dyDescent="0.2">
      <c r="A11058" s="20"/>
    </row>
    <row r="11059" spans="1:1" x14ac:dyDescent="0.2">
      <c r="A11059" s="20"/>
    </row>
    <row r="11060" spans="1:1" x14ac:dyDescent="0.2">
      <c r="A11060" s="20"/>
    </row>
    <row r="11061" spans="1:1" x14ac:dyDescent="0.2">
      <c r="A11061" s="20"/>
    </row>
    <row r="11062" spans="1:1" x14ac:dyDescent="0.2">
      <c r="A11062" s="20"/>
    </row>
    <row r="11063" spans="1:1" x14ac:dyDescent="0.2">
      <c r="A11063" s="20"/>
    </row>
    <row r="11064" spans="1:1" x14ac:dyDescent="0.2">
      <c r="A11064" s="20"/>
    </row>
    <row r="11065" spans="1:1" x14ac:dyDescent="0.2">
      <c r="A11065" s="20"/>
    </row>
    <row r="11066" spans="1:1" x14ac:dyDescent="0.2">
      <c r="A11066" s="20"/>
    </row>
    <row r="11067" spans="1:1" x14ac:dyDescent="0.2">
      <c r="A11067" s="20"/>
    </row>
    <row r="11068" spans="1:1" x14ac:dyDescent="0.2">
      <c r="A11068" s="20"/>
    </row>
    <row r="11069" spans="1:1" x14ac:dyDescent="0.2">
      <c r="A11069" s="20"/>
    </row>
    <row r="11070" spans="1:1" x14ac:dyDescent="0.2">
      <c r="A11070" s="20"/>
    </row>
    <row r="11071" spans="1:1" x14ac:dyDescent="0.2">
      <c r="A11071" s="20"/>
    </row>
    <row r="11072" spans="1:1" x14ac:dyDescent="0.2">
      <c r="A11072" s="20"/>
    </row>
    <row r="11073" spans="1:1" x14ac:dyDescent="0.2">
      <c r="A11073" s="20"/>
    </row>
    <row r="11074" spans="1:1" x14ac:dyDescent="0.2">
      <c r="A11074" s="20"/>
    </row>
    <row r="11075" spans="1:1" x14ac:dyDescent="0.2">
      <c r="A11075" s="20"/>
    </row>
    <row r="11076" spans="1:1" x14ac:dyDescent="0.2">
      <c r="A11076" s="20"/>
    </row>
    <row r="11077" spans="1:1" x14ac:dyDescent="0.2">
      <c r="A11077" s="20"/>
    </row>
    <row r="11078" spans="1:1" x14ac:dyDescent="0.2">
      <c r="A11078" s="20"/>
    </row>
    <row r="11079" spans="1:1" x14ac:dyDescent="0.2">
      <c r="A11079" s="20"/>
    </row>
    <row r="11080" spans="1:1" x14ac:dyDescent="0.2">
      <c r="A11080" s="20"/>
    </row>
    <row r="11081" spans="1:1" x14ac:dyDescent="0.2">
      <c r="A11081" s="20"/>
    </row>
    <row r="11082" spans="1:1" x14ac:dyDescent="0.2">
      <c r="A11082" s="20"/>
    </row>
    <row r="11083" spans="1:1" x14ac:dyDescent="0.2">
      <c r="A11083" s="20"/>
    </row>
    <row r="11084" spans="1:1" x14ac:dyDescent="0.2">
      <c r="A11084" s="20"/>
    </row>
    <row r="11085" spans="1:1" x14ac:dyDescent="0.2">
      <c r="A11085" s="20"/>
    </row>
    <row r="11086" spans="1:1" x14ac:dyDescent="0.2">
      <c r="A11086" s="20"/>
    </row>
    <row r="11087" spans="1:1" x14ac:dyDescent="0.2">
      <c r="A11087" s="20"/>
    </row>
    <row r="11088" spans="1:1" x14ac:dyDescent="0.2">
      <c r="A11088" s="20"/>
    </row>
    <row r="11089" spans="1:1" x14ac:dyDescent="0.2">
      <c r="A11089" s="20"/>
    </row>
    <row r="11090" spans="1:1" x14ac:dyDescent="0.2">
      <c r="A11090" s="20"/>
    </row>
    <row r="11091" spans="1:1" x14ac:dyDescent="0.2">
      <c r="A11091" s="20"/>
    </row>
    <row r="11092" spans="1:1" x14ac:dyDescent="0.2">
      <c r="A11092" s="20"/>
    </row>
    <row r="11093" spans="1:1" x14ac:dyDescent="0.2">
      <c r="A11093" s="20"/>
    </row>
    <row r="11094" spans="1:1" x14ac:dyDescent="0.2">
      <c r="A11094" s="20"/>
    </row>
    <row r="11095" spans="1:1" x14ac:dyDescent="0.2">
      <c r="A11095" s="20"/>
    </row>
    <row r="11096" spans="1:1" x14ac:dyDescent="0.2">
      <c r="A11096" s="20"/>
    </row>
    <row r="11097" spans="1:1" x14ac:dyDescent="0.2">
      <c r="A11097" s="20"/>
    </row>
    <row r="11098" spans="1:1" x14ac:dyDescent="0.2">
      <c r="A11098" s="20"/>
    </row>
    <row r="11099" spans="1:1" x14ac:dyDescent="0.2">
      <c r="A11099" s="20"/>
    </row>
    <row r="11100" spans="1:1" x14ac:dyDescent="0.2">
      <c r="A11100" s="20"/>
    </row>
    <row r="11101" spans="1:1" x14ac:dyDescent="0.2">
      <c r="A11101" s="20"/>
    </row>
    <row r="11102" spans="1:1" x14ac:dyDescent="0.2">
      <c r="A11102" s="20"/>
    </row>
    <row r="11103" spans="1:1" x14ac:dyDescent="0.2">
      <c r="A11103" s="20"/>
    </row>
    <row r="11104" spans="1:1" x14ac:dyDescent="0.2">
      <c r="A11104" s="20"/>
    </row>
    <row r="11105" spans="1:1" x14ac:dyDescent="0.2">
      <c r="A11105" s="20"/>
    </row>
    <row r="11106" spans="1:1" x14ac:dyDescent="0.2">
      <c r="A11106" s="20"/>
    </row>
    <row r="11107" spans="1:1" x14ac:dyDescent="0.2">
      <c r="A11107" s="20"/>
    </row>
    <row r="11108" spans="1:1" x14ac:dyDescent="0.2">
      <c r="A11108" s="20"/>
    </row>
    <row r="11109" spans="1:1" x14ac:dyDescent="0.2">
      <c r="A11109" s="20"/>
    </row>
    <row r="11110" spans="1:1" x14ac:dyDescent="0.2">
      <c r="A11110" s="20"/>
    </row>
    <row r="11111" spans="1:1" x14ac:dyDescent="0.2">
      <c r="A11111" s="20"/>
    </row>
    <row r="11112" spans="1:1" x14ac:dyDescent="0.2">
      <c r="A11112" s="20"/>
    </row>
    <row r="11113" spans="1:1" x14ac:dyDescent="0.2">
      <c r="A11113" s="20"/>
    </row>
    <row r="11114" spans="1:1" x14ac:dyDescent="0.2">
      <c r="A11114" s="20"/>
    </row>
    <row r="11115" spans="1:1" x14ac:dyDescent="0.2">
      <c r="A11115" s="20"/>
    </row>
    <row r="11116" spans="1:1" x14ac:dyDescent="0.2">
      <c r="A11116" s="20"/>
    </row>
    <row r="11117" spans="1:1" x14ac:dyDescent="0.2">
      <c r="A11117" s="20"/>
    </row>
    <row r="11118" spans="1:1" x14ac:dyDescent="0.2">
      <c r="A11118" s="20"/>
    </row>
    <row r="11119" spans="1:1" x14ac:dyDescent="0.2">
      <c r="A11119" s="20"/>
    </row>
    <row r="11120" spans="1:1" x14ac:dyDescent="0.2">
      <c r="A11120" s="20"/>
    </row>
    <row r="11121" spans="1:1" x14ac:dyDescent="0.2">
      <c r="A11121" s="20"/>
    </row>
    <row r="11122" spans="1:1" x14ac:dyDescent="0.2">
      <c r="A11122" s="20"/>
    </row>
    <row r="11123" spans="1:1" x14ac:dyDescent="0.2">
      <c r="A11123" s="20"/>
    </row>
    <row r="11124" spans="1:1" x14ac:dyDescent="0.2">
      <c r="A11124" s="20"/>
    </row>
    <row r="11125" spans="1:1" x14ac:dyDescent="0.2">
      <c r="A11125" s="20"/>
    </row>
    <row r="11126" spans="1:1" x14ac:dyDescent="0.2">
      <c r="A11126" s="20"/>
    </row>
    <row r="11127" spans="1:1" x14ac:dyDescent="0.2">
      <c r="A11127" s="20"/>
    </row>
    <row r="11128" spans="1:1" x14ac:dyDescent="0.2">
      <c r="A11128" s="20"/>
    </row>
    <row r="11129" spans="1:1" x14ac:dyDescent="0.2">
      <c r="A11129" s="20"/>
    </row>
    <row r="11130" spans="1:1" x14ac:dyDescent="0.2">
      <c r="A11130" s="20"/>
    </row>
    <row r="11131" spans="1:1" x14ac:dyDescent="0.2">
      <c r="A11131" s="20"/>
    </row>
    <row r="11132" spans="1:1" x14ac:dyDescent="0.2">
      <c r="A11132" s="20"/>
    </row>
    <row r="11133" spans="1:1" x14ac:dyDescent="0.2">
      <c r="A11133" s="20"/>
    </row>
    <row r="11134" spans="1:1" x14ac:dyDescent="0.2">
      <c r="A11134" s="20"/>
    </row>
    <row r="11135" spans="1:1" x14ac:dyDescent="0.2">
      <c r="A11135" s="20"/>
    </row>
    <row r="11136" spans="1:1" x14ac:dyDescent="0.2">
      <c r="A11136" s="20"/>
    </row>
    <row r="11137" spans="1:1" x14ac:dyDescent="0.2">
      <c r="A11137" s="20"/>
    </row>
    <row r="11138" spans="1:1" x14ac:dyDescent="0.2">
      <c r="A11138" s="20"/>
    </row>
    <row r="11139" spans="1:1" x14ac:dyDescent="0.2">
      <c r="A11139" s="20"/>
    </row>
    <row r="11140" spans="1:1" x14ac:dyDescent="0.2">
      <c r="A11140" s="20"/>
    </row>
    <row r="11141" spans="1:1" x14ac:dyDescent="0.2">
      <c r="A11141" s="20"/>
    </row>
    <row r="11142" spans="1:1" x14ac:dyDescent="0.2">
      <c r="A11142" s="20"/>
    </row>
    <row r="11143" spans="1:1" x14ac:dyDescent="0.2">
      <c r="A11143" s="20"/>
    </row>
    <row r="11144" spans="1:1" x14ac:dyDescent="0.2">
      <c r="A11144" s="20"/>
    </row>
    <row r="11145" spans="1:1" x14ac:dyDescent="0.2">
      <c r="A11145" s="20"/>
    </row>
    <row r="11146" spans="1:1" x14ac:dyDescent="0.2">
      <c r="A11146" s="20"/>
    </row>
    <row r="11147" spans="1:1" x14ac:dyDescent="0.2">
      <c r="A11147" s="20"/>
    </row>
    <row r="11148" spans="1:1" x14ac:dyDescent="0.2">
      <c r="A11148" s="20"/>
    </row>
    <row r="11149" spans="1:1" x14ac:dyDescent="0.2">
      <c r="A11149" s="20"/>
    </row>
    <row r="11150" spans="1:1" x14ac:dyDescent="0.2">
      <c r="A11150" s="20"/>
    </row>
    <row r="11151" spans="1:1" x14ac:dyDescent="0.2">
      <c r="A11151" s="20"/>
    </row>
    <row r="11152" spans="1:1" x14ac:dyDescent="0.2">
      <c r="A11152" s="20"/>
    </row>
    <row r="11153" spans="1:1" x14ac:dyDescent="0.2">
      <c r="A11153" s="20"/>
    </row>
    <row r="11154" spans="1:1" x14ac:dyDescent="0.2">
      <c r="A11154" s="20"/>
    </row>
    <row r="11155" spans="1:1" x14ac:dyDescent="0.2">
      <c r="A11155" s="20"/>
    </row>
    <row r="11156" spans="1:1" x14ac:dyDescent="0.2">
      <c r="A11156" s="20"/>
    </row>
    <row r="11157" spans="1:1" x14ac:dyDescent="0.2">
      <c r="A11157" s="20"/>
    </row>
    <row r="11158" spans="1:1" x14ac:dyDescent="0.2">
      <c r="A11158" s="20"/>
    </row>
    <row r="11159" spans="1:1" x14ac:dyDescent="0.2">
      <c r="A11159" s="20"/>
    </row>
    <row r="11160" spans="1:1" x14ac:dyDescent="0.2">
      <c r="A11160" s="20"/>
    </row>
    <row r="11161" spans="1:1" x14ac:dyDescent="0.2">
      <c r="A11161" s="20"/>
    </row>
    <row r="11162" spans="1:1" x14ac:dyDescent="0.2">
      <c r="A11162" s="20"/>
    </row>
    <row r="11163" spans="1:1" x14ac:dyDescent="0.2">
      <c r="A11163" s="20"/>
    </row>
    <row r="11164" spans="1:1" x14ac:dyDescent="0.2">
      <c r="A11164" s="20"/>
    </row>
    <row r="11165" spans="1:1" x14ac:dyDescent="0.2">
      <c r="A11165" s="20"/>
    </row>
    <row r="11166" spans="1:1" x14ac:dyDescent="0.2">
      <c r="A11166" s="20"/>
    </row>
    <row r="11167" spans="1:1" x14ac:dyDescent="0.2">
      <c r="A11167" s="20"/>
    </row>
    <row r="11168" spans="1:1" x14ac:dyDescent="0.2">
      <c r="A11168" s="20"/>
    </row>
    <row r="11169" spans="1:1" x14ac:dyDescent="0.2">
      <c r="A11169" s="20"/>
    </row>
    <row r="11170" spans="1:1" x14ac:dyDescent="0.2">
      <c r="A11170" s="20"/>
    </row>
    <row r="11171" spans="1:1" x14ac:dyDescent="0.2">
      <c r="A11171" s="20"/>
    </row>
    <row r="11172" spans="1:1" x14ac:dyDescent="0.2">
      <c r="A11172" s="20"/>
    </row>
    <row r="11173" spans="1:1" x14ac:dyDescent="0.2">
      <c r="A11173" s="20"/>
    </row>
    <row r="11174" spans="1:1" x14ac:dyDescent="0.2">
      <c r="A11174" s="20"/>
    </row>
    <row r="11175" spans="1:1" x14ac:dyDescent="0.2">
      <c r="A11175" s="20"/>
    </row>
    <row r="11176" spans="1:1" x14ac:dyDescent="0.2">
      <c r="A11176" s="20"/>
    </row>
    <row r="11177" spans="1:1" x14ac:dyDescent="0.2">
      <c r="A11177" s="20"/>
    </row>
    <row r="11178" spans="1:1" x14ac:dyDescent="0.2">
      <c r="A11178" s="20"/>
    </row>
    <row r="11179" spans="1:1" x14ac:dyDescent="0.2">
      <c r="A11179" s="20"/>
    </row>
    <row r="11180" spans="1:1" x14ac:dyDescent="0.2">
      <c r="A11180" s="20"/>
    </row>
    <row r="11181" spans="1:1" x14ac:dyDescent="0.2">
      <c r="A11181" s="20"/>
    </row>
    <row r="11182" spans="1:1" x14ac:dyDescent="0.2">
      <c r="A11182" s="20"/>
    </row>
    <row r="11183" spans="1:1" x14ac:dyDescent="0.2">
      <c r="A11183" s="20"/>
    </row>
    <row r="11184" spans="1:1" x14ac:dyDescent="0.2">
      <c r="A11184" s="20"/>
    </row>
    <row r="11185" spans="1:1" x14ac:dyDescent="0.2">
      <c r="A11185" s="20"/>
    </row>
    <row r="11186" spans="1:1" x14ac:dyDescent="0.2">
      <c r="A11186" s="20"/>
    </row>
    <row r="11187" spans="1:1" x14ac:dyDescent="0.2">
      <c r="A11187" s="20"/>
    </row>
    <row r="11188" spans="1:1" x14ac:dyDescent="0.2">
      <c r="A11188" s="20"/>
    </row>
    <row r="11189" spans="1:1" x14ac:dyDescent="0.2">
      <c r="A11189" s="20"/>
    </row>
    <row r="11190" spans="1:1" x14ac:dyDescent="0.2">
      <c r="A11190" s="20"/>
    </row>
    <row r="11191" spans="1:1" x14ac:dyDescent="0.2">
      <c r="A11191" s="20"/>
    </row>
    <row r="11192" spans="1:1" x14ac:dyDescent="0.2">
      <c r="A11192" s="20"/>
    </row>
    <row r="11193" spans="1:1" x14ac:dyDescent="0.2">
      <c r="A11193" s="20"/>
    </row>
    <row r="11194" spans="1:1" x14ac:dyDescent="0.2">
      <c r="A11194" s="20"/>
    </row>
    <row r="11195" spans="1:1" x14ac:dyDescent="0.2">
      <c r="A11195" s="20"/>
    </row>
    <row r="11196" spans="1:1" x14ac:dyDescent="0.2">
      <c r="A11196" s="20"/>
    </row>
    <row r="11197" spans="1:1" x14ac:dyDescent="0.2">
      <c r="A11197" s="20"/>
    </row>
    <row r="11198" spans="1:1" x14ac:dyDescent="0.2">
      <c r="A11198" s="20"/>
    </row>
    <row r="11199" spans="1:1" x14ac:dyDescent="0.2">
      <c r="A11199" s="20"/>
    </row>
    <row r="11200" spans="1:1" x14ac:dyDescent="0.2">
      <c r="A11200" s="20"/>
    </row>
    <row r="11201" spans="1:1" x14ac:dyDescent="0.2">
      <c r="A11201" s="20"/>
    </row>
    <row r="11202" spans="1:1" x14ac:dyDescent="0.2">
      <c r="A11202" s="20"/>
    </row>
    <row r="11203" spans="1:1" x14ac:dyDescent="0.2">
      <c r="A11203" s="20"/>
    </row>
    <row r="11204" spans="1:1" x14ac:dyDescent="0.2">
      <c r="A11204" s="20"/>
    </row>
    <row r="11205" spans="1:1" x14ac:dyDescent="0.2">
      <c r="A11205" s="20"/>
    </row>
    <row r="11206" spans="1:1" x14ac:dyDescent="0.2">
      <c r="A11206" s="20"/>
    </row>
    <row r="11207" spans="1:1" x14ac:dyDescent="0.2">
      <c r="A11207" s="20"/>
    </row>
    <row r="11208" spans="1:1" x14ac:dyDescent="0.2">
      <c r="A11208" s="20"/>
    </row>
    <row r="11209" spans="1:1" x14ac:dyDescent="0.2">
      <c r="A11209" s="20"/>
    </row>
    <row r="11210" spans="1:1" x14ac:dyDescent="0.2">
      <c r="A11210" s="20"/>
    </row>
    <row r="11211" spans="1:1" x14ac:dyDescent="0.2">
      <c r="A11211" s="20"/>
    </row>
    <row r="11212" spans="1:1" x14ac:dyDescent="0.2">
      <c r="A11212" s="20"/>
    </row>
    <row r="11213" spans="1:1" x14ac:dyDescent="0.2">
      <c r="A11213" s="20"/>
    </row>
    <row r="11214" spans="1:1" x14ac:dyDescent="0.2">
      <c r="A11214" s="20"/>
    </row>
    <row r="11215" spans="1:1" x14ac:dyDescent="0.2">
      <c r="A11215" s="20"/>
    </row>
    <row r="11216" spans="1:1" x14ac:dyDescent="0.2">
      <c r="A11216" s="20"/>
    </row>
    <row r="11217" spans="1:1" x14ac:dyDescent="0.2">
      <c r="A11217" s="20"/>
    </row>
    <row r="11218" spans="1:1" x14ac:dyDescent="0.2">
      <c r="A11218" s="20"/>
    </row>
    <row r="11219" spans="1:1" x14ac:dyDescent="0.2">
      <c r="A11219" s="20"/>
    </row>
    <row r="11220" spans="1:1" x14ac:dyDescent="0.2">
      <c r="A11220" s="20"/>
    </row>
    <row r="11221" spans="1:1" x14ac:dyDescent="0.2">
      <c r="A11221" s="20"/>
    </row>
    <row r="11222" spans="1:1" x14ac:dyDescent="0.2">
      <c r="A11222" s="20"/>
    </row>
    <row r="11223" spans="1:1" x14ac:dyDescent="0.2">
      <c r="A11223" s="20"/>
    </row>
    <row r="11224" spans="1:1" x14ac:dyDescent="0.2">
      <c r="A11224" s="20"/>
    </row>
    <row r="11225" spans="1:1" x14ac:dyDescent="0.2">
      <c r="A11225" s="20"/>
    </row>
    <row r="11226" spans="1:1" x14ac:dyDescent="0.2">
      <c r="A11226" s="20"/>
    </row>
    <row r="11227" spans="1:1" x14ac:dyDescent="0.2">
      <c r="A11227" s="20"/>
    </row>
    <row r="11228" spans="1:1" x14ac:dyDescent="0.2">
      <c r="A11228" s="20"/>
    </row>
    <row r="11229" spans="1:1" x14ac:dyDescent="0.2">
      <c r="A11229" s="20"/>
    </row>
    <row r="11230" spans="1:1" x14ac:dyDescent="0.2">
      <c r="A11230" s="20"/>
    </row>
    <row r="11231" spans="1:1" x14ac:dyDescent="0.2">
      <c r="A11231" s="20"/>
    </row>
    <row r="11232" spans="1:1" x14ac:dyDescent="0.2">
      <c r="A11232" s="20"/>
    </row>
    <row r="11233" spans="1:1" x14ac:dyDescent="0.2">
      <c r="A11233" s="20"/>
    </row>
    <row r="11234" spans="1:1" x14ac:dyDescent="0.2">
      <c r="A11234" s="20"/>
    </row>
    <row r="11235" spans="1:1" x14ac:dyDescent="0.2">
      <c r="A11235" s="20"/>
    </row>
    <row r="11236" spans="1:1" x14ac:dyDescent="0.2">
      <c r="A11236" s="20"/>
    </row>
    <row r="11237" spans="1:1" x14ac:dyDescent="0.2">
      <c r="A11237" s="20"/>
    </row>
    <row r="11238" spans="1:1" x14ac:dyDescent="0.2">
      <c r="A11238" s="20"/>
    </row>
    <row r="11239" spans="1:1" x14ac:dyDescent="0.2">
      <c r="A11239" s="20"/>
    </row>
    <row r="11240" spans="1:1" x14ac:dyDescent="0.2">
      <c r="A11240" s="20"/>
    </row>
    <row r="11241" spans="1:1" x14ac:dyDescent="0.2">
      <c r="A11241" s="20"/>
    </row>
    <row r="11242" spans="1:1" x14ac:dyDescent="0.2">
      <c r="A11242" s="20"/>
    </row>
    <row r="11243" spans="1:1" x14ac:dyDescent="0.2">
      <c r="A11243" s="20"/>
    </row>
    <row r="11244" spans="1:1" x14ac:dyDescent="0.2">
      <c r="A11244" s="20"/>
    </row>
    <row r="11245" spans="1:1" x14ac:dyDescent="0.2">
      <c r="A11245" s="20"/>
    </row>
    <row r="11246" spans="1:1" x14ac:dyDescent="0.2">
      <c r="A11246" s="20"/>
    </row>
    <row r="11247" spans="1:1" x14ac:dyDescent="0.2">
      <c r="A11247" s="20"/>
    </row>
    <row r="11248" spans="1:1" x14ac:dyDescent="0.2">
      <c r="A11248" s="20"/>
    </row>
    <row r="11249" spans="1:1" x14ac:dyDescent="0.2">
      <c r="A11249" s="20"/>
    </row>
    <row r="11250" spans="1:1" x14ac:dyDescent="0.2">
      <c r="A11250" s="20"/>
    </row>
    <row r="11251" spans="1:1" x14ac:dyDescent="0.2">
      <c r="A11251" s="20"/>
    </row>
    <row r="11252" spans="1:1" x14ac:dyDescent="0.2">
      <c r="A11252" s="20"/>
    </row>
    <row r="11253" spans="1:1" x14ac:dyDescent="0.2">
      <c r="A11253" s="20"/>
    </row>
    <row r="11254" spans="1:1" x14ac:dyDescent="0.2">
      <c r="A11254" s="20"/>
    </row>
    <row r="11255" spans="1:1" x14ac:dyDescent="0.2">
      <c r="A11255" s="20"/>
    </row>
    <row r="11256" spans="1:1" x14ac:dyDescent="0.2">
      <c r="A11256" s="20"/>
    </row>
    <row r="11257" spans="1:1" x14ac:dyDescent="0.2">
      <c r="A11257" s="20"/>
    </row>
    <row r="11258" spans="1:1" x14ac:dyDescent="0.2">
      <c r="A11258" s="20"/>
    </row>
    <row r="11259" spans="1:1" x14ac:dyDescent="0.2">
      <c r="A11259" s="20"/>
    </row>
    <row r="11260" spans="1:1" x14ac:dyDescent="0.2">
      <c r="A11260" s="20"/>
    </row>
    <row r="11261" spans="1:1" x14ac:dyDescent="0.2">
      <c r="A11261" s="20"/>
    </row>
    <row r="11262" spans="1:1" x14ac:dyDescent="0.2">
      <c r="A11262" s="20"/>
    </row>
    <row r="11263" spans="1:1" x14ac:dyDescent="0.2">
      <c r="A11263" s="20"/>
    </row>
    <row r="11264" spans="1:1" x14ac:dyDescent="0.2">
      <c r="A11264" s="20"/>
    </row>
    <row r="11265" spans="1:1" x14ac:dyDescent="0.2">
      <c r="A11265" s="20"/>
    </row>
    <row r="11266" spans="1:1" x14ac:dyDescent="0.2">
      <c r="A11266" s="20"/>
    </row>
    <row r="11267" spans="1:1" x14ac:dyDescent="0.2">
      <c r="A11267" s="20"/>
    </row>
    <row r="11268" spans="1:1" x14ac:dyDescent="0.2">
      <c r="A11268" s="20"/>
    </row>
    <row r="11269" spans="1:1" x14ac:dyDescent="0.2">
      <c r="A11269" s="20"/>
    </row>
    <row r="11270" spans="1:1" x14ac:dyDescent="0.2">
      <c r="A11270" s="20"/>
    </row>
    <row r="11271" spans="1:1" x14ac:dyDescent="0.2">
      <c r="A11271" s="20"/>
    </row>
    <row r="11272" spans="1:1" x14ac:dyDescent="0.2">
      <c r="A11272" s="20"/>
    </row>
    <row r="11273" spans="1:1" x14ac:dyDescent="0.2">
      <c r="A11273" s="20"/>
    </row>
    <row r="11274" spans="1:1" x14ac:dyDescent="0.2">
      <c r="A11274" s="20"/>
    </row>
    <row r="11275" spans="1:1" x14ac:dyDescent="0.2">
      <c r="A11275" s="20"/>
    </row>
    <row r="11276" spans="1:1" x14ac:dyDescent="0.2">
      <c r="A11276" s="20"/>
    </row>
    <row r="11277" spans="1:1" x14ac:dyDescent="0.2">
      <c r="A11277" s="20"/>
    </row>
    <row r="11278" spans="1:1" x14ac:dyDescent="0.2">
      <c r="A11278" s="20"/>
    </row>
    <row r="11279" spans="1:1" x14ac:dyDescent="0.2">
      <c r="A11279" s="20"/>
    </row>
    <row r="11280" spans="1:1" x14ac:dyDescent="0.2">
      <c r="A11280" s="20"/>
    </row>
    <row r="11281" spans="1:1" x14ac:dyDescent="0.2">
      <c r="A11281" s="20"/>
    </row>
    <row r="11282" spans="1:1" x14ac:dyDescent="0.2">
      <c r="A11282" s="20"/>
    </row>
    <row r="11283" spans="1:1" x14ac:dyDescent="0.2">
      <c r="A11283" s="20"/>
    </row>
    <row r="11284" spans="1:1" x14ac:dyDescent="0.2">
      <c r="A11284" s="20"/>
    </row>
    <row r="11285" spans="1:1" x14ac:dyDescent="0.2">
      <c r="A11285" s="20"/>
    </row>
    <row r="11286" spans="1:1" x14ac:dyDescent="0.2">
      <c r="A11286" s="20"/>
    </row>
    <row r="11287" spans="1:1" x14ac:dyDescent="0.2">
      <c r="A11287" s="20"/>
    </row>
    <row r="11288" spans="1:1" x14ac:dyDescent="0.2">
      <c r="A11288" s="20"/>
    </row>
    <row r="11289" spans="1:1" x14ac:dyDescent="0.2">
      <c r="A11289" s="20"/>
    </row>
    <row r="11290" spans="1:1" x14ac:dyDescent="0.2">
      <c r="A11290" s="20"/>
    </row>
    <row r="11291" spans="1:1" x14ac:dyDescent="0.2">
      <c r="A11291" s="20"/>
    </row>
    <row r="11292" spans="1:1" x14ac:dyDescent="0.2">
      <c r="A11292" s="20"/>
    </row>
    <row r="11293" spans="1:1" x14ac:dyDescent="0.2">
      <c r="A11293" s="20"/>
    </row>
    <row r="11294" spans="1:1" x14ac:dyDescent="0.2">
      <c r="A11294" s="20"/>
    </row>
    <row r="11295" spans="1:1" x14ac:dyDescent="0.2">
      <c r="A11295" s="20"/>
    </row>
    <row r="11296" spans="1:1" x14ac:dyDescent="0.2">
      <c r="A11296" s="20"/>
    </row>
    <row r="11297" spans="1:1" x14ac:dyDescent="0.2">
      <c r="A11297" s="20"/>
    </row>
    <row r="11298" spans="1:1" x14ac:dyDescent="0.2">
      <c r="A11298" s="20"/>
    </row>
    <row r="11299" spans="1:1" x14ac:dyDescent="0.2">
      <c r="A11299" s="20"/>
    </row>
    <row r="11300" spans="1:1" x14ac:dyDescent="0.2">
      <c r="A11300" s="20"/>
    </row>
    <row r="11301" spans="1:1" x14ac:dyDescent="0.2">
      <c r="A11301" s="20"/>
    </row>
    <row r="11302" spans="1:1" x14ac:dyDescent="0.2">
      <c r="A11302" s="20"/>
    </row>
    <row r="11303" spans="1:1" x14ac:dyDescent="0.2">
      <c r="A11303" s="20"/>
    </row>
    <row r="11304" spans="1:1" x14ac:dyDescent="0.2">
      <c r="A11304" s="20"/>
    </row>
    <row r="11305" spans="1:1" x14ac:dyDescent="0.2">
      <c r="A11305" s="20"/>
    </row>
    <row r="11306" spans="1:1" x14ac:dyDescent="0.2">
      <c r="A11306" s="20"/>
    </row>
    <row r="11307" spans="1:1" x14ac:dyDescent="0.2">
      <c r="A11307" s="20"/>
    </row>
    <row r="11308" spans="1:1" x14ac:dyDescent="0.2">
      <c r="A11308" s="20"/>
    </row>
    <row r="11309" spans="1:1" x14ac:dyDescent="0.2">
      <c r="A11309" s="20"/>
    </row>
    <row r="11310" spans="1:1" x14ac:dyDescent="0.2">
      <c r="A11310" s="20"/>
    </row>
    <row r="11311" spans="1:1" x14ac:dyDescent="0.2">
      <c r="A11311" s="20"/>
    </row>
    <row r="11312" spans="1:1" x14ac:dyDescent="0.2">
      <c r="A11312" s="20"/>
    </row>
    <row r="11313" spans="1:1" x14ac:dyDescent="0.2">
      <c r="A11313" s="20"/>
    </row>
    <row r="11314" spans="1:1" x14ac:dyDescent="0.2">
      <c r="A11314" s="20"/>
    </row>
    <row r="11315" spans="1:1" x14ac:dyDescent="0.2">
      <c r="A11315" s="20"/>
    </row>
    <row r="11316" spans="1:1" x14ac:dyDescent="0.2">
      <c r="A11316" s="20"/>
    </row>
    <row r="11317" spans="1:1" x14ac:dyDescent="0.2">
      <c r="A11317" s="20"/>
    </row>
    <row r="11318" spans="1:1" x14ac:dyDescent="0.2">
      <c r="A11318" s="20"/>
    </row>
    <row r="11319" spans="1:1" x14ac:dyDescent="0.2">
      <c r="A11319" s="20"/>
    </row>
    <row r="11320" spans="1:1" x14ac:dyDescent="0.2">
      <c r="A11320" s="20"/>
    </row>
    <row r="11321" spans="1:1" x14ac:dyDescent="0.2">
      <c r="A11321" s="20"/>
    </row>
    <row r="11322" spans="1:1" x14ac:dyDescent="0.2">
      <c r="A11322" s="20"/>
    </row>
    <row r="11323" spans="1:1" x14ac:dyDescent="0.2">
      <c r="A11323" s="20"/>
    </row>
    <row r="11324" spans="1:1" x14ac:dyDescent="0.2">
      <c r="A11324" s="20"/>
    </row>
    <row r="11325" spans="1:1" x14ac:dyDescent="0.2">
      <c r="A11325" s="20"/>
    </row>
    <row r="11326" spans="1:1" x14ac:dyDescent="0.2">
      <c r="A11326" s="20"/>
    </row>
    <row r="11327" spans="1:1" x14ac:dyDescent="0.2">
      <c r="A11327" s="20"/>
    </row>
    <row r="11328" spans="1:1" x14ac:dyDescent="0.2">
      <c r="A11328" s="20"/>
    </row>
    <row r="11329" spans="1:1" x14ac:dyDescent="0.2">
      <c r="A11329" s="20"/>
    </row>
    <row r="11330" spans="1:1" x14ac:dyDescent="0.2">
      <c r="A11330" s="20"/>
    </row>
    <row r="11331" spans="1:1" x14ac:dyDescent="0.2">
      <c r="A11331" s="20"/>
    </row>
    <row r="11332" spans="1:1" x14ac:dyDescent="0.2">
      <c r="A11332" s="20"/>
    </row>
    <row r="11333" spans="1:1" x14ac:dyDescent="0.2">
      <c r="A11333" s="20"/>
    </row>
    <row r="11334" spans="1:1" x14ac:dyDescent="0.2">
      <c r="A11334" s="20"/>
    </row>
    <row r="11335" spans="1:1" x14ac:dyDescent="0.2">
      <c r="A11335" s="20"/>
    </row>
    <row r="11336" spans="1:1" x14ac:dyDescent="0.2">
      <c r="A11336" s="20"/>
    </row>
    <row r="11337" spans="1:1" x14ac:dyDescent="0.2">
      <c r="A11337" s="20"/>
    </row>
    <row r="11338" spans="1:1" x14ac:dyDescent="0.2">
      <c r="A11338" s="20"/>
    </row>
    <row r="11339" spans="1:1" x14ac:dyDescent="0.2">
      <c r="A11339" s="20"/>
    </row>
    <row r="11340" spans="1:1" x14ac:dyDescent="0.2">
      <c r="A11340" s="20"/>
    </row>
    <row r="11341" spans="1:1" x14ac:dyDescent="0.2">
      <c r="A11341" s="20"/>
    </row>
    <row r="11342" spans="1:1" x14ac:dyDescent="0.2">
      <c r="A11342" s="20"/>
    </row>
    <row r="11343" spans="1:1" x14ac:dyDescent="0.2">
      <c r="A11343" s="20"/>
    </row>
    <row r="11344" spans="1:1" x14ac:dyDescent="0.2">
      <c r="A11344" s="20"/>
    </row>
    <row r="11345" spans="1:1" x14ac:dyDescent="0.2">
      <c r="A11345" s="20"/>
    </row>
    <row r="11346" spans="1:1" x14ac:dyDescent="0.2">
      <c r="A11346" s="20"/>
    </row>
    <row r="11347" spans="1:1" x14ac:dyDescent="0.2">
      <c r="A11347" s="20"/>
    </row>
    <row r="11348" spans="1:1" x14ac:dyDescent="0.2">
      <c r="A11348" s="20"/>
    </row>
    <row r="11349" spans="1:1" x14ac:dyDescent="0.2">
      <c r="A11349" s="20"/>
    </row>
    <row r="11350" spans="1:1" x14ac:dyDescent="0.2">
      <c r="A11350" s="20"/>
    </row>
    <row r="11351" spans="1:1" x14ac:dyDescent="0.2">
      <c r="A11351" s="20"/>
    </row>
    <row r="11352" spans="1:1" x14ac:dyDescent="0.2">
      <c r="A11352" s="20"/>
    </row>
    <row r="11353" spans="1:1" x14ac:dyDescent="0.2">
      <c r="A11353" s="20"/>
    </row>
    <row r="11354" spans="1:1" x14ac:dyDescent="0.2">
      <c r="A11354" s="20"/>
    </row>
    <row r="11355" spans="1:1" x14ac:dyDescent="0.2">
      <c r="A11355" s="20"/>
    </row>
    <row r="11356" spans="1:1" x14ac:dyDescent="0.2">
      <c r="A11356" s="20"/>
    </row>
    <row r="11357" spans="1:1" x14ac:dyDescent="0.2">
      <c r="A11357" s="20"/>
    </row>
    <row r="11358" spans="1:1" x14ac:dyDescent="0.2">
      <c r="A11358" s="20"/>
    </row>
    <row r="11359" spans="1:1" x14ac:dyDescent="0.2">
      <c r="A11359" s="20"/>
    </row>
    <row r="11360" spans="1:1" x14ac:dyDescent="0.2">
      <c r="A11360" s="20"/>
    </row>
    <row r="11361" spans="1:1" x14ac:dyDescent="0.2">
      <c r="A11361" s="20"/>
    </row>
    <row r="11362" spans="1:1" x14ac:dyDescent="0.2">
      <c r="A11362" s="20"/>
    </row>
    <row r="11363" spans="1:1" x14ac:dyDescent="0.2">
      <c r="A11363" s="20"/>
    </row>
    <row r="11364" spans="1:1" x14ac:dyDescent="0.2">
      <c r="A11364" s="20"/>
    </row>
    <row r="11365" spans="1:1" x14ac:dyDescent="0.2">
      <c r="A11365" s="20"/>
    </row>
    <row r="11366" spans="1:1" x14ac:dyDescent="0.2">
      <c r="A11366" s="20"/>
    </row>
    <row r="11367" spans="1:1" x14ac:dyDescent="0.2">
      <c r="A11367" s="20"/>
    </row>
    <row r="11368" spans="1:1" x14ac:dyDescent="0.2">
      <c r="A11368" s="20"/>
    </row>
    <row r="11369" spans="1:1" x14ac:dyDescent="0.2">
      <c r="A11369" s="20"/>
    </row>
    <row r="11370" spans="1:1" x14ac:dyDescent="0.2">
      <c r="A11370" s="20"/>
    </row>
    <row r="11371" spans="1:1" x14ac:dyDescent="0.2">
      <c r="A11371" s="20"/>
    </row>
    <row r="11372" spans="1:1" x14ac:dyDescent="0.2">
      <c r="A11372" s="20"/>
    </row>
    <row r="11373" spans="1:1" x14ac:dyDescent="0.2">
      <c r="A11373" s="20"/>
    </row>
    <row r="11374" spans="1:1" x14ac:dyDescent="0.2">
      <c r="A11374" s="20"/>
    </row>
    <row r="11375" spans="1:1" x14ac:dyDescent="0.2">
      <c r="A11375" s="20"/>
    </row>
    <row r="11376" spans="1:1" x14ac:dyDescent="0.2">
      <c r="A11376" s="20"/>
    </row>
    <row r="11377" spans="1:1" x14ac:dyDescent="0.2">
      <c r="A11377" s="20"/>
    </row>
    <row r="11378" spans="1:1" x14ac:dyDescent="0.2">
      <c r="A11378" s="20"/>
    </row>
    <row r="11379" spans="1:1" x14ac:dyDescent="0.2">
      <c r="A11379" s="20"/>
    </row>
    <row r="11380" spans="1:1" x14ac:dyDescent="0.2">
      <c r="A11380" s="20"/>
    </row>
    <row r="11381" spans="1:1" x14ac:dyDescent="0.2">
      <c r="A11381" s="20"/>
    </row>
    <row r="11382" spans="1:1" x14ac:dyDescent="0.2">
      <c r="A11382" s="20"/>
    </row>
    <row r="11383" spans="1:1" x14ac:dyDescent="0.2">
      <c r="A11383" s="20"/>
    </row>
    <row r="11384" spans="1:1" x14ac:dyDescent="0.2">
      <c r="A11384" s="20"/>
    </row>
    <row r="11385" spans="1:1" x14ac:dyDescent="0.2">
      <c r="A11385" s="20"/>
    </row>
    <row r="11386" spans="1:1" x14ac:dyDescent="0.2">
      <c r="A11386" s="20"/>
    </row>
    <row r="11387" spans="1:1" x14ac:dyDescent="0.2">
      <c r="A11387" s="20"/>
    </row>
    <row r="11388" spans="1:1" x14ac:dyDescent="0.2">
      <c r="A11388" s="20"/>
    </row>
    <row r="11389" spans="1:1" x14ac:dyDescent="0.2">
      <c r="A11389" s="20"/>
    </row>
    <row r="11390" spans="1:1" x14ac:dyDescent="0.2">
      <c r="A11390" s="20"/>
    </row>
    <row r="11391" spans="1:1" x14ac:dyDescent="0.2">
      <c r="A11391" s="20"/>
    </row>
    <row r="11392" spans="1:1" x14ac:dyDescent="0.2">
      <c r="A11392" s="20"/>
    </row>
    <row r="11393" spans="1:1" x14ac:dyDescent="0.2">
      <c r="A11393" s="20"/>
    </row>
    <row r="11394" spans="1:1" x14ac:dyDescent="0.2">
      <c r="A11394" s="20"/>
    </row>
    <row r="11395" spans="1:1" x14ac:dyDescent="0.2">
      <c r="A11395" s="20"/>
    </row>
    <row r="11396" spans="1:1" x14ac:dyDescent="0.2">
      <c r="A11396" s="20"/>
    </row>
    <row r="11397" spans="1:1" x14ac:dyDescent="0.2">
      <c r="A11397" s="20"/>
    </row>
    <row r="11398" spans="1:1" x14ac:dyDescent="0.2">
      <c r="A11398" s="20"/>
    </row>
    <row r="11399" spans="1:1" x14ac:dyDescent="0.2">
      <c r="A11399" s="20"/>
    </row>
    <row r="11400" spans="1:1" x14ac:dyDescent="0.2">
      <c r="A11400" s="20"/>
    </row>
    <row r="11401" spans="1:1" x14ac:dyDescent="0.2">
      <c r="A11401" s="20"/>
    </row>
    <row r="11402" spans="1:1" x14ac:dyDescent="0.2">
      <c r="A11402" s="20"/>
    </row>
    <row r="11403" spans="1:1" x14ac:dyDescent="0.2">
      <c r="A11403" s="20"/>
    </row>
    <row r="11404" spans="1:1" x14ac:dyDescent="0.2">
      <c r="A11404" s="20"/>
    </row>
    <row r="11405" spans="1:1" x14ac:dyDescent="0.2">
      <c r="A11405" s="20"/>
    </row>
    <row r="11406" spans="1:1" x14ac:dyDescent="0.2">
      <c r="A11406" s="20"/>
    </row>
    <row r="11407" spans="1:1" x14ac:dyDescent="0.2">
      <c r="A11407" s="20"/>
    </row>
    <row r="11408" spans="1:1" x14ac:dyDescent="0.2">
      <c r="A11408" s="20"/>
    </row>
    <row r="11409" spans="1:1" x14ac:dyDescent="0.2">
      <c r="A11409" s="20"/>
    </row>
    <row r="11410" spans="1:1" x14ac:dyDescent="0.2">
      <c r="A11410" s="20"/>
    </row>
    <row r="11411" spans="1:1" x14ac:dyDescent="0.2">
      <c r="A11411" s="20"/>
    </row>
    <row r="11412" spans="1:1" x14ac:dyDescent="0.2">
      <c r="A11412" s="20"/>
    </row>
    <row r="11413" spans="1:1" x14ac:dyDescent="0.2">
      <c r="A11413" s="20"/>
    </row>
    <row r="11414" spans="1:1" x14ac:dyDescent="0.2">
      <c r="A11414" s="20"/>
    </row>
    <row r="11415" spans="1:1" x14ac:dyDescent="0.2">
      <c r="A11415" s="20"/>
    </row>
    <row r="11416" spans="1:1" x14ac:dyDescent="0.2">
      <c r="A11416" s="20"/>
    </row>
    <row r="11417" spans="1:1" x14ac:dyDescent="0.2">
      <c r="A11417" s="20"/>
    </row>
    <row r="11418" spans="1:1" x14ac:dyDescent="0.2">
      <c r="A11418" s="20"/>
    </row>
    <row r="11419" spans="1:1" x14ac:dyDescent="0.2">
      <c r="A11419" s="20"/>
    </row>
    <row r="11420" spans="1:1" x14ac:dyDescent="0.2">
      <c r="A11420" s="20"/>
    </row>
    <row r="11421" spans="1:1" x14ac:dyDescent="0.2">
      <c r="A11421" s="20"/>
    </row>
    <row r="11422" spans="1:1" x14ac:dyDescent="0.2">
      <c r="A11422" s="20"/>
    </row>
    <row r="11423" spans="1:1" x14ac:dyDescent="0.2">
      <c r="A11423" s="20"/>
    </row>
    <row r="11424" spans="1:1" x14ac:dyDescent="0.2">
      <c r="A11424" s="20"/>
    </row>
    <row r="11425" spans="1:1" x14ac:dyDescent="0.2">
      <c r="A11425" s="20"/>
    </row>
    <row r="11426" spans="1:1" x14ac:dyDescent="0.2">
      <c r="A11426" s="20"/>
    </row>
    <row r="11427" spans="1:1" x14ac:dyDescent="0.2">
      <c r="A11427" s="20"/>
    </row>
    <row r="11428" spans="1:1" x14ac:dyDescent="0.2">
      <c r="A11428" s="20"/>
    </row>
    <row r="11429" spans="1:1" x14ac:dyDescent="0.2">
      <c r="A11429" s="20"/>
    </row>
    <row r="11430" spans="1:1" x14ac:dyDescent="0.2">
      <c r="A11430" s="20"/>
    </row>
    <row r="11431" spans="1:1" x14ac:dyDescent="0.2">
      <c r="A11431" s="20"/>
    </row>
    <row r="11432" spans="1:1" x14ac:dyDescent="0.2">
      <c r="A11432" s="20"/>
    </row>
    <row r="11433" spans="1:1" x14ac:dyDescent="0.2">
      <c r="A11433" s="20"/>
    </row>
    <row r="11434" spans="1:1" x14ac:dyDescent="0.2">
      <c r="A11434" s="20"/>
    </row>
    <row r="11435" spans="1:1" x14ac:dyDescent="0.2">
      <c r="A11435" s="20"/>
    </row>
    <row r="11436" spans="1:1" x14ac:dyDescent="0.2">
      <c r="A11436" s="20"/>
    </row>
    <row r="11437" spans="1:1" x14ac:dyDescent="0.2">
      <c r="A11437" s="20"/>
    </row>
    <row r="11438" spans="1:1" x14ac:dyDescent="0.2">
      <c r="A11438" s="20"/>
    </row>
    <row r="11439" spans="1:1" x14ac:dyDescent="0.2">
      <c r="A11439" s="20"/>
    </row>
    <row r="11440" spans="1:1" x14ac:dyDescent="0.2">
      <c r="A11440" s="20"/>
    </row>
    <row r="11441" spans="1:1" x14ac:dyDescent="0.2">
      <c r="A11441" s="20"/>
    </row>
    <row r="11442" spans="1:1" x14ac:dyDescent="0.2">
      <c r="A11442" s="20"/>
    </row>
    <row r="11443" spans="1:1" x14ac:dyDescent="0.2">
      <c r="A11443" s="20"/>
    </row>
    <row r="11444" spans="1:1" x14ac:dyDescent="0.2">
      <c r="A11444" s="20"/>
    </row>
    <row r="11445" spans="1:1" x14ac:dyDescent="0.2">
      <c r="A11445" s="20"/>
    </row>
    <row r="11446" spans="1:1" x14ac:dyDescent="0.2">
      <c r="A11446" s="20"/>
    </row>
    <row r="11447" spans="1:1" x14ac:dyDescent="0.2">
      <c r="A11447" s="20"/>
    </row>
    <row r="11448" spans="1:1" x14ac:dyDescent="0.2">
      <c r="A11448" s="20"/>
    </row>
    <row r="11449" spans="1:1" x14ac:dyDescent="0.2">
      <c r="A11449" s="20"/>
    </row>
    <row r="11450" spans="1:1" x14ac:dyDescent="0.2">
      <c r="A11450" s="20"/>
    </row>
    <row r="11451" spans="1:1" x14ac:dyDescent="0.2">
      <c r="A11451" s="20"/>
    </row>
    <row r="11452" spans="1:1" x14ac:dyDescent="0.2">
      <c r="A11452" s="20"/>
    </row>
    <row r="11453" spans="1:1" x14ac:dyDescent="0.2">
      <c r="A11453" s="20"/>
    </row>
    <row r="11454" spans="1:1" x14ac:dyDescent="0.2">
      <c r="A11454" s="20"/>
    </row>
    <row r="11455" spans="1:1" x14ac:dyDescent="0.2">
      <c r="A11455" s="20"/>
    </row>
    <row r="11456" spans="1:1" x14ac:dyDescent="0.2">
      <c r="A11456" s="20"/>
    </row>
    <row r="11457" spans="1:1" x14ac:dyDescent="0.2">
      <c r="A11457" s="20"/>
    </row>
    <row r="11458" spans="1:1" x14ac:dyDescent="0.2">
      <c r="A11458" s="20"/>
    </row>
    <row r="11459" spans="1:1" x14ac:dyDescent="0.2">
      <c r="A11459" s="20"/>
    </row>
    <row r="11460" spans="1:1" x14ac:dyDescent="0.2">
      <c r="A11460" s="20"/>
    </row>
    <row r="11461" spans="1:1" x14ac:dyDescent="0.2">
      <c r="A11461" s="20"/>
    </row>
    <row r="11462" spans="1:1" x14ac:dyDescent="0.2">
      <c r="A11462" s="20"/>
    </row>
    <row r="11463" spans="1:1" x14ac:dyDescent="0.2">
      <c r="A11463" s="20"/>
    </row>
    <row r="11464" spans="1:1" x14ac:dyDescent="0.2">
      <c r="A11464" s="20"/>
    </row>
    <row r="11465" spans="1:1" x14ac:dyDescent="0.2">
      <c r="A11465" s="20"/>
    </row>
    <row r="11466" spans="1:1" x14ac:dyDescent="0.2">
      <c r="A11466" s="20"/>
    </row>
    <row r="11467" spans="1:1" x14ac:dyDescent="0.2">
      <c r="A11467" s="20"/>
    </row>
    <row r="11468" spans="1:1" x14ac:dyDescent="0.2">
      <c r="A11468" s="20"/>
    </row>
    <row r="11469" spans="1:1" x14ac:dyDescent="0.2">
      <c r="A11469" s="20"/>
    </row>
    <row r="11470" spans="1:1" x14ac:dyDescent="0.2">
      <c r="A11470" s="20"/>
    </row>
    <row r="11471" spans="1:1" x14ac:dyDescent="0.2">
      <c r="A11471" s="20"/>
    </row>
    <row r="11472" spans="1:1" x14ac:dyDescent="0.2">
      <c r="A11472" s="20"/>
    </row>
    <row r="11473" spans="1:1" x14ac:dyDescent="0.2">
      <c r="A11473" s="20"/>
    </row>
    <row r="11474" spans="1:1" x14ac:dyDescent="0.2">
      <c r="A11474" s="20"/>
    </row>
    <row r="11475" spans="1:1" x14ac:dyDescent="0.2">
      <c r="A11475" s="20"/>
    </row>
    <row r="11476" spans="1:1" x14ac:dyDescent="0.2">
      <c r="A11476" s="20"/>
    </row>
    <row r="11477" spans="1:1" x14ac:dyDescent="0.2">
      <c r="A11477" s="20"/>
    </row>
    <row r="11478" spans="1:1" x14ac:dyDescent="0.2">
      <c r="A11478" s="20"/>
    </row>
    <row r="11479" spans="1:1" x14ac:dyDescent="0.2">
      <c r="A11479" s="20"/>
    </row>
    <row r="11480" spans="1:1" x14ac:dyDescent="0.2">
      <c r="A11480" s="20"/>
    </row>
    <row r="11481" spans="1:1" x14ac:dyDescent="0.2">
      <c r="A11481" s="20"/>
    </row>
    <row r="11482" spans="1:1" x14ac:dyDescent="0.2">
      <c r="A11482" s="20"/>
    </row>
    <row r="11483" spans="1:1" x14ac:dyDescent="0.2">
      <c r="A11483" s="20"/>
    </row>
    <row r="11484" spans="1:1" x14ac:dyDescent="0.2">
      <c r="A11484" s="20"/>
    </row>
    <row r="11485" spans="1:1" x14ac:dyDescent="0.2">
      <c r="A11485" s="20"/>
    </row>
    <row r="11486" spans="1:1" x14ac:dyDescent="0.2">
      <c r="A11486" s="20"/>
    </row>
    <row r="11487" spans="1:1" x14ac:dyDescent="0.2">
      <c r="A11487" s="20"/>
    </row>
    <row r="11488" spans="1:1" x14ac:dyDescent="0.2">
      <c r="A11488" s="20"/>
    </row>
    <row r="11489" spans="1:1" x14ac:dyDescent="0.2">
      <c r="A11489" s="20"/>
    </row>
    <row r="11490" spans="1:1" x14ac:dyDescent="0.2">
      <c r="A11490" s="20"/>
    </row>
    <row r="11491" spans="1:1" x14ac:dyDescent="0.2">
      <c r="A11491" s="20"/>
    </row>
    <row r="11492" spans="1:1" x14ac:dyDescent="0.2">
      <c r="A11492" s="20"/>
    </row>
    <row r="11493" spans="1:1" x14ac:dyDescent="0.2">
      <c r="A11493" s="20"/>
    </row>
    <row r="11494" spans="1:1" x14ac:dyDescent="0.2">
      <c r="A11494" s="20"/>
    </row>
    <row r="11495" spans="1:1" x14ac:dyDescent="0.2">
      <c r="A11495" s="20"/>
    </row>
    <row r="11496" spans="1:1" x14ac:dyDescent="0.2">
      <c r="A11496" s="20"/>
    </row>
    <row r="11497" spans="1:1" x14ac:dyDescent="0.2">
      <c r="A11497" s="20"/>
    </row>
    <row r="11498" spans="1:1" x14ac:dyDescent="0.2">
      <c r="A11498" s="20"/>
    </row>
    <row r="11499" spans="1:1" x14ac:dyDescent="0.2">
      <c r="A11499" s="20"/>
    </row>
    <row r="11500" spans="1:1" x14ac:dyDescent="0.2">
      <c r="A11500" s="20"/>
    </row>
    <row r="11501" spans="1:1" x14ac:dyDescent="0.2">
      <c r="A11501" s="20"/>
    </row>
    <row r="11502" spans="1:1" x14ac:dyDescent="0.2">
      <c r="A11502" s="20"/>
    </row>
    <row r="11503" spans="1:1" x14ac:dyDescent="0.2">
      <c r="A11503" s="20"/>
    </row>
    <row r="11504" spans="1:1" x14ac:dyDescent="0.2">
      <c r="A11504" s="20"/>
    </row>
    <row r="11505" spans="1:1" x14ac:dyDescent="0.2">
      <c r="A11505" s="20"/>
    </row>
    <row r="11506" spans="1:1" x14ac:dyDescent="0.2">
      <c r="A11506" s="20"/>
    </row>
    <row r="11507" spans="1:1" x14ac:dyDescent="0.2">
      <c r="A11507" s="20"/>
    </row>
    <row r="11508" spans="1:1" x14ac:dyDescent="0.2">
      <c r="A11508" s="20"/>
    </row>
    <row r="11509" spans="1:1" x14ac:dyDescent="0.2">
      <c r="A11509" s="20"/>
    </row>
    <row r="11510" spans="1:1" x14ac:dyDescent="0.2">
      <c r="A11510" s="20"/>
    </row>
    <row r="11511" spans="1:1" x14ac:dyDescent="0.2">
      <c r="A11511" s="20"/>
    </row>
    <row r="11512" spans="1:1" x14ac:dyDescent="0.2">
      <c r="A11512" s="20"/>
    </row>
    <row r="11513" spans="1:1" x14ac:dyDescent="0.2">
      <c r="A11513" s="20"/>
    </row>
    <row r="11514" spans="1:1" x14ac:dyDescent="0.2">
      <c r="A11514" s="20"/>
    </row>
    <row r="11515" spans="1:1" x14ac:dyDescent="0.2">
      <c r="A11515" s="20"/>
    </row>
    <row r="11516" spans="1:1" x14ac:dyDescent="0.2">
      <c r="A11516" s="20"/>
    </row>
    <row r="11517" spans="1:1" x14ac:dyDescent="0.2">
      <c r="A11517" s="20"/>
    </row>
    <row r="11518" spans="1:1" x14ac:dyDescent="0.2">
      <c r="A11518" s="20"/>
    </row>
    <row r="11519" spans="1:1" x14ac:dyDescent="0.2">
      <c r="A11519" s="20"/>
    </row>
    <row r="11520" spans="1:1" x14ac:dyDescent="0.2">
      <c r="A11520" s="20"/>
    </row>
    <row r="11521" spans="1:1" x14ac:dyDescent="0.2">
      <c r="A11521" s="20"/>
    </row>
    <row r="11522" spans="1:1" x14ac:dyDescent="0.2">
      <c r="A11522" s="20"/>
    </row>
    <row r="11523" spans="1:1" x14ac:dyDescent="0.2">
      <c r="A11523" s="20"/>
    </row>
    <row r="11524" spans="1:1" x14ac:dyDescent="0.2">
      <c r="A11524" s="20"/>
    </row>
    <row r="11525" spans="1:1" x14ac:dyDescent="0.2">
      <c r="A11525" s="20"/>
    </row>
    <row r="11526" spans="1:1" x14ac:dyDescent="0.2">
      <c r="A11526" s="20"/>
    </row>
    <row r="11527" spans="1:1" x14ac:dyDescent="0.2">
      <c r="A11527" s="20"/>
    </row>
    <row r="11528" spans="1:1" x14ac:dyDescent="0.2">
      <c r="A11528" s="20"/>
    </row>
    <row r="11529" spans="1:1" x14ac:dyDescent="0.2">
      <c r="A11529" s="20"/>
    </row>
    <row r="11530" spans="1:1" x14ac:dyDescent="0.2">
      <c r="A11530" s="20"/>
    </row>
    <row r="11531" spans="1:1" x14ac:dyDescent="0.2">
      <c r="A11531" s="20"/>
    </row>
    <row r="11532" spans="1:1" x14ac:dyDescent="0.2">
      <c r="A11532" s="20"/>
    </row>
    <row r="11533" spans="1:1" x14ac:dyDescent="0.2">
      <c r="A11533" s="20"/>
    </row>
    <row r="11534" spans="1:1" x14ac:dyDescent="0.2">
      <c r="A11534" s="20"/>
    </row>
    <row r="11535" spans="1:1" x14ac:dyDescent="0.2">
      <c r="A11535" s="20"/>
    </row>
    <row r="11536" spans="1:1" x14ac:dyDescent="0.2">
      <c r="A11536" s="20"/>
    </row>
    <row r="11537" spans="1:1" x14ac:dyDescent="0.2">
      <c r="A11537" s="20"/>
    </row>
    <row r="11538" spans="1:1" x14ac:dyDescent="0.2">
      <c r="A11538" s="20"/>
    </row>
    <row r="11539" spans="1:1" x14ac:dyDescent="0.2">
      <c r="A11539" s="20"/>
    </row>
    <row r="11540" spans="1:1" x14ac:dyDescent="0.2">
      <c r="A11540" s="20"/>
    </row>
    <row r="11541" spans="1:1" x14ac:dyDescent="0.2">
      <c r="A11541" s="20"/>
    </row>
    <row r="11542" spans="1:1" x14ac:dyDescent="0.2">
      <c r="A11542" s="20"/>
    </row>
    <row r="11543" spans="1:1" x14ac:dyDescent="0.2">
      <c r="A11543" s="20"/>
    </row>
    <row r="11544" spans="1:1" x14ac:dyDescent="0.2">
      <c r="A11544" s="20"/>
    </row>
    <row r="11545" spans="1:1" x14ac:dyDescent="0.2">
      <c r="A11545" s="20"/>
    </row>
    <row r="11546" spans="1:1" x14ac:dyDescent="0.2">
      <c r="A11546" s="20"/>
    </row>
    <row r="11547" spans="1:1" x14ac:dyDescent="0.2">
      <c r="A11547" s="20"/>
    </row>
    <row r="11548" spans="1:1" x14ac:dyDescent="0.2">
      <c r="A11548" s="20"/>
    </row>
    <row r="11549" spans="1:1" x14ac:dyDescent="0.2">
      <c r="A11549" s="20"/>
    </row>
    <row r="11550" spans="1:1" x14ac:dyDescent="0.2">
      <c r="A11550" s="20"/>
    </row>
    <row r="11551" spans="1:1" x14ac:dyDescent="0.2">
      <c r="A11551" s="20"/>
    </row>
    <row r="11552" spans="1:1" x14ac:dyDescent="0.2">
      <c r="A11552" s="20"/>
    </row>
    <row r="11553" spans="1:1" x14ac:dyDescent="0.2">
      <c r="A11553" s="20"/>
    </row>
    <row r="11554" spans="1:1" x14ac:dyDescent="0.2">
      <c r="A11554" s="20"/>
    </row>
    <row r="11555" spans="1:1" x14ac:dyDescent="0.2">
      <c r="A11555" s="20"/>
    </row>
    <row r="11556" spans="1:1" x14ac:dyDescent="0.2">
      <c r="A11556" s="20"/>
    </row>
    <row r="11557" spans="1:1" x14ac:dyDescent="0.2">
      <c r="A11557" s="20"/>
    </row>
    <row r="11558" spans="1:1" x14ac:dyDescent="0.2">
      <c r="A11558" s="20"/>
    </row>
    <row r="11559" spans="1:1" x14ac:dyDescent="0.2">
      <c r="A11559" s="20"/>
    </row>
    <row r="11560" spans="1:1" x14ac:dyDescent="0.2">
      <c r="A11560" s="20"/>
    </row>
    <row r="11561" spans="1:1" x14ac:dyDescent="0.2">
      <c r="A11561" s="20"/>
    </row>
    <row r="11562" spans="1:1" x14ac:dyDescent="0.2">
      <c r="A11562" s="20"/>
    </row>
    <row r="11563" spans="1:1" x14ac:dyDescent="0.2">
      <c r="A11563" s="20"/>
    </row>
    <row r="11564" spans="1:1" x14ac:dyDescent="0.2">
      <c r="A11564" s="20"/>
    </row>
    <row r="11565" spans="1:1" x14ac:dyDescent="0.2">
      <c r="A11565" s="20"/>
    </row>
    <row r="11566" spans="1:1" x14ac:dyDescent="0.2">
      <c r="A11566" s="20"/>
    </row>
    <row r="11567" spans="1:1" x14ac:dyDescent="0.2">
      <c r="A11567" s="20"/>
    </row>
    <row r="11568" spans="1:1" x14ac:dyDescent="0.2">
      <c r="A11568" s="20"/>
    </row>
    <row r="11569" spans="1:1" x14ac:dyDescent="0.2">
      <c r="A11569" s="20"/>
    </row>
    <row r="11570" spans="1:1" x14ac:dyDescent="0.2">
      <c r="A11570" s="20"/>
    </row>
    <row r="11571" spans="1:1" x14ac:dyDescent="0.2">
      <c r="A11571" s="20"/>
    </row>
    <row r="11572" spans="1:1" x14ac:dyDescent="0.2">
      <c r="A11572" s="20"/>
    </row>
    <row r="11573" spans="1:1" x14ac:dyDescent="0.2">
      <c r="A11573" s="20"/>
    </row>
    <row r="11574" spans="1:1" x14ac:dyDescent="0.2">
      <c r="A11574" s="20"/>
    </row>
    <row r="11575" spans="1:1" x14ac:dyDescent="0.2">
      <c r="A11575" s="20"/>
    </row>
    <row r="11576" spans="1:1" x14ac:dyDescent="0.2">
      <c r="A11576" s="20"/>
    </row>
    <row r="11577" spans="1:1" x14ac:dyDescent="0.2">
      <c r="A11577" s="20"/>
    </row>
    <row r="11578" spans="1:1" x14ac:dyDescent="0.2">
      <c r="A11578" s="20"/>
    </row>
    <row r="11579" spans="1:1" x14ac:dyDescent="0.2">
      <c r="A11579" s="20"/>
    </row>
    <row r="11580" spans="1:1" x14ac:dyDescent="0.2">
      <c r="A11580" s="20"/>
    </row>
    <row r="11581" spans="1:1" x14ac:dyDescent="0.2">
      <c r="A11581" s="20"/>
    </row>
    <row r="11582" spans="1:1" x14ac:dyDescent="0.2">
      <c r="A11582" s="20"/>
    </row>
    <row r="11583" spans="1:1" x14ac:dyDescent="0.2">
      <c r="A11583" s="20"/>
    </row>
    <row r="11584" spans="1:1" x14ac:dyDescent="0.2">
      <c r="A11584" s="20"/>
    </row>
    <row r="11585" spans="1:1" x14ac:dyDescent="0.2">
      <c r="A11585" s="20"/>
    </row>
    <row r="11586" spans="1:1" x14ac:dyDescent="0.2">
      <c r="A11586" s="20"/>
    </row>
    <row r="11587" spans="1:1" x14ac:dyDescent="0.2">
      <c r="A11587" s="20"/>
    </row>
    <row r="11588" spans="1:1" x14ac:dyDescent="0.2">
      <c r="A11588" s="20"/>
    </row>
    <row r="11589" spans="1:1" x14ac:dyDescent="0.2">
      <c r="A11589" s="20"/>
    </row>
    <row r="11590" spans="1:1" x14ac:dyDescent="0.2">
      <c r="A11590" s="20"/>
    </row>
    <row r="11591" spans="1:1" x14ac:dyDescent="0.2">
      <c r="A11591" s="20"/>
    </row>
    <row r="11592" spans="1:1" x14ac:dyDescent="0.2">
      <c r="A11592" s="20"/>
    </row>
    <row r="11593" spans="1:1" x14ac:dyDescent="0.2">
      <c r="A11593" s="20"/>
    </row>
    <row r="11594" spans="1:1" x14ac:dyDescent="0.2">
      <c r="A11594" s="20"/>
    </row>
    <row r="11595" spans="1:1" x14ac:dyDescent="0.2">
      <c r="A11595" s="20"/>
    </row>
    <row r="11596" spans="1:1" x14ac:dyDescent="0.2">
      <c r="A11596" s="20"/>
    </row>
    <row r="11597" spans="1:1" x14ac:dyDescent="0.2">
      <c r="A11597" s="20"/>
    </row>
    <row r="11598" spans="1:1" x14ac:dyDescent="0.2">
      <c r="A11598" s="20"/>
    </row>
    <row r="11599" spans="1:1" x14ac:dyDescent="0.2">
      <c r="A11599" s="20"/>
    </row>
    <row r="11600" spans="1:1" x14ac:dyDescent="0.2">
      <c r="A11600" s="20"/>
    </row>
    <row r="11601" spans="1:1" x14ac:dyDescent="0.2">
      <c r="A11601" s="20"/>
    </row>
    <row r="11602" spans="1:1" x14ac:dyDescent="0.2">
      <c r="A11602" s="20"/>
    </row>
    <row r="11603" spans="1:1" x14ac:dyDescent="0.2">
      <c r="A11603" s="20"/>
    </row>
    <row r="11604" spans="1:1" x14ac:dyDescent="0.2">
      <c r="A11604" s="20"/>
    </row>
    <row r="11605" spans="1:1" x14ac:dyDescent="0.2">
      <c r="A11605" s="20"/>
    </row>
    <row r="11606" spans="1:1" x14ac:dyDescent="0.2">
      <c r="A11606" s="20"/>
    </row>
    <row r="11607" spans="1:1" x14ac:dyDescent="0.2">
      <c r="A11607" s="20"/>
    </row>
    <row r="11608" spans="1:1" x14ac:dyDescent="0.2">
      <c r="A11608" s="20"/>
    </row>
    <row r="11609" spans="1:1" x14ac:dyDescent="0.2">
      <c r="A11609" s="20"/>
    </row>
    <row r="11610" spans="1:1" x14ac:dyDescent="0.2">
      <c r="A11610" s="20"/>
    </row>
    <row r="11611" spans="1:1" x14ac:dyDescent="0.2">
      <c r="A11611" s="20"/>
    </row>
    <row r="11612" spans="1:1" x14ac:dyDescent="0.2">
      <c r="A11612" s="20"/>
    </row>
    <row r="11613" spans="1:1" x14ac:dyDescent="0.2">
      <c r="A11613" s="20"/>
    </row>
    <row r="11614" spans="1:1" x14ac:dyDescent="0.2">
      <c r="A11614" s="20"/>
    </row>
    <row r="11615" spans="1:1" x14ac:dyDescent="0.2">
      <c r="A11615" s="20"/>
    </row>
    <row r="11616" spans="1:1" x14ac:dyDescent="0.2">
      <c r="A11616" s="20"/>
    </row>
    <row r="11617" spans="1:1" x14ac:dyDescent="0.2">
      <c r="A11617" s="20"/>
    </row>
    <row r="11618" spans="1:1" x14ac:dyDescent="0.2">
      <c r="A11618" s="20"/>
    </row>
    <row r="11619" spans="1:1" x14ac:dyDescent="0.2">
      <c r="A11619" s="20"/>
    </row>
    <row r="11620" spans="1:1" x14ac:dyDescent="0.2">
      <c r="A11620" s="20"/>
    </row>
    <row r="11621" spans="1:1" x14ac:dyDescent="0.2">
      <c r="A11621" s="20"/>
    </row>
    <row r="11622" spans="1:1" x14ac:dyDescent="0.2">
      <c r="A11622" s="20"/>
    </row>
    <row r="11623" spans="1:1" x14ac:dyDescent="0.2">
      <c r="A11623" s="20"/>
    </row>
    <row r="11624" spans="1:1" x14ac:dyDescent="0.2">
      <c r="A11624" s="20"/>
    </row>
    <row r="11625" spans="1:1" x14ac:dyDescent="0.2">
      <c r="A11625" s="20"/>
    </row>
    <row r="11626" spans="1:1" x14ac:dyDescent="0.2">
      <c r="A11626" s="20"/>
    </row>
    <row r="11627" spans="1:1" x14ac:dyDescent="0.2">
      <c r="A11627" s="20"/>
    </row>
    <row r="11628" spans="1:1" x14ac:dyDescent="0.2">
      <c r="A11628" s="20"/>
    </row>
    <row r="11629" spans="1:1" x14ac:dyDescent="0.2">
      <c r="A11629" s="20"/>
    </row>
    <row r="11630" spans="1:1" x14ac:dyDescent="0.2">
      <c r="A11630" s="20"/>
    </row>
    <row r="11631" spans="1:1" x14ac:dyDescent="0.2">
      <c r="A11631" s="20"/>
    </row>
    <row r="11632" spans="1:1" x14ac:dyDescent="0.2">
      <c r="A11632" s="20"/>
    </row>
    <row r="11633" spans="1:1" x14ac:dyDescent="0.2">
      <c r="A11633" s="20"/>
    </row>
    <row r="11634" spans="1:1" x14ac:dyDescent="0.2">
      <c r="A11634" s="20"/>
    </row>
    <row r="11635" spans="1:1" x14ac:dyDescent="0.2">
      <c r="A11635" s="20"/>
    </row>
    <row r="11636" spans="1:1" x14ac:dyDescent="0.2">
      <c r="A11636" s="20"/>
    </row>
    <row r="11637" spans="1:1" x14ac:dyDescent="0.2">
      <c r="A11637" s="20"/>
    </row>
    <row r="11638" spans="1:1" x14ac:dyDescent="0.2">
      <c r="A11638" s="20"/>
    </row>
    <row r="11639" spans="1:1" x14ac:dyDescent="0.2">
      <c r="A11639" s="20"/>
    </row>
    <row r="11640" spans="1:1" x14ac:dyDescent="0.2">
      <c r="A11640" s="20"/>
    </row>
    <row r="11641" spans="1:1" x14ac:dyDescent="0.2">
      <c r="A11641" s="20"/>
    </row>
    <row r="11642" spans="1:1" x14ac:dyDescent="0.2">
      <c r="A11642" s="20"/>
    </row>
    <row r="11643" spans="1:1" x14ac:dyDescent="0.2">
      <c r="A11643" s="20"/>
    </row>
    <row r="11644" spans="1:1" x14ac:dyDescent="0.2">
      <c r="A11644" s="20"/>
    </row>
    <row r="11645" spans="1:1" x14ac:dyDescent="0.2">
      <c r="A11645" s="20"/>
    </row>
    <row r="11646" spans="1:1" x14ac:dyDescent="0.2">
      <c r="A11646" s="20"/>
    </row>
    <row r="11647" spans="1:1" x14ac:dyDescent="0.2">
      <c r="A11647" s="20"/>
    </row>
    <row r="11648" spans="1:1" x14ac:dyDescent="0.2">
      <c r="A11648" s="20"/>
    </row>
    <row r="11649" spans="1:1" x14ac:dyDescent="0.2">
      <c r="A11649" s="20"/>
    </row>
    <row r="11650" spans="1:1" x14ac:dyDescent="0.2">
      <c r="A11650" s="20"/>
    </row>
    <row r="11651" spans="1:1" x14ac:dyDescent="0.2">
      <c r="A11651" s="20"/>
    </row>
    <row r="11652" spans="1:1" x14ac:dyDescent="0.2">
      <c r="A11652" s="20"/>
    </row>
    <row r="11653" spans="1:1" x14ac:dyDescent="0.2">
      <c r="A11653" s="20"/>
    </row>
    <row r="11654" spans="1:1" x14ac:dyDescent="0.2">
      <c r="A11654" s="20"/>
    </row>
    <row r="11655" spans="1:1" x14ac:dyDescent="0.2">
      <c r="A11655" s="20"/>
    </row>
    <row r="11656" spans="1:1" x14ac:dyDescent="0.2">
      <c r="A11656" s="20"/>
    </row>
    <row r="11657" spans="1:1" x14ac:dyDescent="0.2">
      <c r="A11657" s="20"/>
    </row>
    <row r="11658" spans="1:1" x14ac:dyDescent="0.2">
      <c r="A11658" s="20"/>
    </row>
    <row r="11659" spans="1:1" x14ac:dyDescent="0.2">
      <c r="A11659" s="20"/>
    </row>
    <row r="11660" spans="1:1" x14ac:dyDescent="0.2">
      <c r="A11660" s="20"/>
    </row>
    <row r="11661" spans="1:1" x14ac:dyDescent="0.2">
      <c r="A11661" s="20"/>
    </row>
    <row r="11662" spans="1:1" x14ac:dyDescent="0.2">
      <c r="A11662" s="20"/>
    </row>
    <row r="11663" spans="1:1" x14ac:dyDescent="0.2">
      <c r="A11663" s="20"/>
    </row>
    <row r="11664" spans="1:1" x14ac:dyDescent="0.2">
      <c r="A11664" s="20"/>
    </row>
    <row r="11665" spans="1:1" x14ac:dyDescent="0.2">
      <c r="A11665" s="20"/>
    </row>
    <row r="11666" spans="1:1" x14ac:dyDescent="0.2">
      <c r="A11666" s="20"/>
    </row>
    <row r="11667" spans="1:1" x14ac:dyDescent="0.2">
      <c r="A11667" s="20"/>
    </row>
    <row r="11668" spans="1:1" x14ac:dyDescent="0.2">
      <c r="A11668" s="20"/>
    </row>
    <row r="11669" spans="1:1" x14ac:dyDescent="0.2">
      <c r="A11669" s="20"/>
    </row>
    <row r="11670" spans="1:1" x14ac:dyDescent="0.2">
      <c r="A11670" s="20"/>
    </row>
    <row r="11671" spans="1:1" x14ac:dyDescent="0.2">
      <c r="A11671" s="20"/>
    </row>
    <row r="11672" spans="1:1" x14ac:dyDescent="0.2">
      <c r="A11672" s="20"/>
    </row>
    <row r="11673" spans="1:1" x14ac:dyDescent="0.2">
      <c r="A11673" s="20"/>
    </row>
    <row r="11674" spans="1:1" x14ac:dyDescent="0.2">
      <c r="A11674" s="20"/>
    </row>
    <row r="11675" spans="1:1" x14ac:dyDescent="0.2">
      <c r="A11675" s="20"/>
    </row>
    <row r="11676" spans="1:1" x14ac:dyDescent="0.2">
      <c r="A11676" s="20"/>
    </row>
    <row r="11677" spans="1:1" x14ac:dyDescent="0.2">
      <c r="A11677" s="20"/>
    </row>
    <row r="11678" spans="1:1" x14ac:dyDescent="0.2">
      <c r="A11678" s="20"/>
    </row>
    <row r="11679" spans="1:1" x14ac:dyDescent="0.2">
      <c r="A11679" s="20"/>
    </row>
    <row r="11680" spans="1:1" x14ac:dyDescent="0.2">
      <c r="A11680" s="20"/>
    </row>
    <row r="11681" spans="1:1" x14ac:dyDescent="0.2">
      <c r="A11681" s="20"/>
    </row>
    <row r="11682" spans="1:1" x14ac:dyDescent="0.2">
      <c r="A11682" s="20"/>
    </row>
    <row r="11683" spans="1:1" x14ac:dyDescent="0.2">
      <c r="A11683" s="20"/>
    </row>
    <row r="11684" spans="1:1" x14ac:dyDescent="0.2">
      <c r="A11684" s="20"/>
    </row>
    <row r="11685" spans="1:1" x14ac:dyDescent="0.2">
      <c r="A11685" s="20"/>
    </row>
    <row r="11686" spans="1:1" x14ac:dyDescent="0.2">
      <c r="A11686" s="20"/>
    </row>
    <row r="11687" spans="1:1" x14ac:dyDescent="0.2">
      <c r="A11687" s="20"/>
    </row>
    <row r="11688" spans="1:1" x14ac:dyDescent="0.2">
      <c r="A11688" s="20"/>
    </row>
    <row r="11689" spans="1:1" x14ac:dyDescent="0.2">
      <c r="A11689" s="20"/>
    </row>
    <row r="11690" spans="1:1" x14ac:dyDescent="0.2">
      <c r="A11690" s="20"/>
    </row>
    <row r="11691" spans="1:1" x14ac:dyDescent="0.2">
      <c r="A11691" s="20"/>
    </row>
    <row r="11692" spans="1:1" x14ac:dyDescent="0.2">
      <c r="A11692" s="20"/>
    </row>
    <row r="11693" spans="1:1" x14ac:dyDescent="0.2">
      <c r="A11693" s="20"/>
    </row>
    <row r="11694" spans="1:1" x14ac:dyDescent="0.2">
      <c r="A11694" s="20"/>
    </row>
    <row r="11695" spans="1:1" x14ac:dyDescent="0.2">
      <c r="A11695" s="20"/>
    </row>
    <row r="11696" spans="1:1" x14ac:dyDescent="0.2">
      <c r="A11696" s="20"/>
    </row>
    <row r="11697" spans="1:1" x14ac:dyDescent="0.2">
      <c r="A11697" s="20"/>
    </row>
    <row r="11698" spans="1:1" x14ac:dyDescent="0.2">
      <c r="A11698" s="20"/>
    </row>
    <row r="11699" spans="1:1" x14ac:dyDescent="0.2">
      <c r="A11699" s="20"/>
    </row>
    <row r="11700" spans="1:1" x14ac:dyDescent="0.2">
      <c r="A11700" s="20"/>
    </row>
    <row r="11701" spans="1:1" x14ac:dyDescent="0.2">
      <c r="A11701" s="20"/>
    </row>
    <row r="11702" spans="1:1" x14ac:dyDescent="0.2">
      <c r="A11702" s="20"/>
    </row>
    <row r="11703" spans="1:1" x14ac:dyDescent="0.2">
      <c r="A11703" s="20"/>
    </row>
    <row r="11704" spans="1:1" x14ac:dyDescent="0.2">
      <c r="A11704" s="20"/>
    </row>
    <row r="11705" spans="1:1" x14ac:dyDescent="0.2">
      <c r="A11705" s="20"/>
    </row>
    <row r="11706" spans="1:1" x14ac:dyDescent="0.2">
      <c r="A11706" s="20"/>
    </row>
    <row r="11707" spans="1:1" x14ac:dyDescent="0.2">
      <c r="A11707" s="20"/>
    </row>
    <row r="11708" spans="1:1" x14ac:dyDescent="0.2">
      <c r="A11708" s="20"/>
    </row>
    <row r="11709" spans="1:1" x14ac:dyDescent="0.2">
      <c r="A11709" s="20"/>
    </row>
    <row r="11710" spans="1:1" x14ac:dyDescent="0.2">
      <c r="A11710" s="20"/>
    </row>
    <row r="11711" spans="1:1" x14ac:dyDescent="0.2">
      <c r="A11711" s="20"/>
    </row>
    <row r="11712" spans="1:1" x14ac:dyDescent="0.2">
      <c r="A11712" s="20"/>
    </row>
    <row r="11713" spans="1:1" x14ac:dyDescent="0.2">
      <c r="A11713" s="20"/>
    </row>
    <row r="11714" spans="1:1" x14ac:dyDescent="0.2">
      <c r="A11714" s="20"/>
    </row>
    <row r="11715" spans="1:1" x14ac:dyDescent="0.2">
      <c r="A11715" s="20"/>
    </row>
    <row r="11716" spans="1:1" x14ac:dyDescent="0.2">
      <c r="A11716" s="20"/>
    </row>
    <row r="11717" spans="1:1" x14ac:dyDescent="0.2">
      <c r="A11717" s="20"/>
    </row>
    <row r="11718" spans="1:1" x14ac:dyDescent="0.2">
      <c r="A11718" s="20"/>
    </row>
    <row r="11719" spans="1:1" x14ac:dyDescent="0.2">
      <c r="A11719" s="20"/>
    </row>
    <row r="11720" spans="1:1" x14ac:dyDescent="0.2">
      <c r="A11720" s="20"/>
    </row>
    <row r="11721" spans="1:1" x14ac:dyDescent="0.2">
      <c r="A11721" s="20"/>
    </row>
    <row r="11722" spans="1:1" x14ac:dyDescent="0.2">
      <c r="A11722" s="20"/>
    </row>
    <row r="11723" spans="1:1" x14ac:dyDescent="0.2">
      <c r="A11723" s="20"/>
    </row>
    <row r="11724" spans="1:1" x14ac:dyDescent="0.2">
      <c r="A11724" s="20"/>
    </row>
    <row r="11725" spans="1:1" x14ac:dyDescent="0.2">
      <c r="A11725" s="20"/>
    </row>
    <row r="11726" spans="1:1" x14ac:dyDescent="0.2">
      <c r="A11726" s="20"/>
    </row>
    <row r="11727" spans="1:1" x14ac:dyDescent="0.2">
      <c r="A11727" s="20"/>
    </row>
    <row r="11728" spans="1:1" x14ac:dyDescent="0.2">
      <c r="A11728" s="20"/>
    </row>
    <row r="11729" spans="1:1" x14ac:dyDescent="0.2">
      <c r="A11729" s="20"/>
    </row>
    <row r="11730" spans="1:1" x14ac:dyDescent="0.2">
      <c r="A11730" s="20"/>
    </row>
    <row r="11731" spans="1:1" x14ac:dyDescent="0.2">
      <c r="A11731" s="20"/>
    </row>
    <row r="11732" spans="1:1" x14ac:dyDescent="0.2">
      <c r="A11732" s="20"/>
    </row>
    <row r="11733" spans="1:1" x14ac:dyDescent="0.2">
      <c r="A11733" s="20"/>
    </row>
    <row r="11734" spans="1:1" x14ac:dyDescent="0.2">
      <c r="A11734" s="20"/>
    </row>
    <row r="11735" spans="1:1" x14ac:dyDescent="0.2">
      <c r="A11735" s="20"/>
    </row>
    <row r="11736" spans="1:1" x14ac:dyDescent="0.2">
      <c r="A11736" s="20"/>
    </row>
    <row r="11737" spans="1:1" x14ac:dyDescent="0.2">
      <c r="A11737" s="20"/>
    </row>
    <row r="11738" spans="1:1" x14ac:dyDescent="0.2">
      <c r="A11738" s="20"/>
    </row>
    <row r="11739" spans="1:1" x14ac:dyDescent="0.2">
      <c r="A11739" s="20"/>
    </row>
    <row r="11740" spans="1:1" x14ac:dyDescent="0.2">
      <c r="A11740" s="20"/>
    </row>
    <row r="11741" spans="1:1" x14ac:dyDescent="0.2">
      <c r="A11741" s="20"/>
    </row>
    <row r="11742" spans="1:1" x14ac:dyDescent="0.2">
      <c r="A11742" s="20"/>
    </row>
    <row r="11743" spans="1:1" x14ac:dyDescent="0.2">
      <c r="A11743" s="20"/>
    </row>
    <row r="11744" spans="1:1" x14ac:dyDescent="0.2">
      <c r="A11744" s="20"/>
    </row>
    <row r="11745" spans="1:1" x14ac:dyDescent="0.2">
      <c r="A11745" s="20"/>
    </row>
    <row r="11746" spans="1:1" x14ac:dyDescent="0.2">
      <c r="A11746" s="20"/>
    </row>
    <row r="11747" spans="1:1" x14ac:dyDescent="0.2">
      <c r="A11747" s="20"/>
    </row>
    <row r="11748" spans="1:1" x14ac:dyDescent="0.2">
      <c r="A11748" s="20"/>
    </row>
    <row r="11749" spans="1:1" x14ac:dyDescent="0.2">
      <c r="A11749" s="20"/>
    </row>
    <row r="11750" spans="1:1" x14ac:dyDescent="0.2">
      <c r="A11750" s="20"/>
    </row>
    <row r="11751" spans="1:1" x14ac:dyDescent="0.2">
      <c r="A11751" s="20"/>
    </row>
    <row r="11752" spans="1:1" x14ac:dyDescent="0.2">
      <c r="A11752" s="20"/>
    </row>
    <row r="11753" spans="1:1" x14ac:dyDescent="0.2">
      <c r="A11753" s="20"/>
    </row>
    <row r="11754" spans="1:1" x14ac:dyDescent="0.2">
      <c r="A11754" s="20"/>
    </row>
    <row r="11755" spans="1:1" x14ac:dyDescent="0.2">
      <c r="A11755" s="20"/>
    </row>
    <row r="11756" spans="1:1" x14ac:dyDescent="0.2">
      <c r="A11756" s="20"/>
    </row>
    <row r="11757" spans="1:1" x14ac:dyDescent="0.2">
      <c r="A11757" s="20"/>
    </row>
    <row r="11758" spans="1:1" x14ac:dyDescent="0.2">
      <c r="A11758" s="20"/>
    </row>
    <row r="11759" spans="1:1" x14ac:dyDescent="0.2">
      <c r="A11759" s="20"/>
    </row>
    <row r="11760" spans="1:1" x14ac:dyDescent="0.2">
      <c r="A11760" s="20"/>
    </row>
    <row r="11761" spans="1:1" x14ac:dyDescent="0.2">
      <c r="A11761" s="20"/>
    </row>
    <row r="11762" spans="1:1" x14ac:dyDescent="0.2">
      <c r="A11762" s="20"/>
    </row>
    <row r="11763" spans="1:1" x14ac:dyDescent="0.2">
      <c r="A11763" s="20"/>
    </row>
    <row r="11764" spans="1:1" x14ac:dyDescent="0.2">
      <c r="A11764" s="20"/>
    </row>
    <row r="11765" spans="1:1" x14ac:dyDescent="0.2">
      <c r="A11765" s="20"/>
    </row>
    <row r="11766" spans="1:1" x14ac:dyDescent="0.2">
      <c r="A11766" s="20"/>
    </row>
    <row r="11767" spans="1:1" x14ac:dyDescent="0.2">
      <c r="A11767" s="20"/>
    </row>
    <row r="11768" spans="1:1" x14ac:dyDescent="0.2">
      <c r="A11768" s="20"/>
    </row>
    <row r="11769" spans="1:1" x14ac:dyDescent="0.2">
      <c r="A11769" s="20"/>
    </row>
    <row r="11770" spans="1:1" x14ac:dyDescent="0.2">
      <c r="A11770" s="20"/>
    </row>
    <row r="11771" spans="1:1" x14ac:dyDescent="0.2">
      <c r="A11771" s="20"/>
    </row>
    <row r="11772" spans="1:1" x14ac:dyDescent="0.2">
      <c r="A11772" s="20"/>
    </row>
    <row r="11773" spans="1:1" x14ac:dyDescent="0.2">
      <c r="A11773" s="20"/>
    </row>
    <row r="11774" spans="1:1" x14ac:dyDescent="0.2">
      <c r="A11774" s="20"/>
    </row>
    <row r="11775" spans="1:1" x14ac:dyDescent="0.2">
      <c r="A11775" s="20"/>
    </row>
    <row r="11776" spans="1:1" x14ac:dyDescent="0.2">
      <c r="A11776" s="20"/>
    </row>
    <row r="11777" spans="1:1" x14ac:dyDescent="0.2">
      <c r="A11777" s="20"/>
    </row>
    <row r="11778" spans="1:1" x14ac:dyDescent="0.2">
      <c r="A11778" s="20"/>
    </row>
    <row r="11779" spans="1:1" x14ac:dyDescent="0.2">
      <c r="A11779" s="20"/>
    </row>
    <row r="11780" spans="1:1" x14ac:dyDescent="0.2">
      <c r="A11780" s="20"/>
    </row>
    <row r="11781" spans="1:1" x14ac:dyDescent="0.2">
      <c r="A11781" s="20"/>
    </row>
    <row r="11782" spans="1:1" x14ac:dyDescent="0.2">
      <c r="A11782" s="20"/>
    </row>
    <row r="11783" spans="1:1" x14ac:dyDescent="0.2">
      <c r="A11783" s="20"/>
    </row>
    <row r="11784" spans="1:1" x14ac:dyDescent="0.2">
      <c r="A11784" s="20"/>
    </row>
    <row r="11785" spans="1:1" x14ac:dyDescent="0.2">
      <c r="A11785" s="20"/>
    </row>
    <row r="11786" spans="1:1" x14ac:dyDescent="0.2">
      <c r="A11786" s="20"/>
    </row>
    <row r="11787" spans="1:1" x14ac:dyDescent="0.2">
      <c r="A11787" s="20"/>
    </row>
    <row r="11788" spans="1:1" x14ac:dyDescent="0.2">
      <c r="A11788" s="20"/>
    </row>
    <row r="11789" spans="1:1" x14ac:dyDescent="0.2">
      <c r="A11789" s="20"/>
    </row>
    <row r="11790" spans="1:1" x14ac:dyDescent="0.2">
      <c r="A11790" s="20"/>
    </row>
    <row r="11791" spans="1:1" x14ac:dyDescent="0.2">
      <c r="A11791" s="20"/>
    </row>
    <row r="11792" spans="1:1" x14ac:dyDescent="0.2">
      <c r="A11792" s="20"/>
    </row>
    <row r="11793" spans="1:1" x14ac:dyDescent="0.2">
      <c r="A11793" s="20"/>
    </row>
    <row r="11794" spans="1:1" x14ac:dyDescent="0.2">
      <c r="A11794" s="20"/>
    </row>
    <row r="11795" spans="1:1" x14ac:dyDescent="0.2">
      <c r="A11795" s="20"/>
    </row>
    <row r="11796" spans="1:1" x14ac:dyDescent="0.2">
      <c r="A11796" s="20"/>
    </row>
    <row r="11797" spans="1:1" x14ac:dyDescent="0.2">
      <c r="A11797" s="20"/>
    </row>
    <row r="11798" spans="1:1" x14ac:dyDescent="0.2">
      <c r="A11798" s="20"/>
    </row>
    <row r="11799" spans="1:1" x14ac:dyDescent="0.2">
      <c r="A11799" s="20"/>
    </row>
    <row r="11800" spans="1:1" x14ac:dyDescent="0.2">
      <c r="A11800" s="20"/>
    </row>
    <row r="11801" spans="1:1" x14ac:dyDescent="0.2">
      <c r="A11801" s="20"/>
    </row>
    <row r="11802" spans="1:1" x14ac:dyDescent="0.2">
      <c r="A11802" s="20"/>
    </row>
    <row r="11803" spans="1:1" x14ac:dyDescent="0.2">
      <c r="A11803" s="20"/>
    </row>
    <row r="11804" spans="1:1" x14ac:dyDescent="0.2">
      <c r="A11804" s="20"/>
    </row>
    <row r="11805" spans="1:1" x14ac:dyDescent="0.2">
      <c r="A11805" s="20"/>
    </row>
    <row r="11806" spans="1:1" x14ac:dyDescent="0.2">
      <c r="A11806" s="20"/>
    </row>
    <row r="11807" spans="1:1" x14ac:dyDescent="0.2">
      <c r="A11807" s="20"/>
    </row>
    <row r="11808" spans="1:1" x14ac:dyDescent="0.2">
      <c r="A11808" s="20"/>
    </row>
    <row r="11809" spans="1:1" x14ac:dyDescent="0.2">
      <c r="A11809" s="20"/>
    </row>
    <row r="11810" spans="1:1" x14ac:dyDescent="0.2">
      <c r="A11810" s="20"/>
    </row>
    <row r="11811" spans="1:1" x14ac:dyDescent="0.2">
      <c r="A11811" s="20"/>
    </row>
    <row r="11812" spans="1:1" x14ac:dyDescent="0.2">
      <c r="A11812" s="20"/>
    </row>
    <row r="11813" spans="1:1" x14ac:dyDescent="0.2">
      <c r="A11813" s="20"/>
    </row>
    <row r="11814" spans="1:1" x14ac:dyDescent="0.2">
      <c r="A11814" s="20"/>
    </row>
    <row r="11815" spans="1:1" x14ac:dyDescent="0.2">
      <c r="A11815" s="20"/>
    </row>
    <row r="11816" spans="1:1" x14ac:dyDescent="0.2">
      <c r="A11816" s="20"/>
    </row>
    <row r="11817" spans="1:1" x14ac:dyDescent="0.2">
      <c r="A11817" s="20"/>
    </row>
    <row r="11818" spans="1:1" x14ac:dyDescent="0.2">
      <c r="A11818" s="20"/>
    </row>
    <row r="11819" spans="1:1" x14ac:dyDescent="0.2">
      <c r="A11819" s="20"/>
    </row>
    <row r="11820" spans="1:1" x14ac:dyDescent="0.2">
      <c r="A11820" s="20"/>
    </row>
    <row r="11821" spans="1:1" x14ac:dyDescent="0.2">
      <c r="A11821" s="20"/>
    </row>
    <row r="11822" spans="1:1" x14ac:dyDescent="0.2">
      <c r="A11822" s="20"/>
    </row>
    <row r="11823" spans="1:1" x14ac:dyDescent="0.2">
      <c r="A11823" s="20"/>
    </row>
    <row r="11824" spans="1:1" x14ac:dyDescent="0.2">
      <c r="A11824" s="20"/>
    </row>
    <row r="11825" spans="1:1" x14ac:dyDescent="0.2">
      <c r="A11825" s="20"/>
    </row>
    <row r="11826" spans="1:1" x14ac:dyDescent="0.2">
      <c r="A11826" s="20"/>
    </row>
    <row r="11827" spans="1:1" x14ac:dyDescent="0.2">
      <c r="A11827" s="20"/>
    </row>
    <row r="11828" spans="1:1" x14ac:dyDescent="0.2">
      <c r="A11828" s="20"/>
    </row>
    <row r="11829" spans="1:1" x14ac:dyDescent="0.2">
      <c r="A11829" s="20"/>
    </row>
    <row r="11830" spans="1:1" x14ac:dyDescent="0.2">
      <c r="A11830" s="20"/>
    </row>
    <row r="11831" spans="1:1" x14ac:dyDescent="0.2">
      <c r="A11831" s="20"/>
    </row>
    <row r="11832" spans="1:1" x14ac:dyDescent="0.2">
      <c r="A11832" s="20"/>
    </row>
    <row r="11833" spans="1:1" x14ac:dyDescent="0.2">
      <c r="A11833" s="20"/>
    </row>
    <row r="11834" spans="1:1" x14ac:dyDescent="0.2">
      <c r="A11834" s="20"/>
    </row>
    <row r="11835" spans="1:1" x14ac:dyDescent="0.2">
      <c r="A11835" s="20"/>
    </row>
    <row r="11836" spans="1:1" x14ac:dyDescent="0.2">
      <c r="A11836" s="20"/>
    </row>
    <row r="11837" spans="1:1" x14ac:dyDescent="0.2">
      <c r="A11837" s="20"/>
    </row>
    <row r="11838" spans="1:1" x14ac:dyDescent="0.2">
      <c r="A11838" s="20"/>
    </row>
    <row r="11839" spans="1:1" x14ac:dyDescent="0.2">
      <c r="A11839" s="20"/>
    </row>
    <row r="11840" spans="1:1" x14ac:dyDescent="0.2">
      <c r="A11840" s="20"/>
    </row>
    <row r="11841" spans="1:1" x14ac:dyDescent="0.2">
      <c r="A11841" s="20"/>
    </row>
    <row r="11842" spans="1:1" x14ac:dyDescent="0.2">
      <c r="A11842" s="20"/>
    </row>
    <row r="11843" spans="1:1" x14ac:dyDescent="0.2">
      <c r="A11843" s="20"/>
    </row>
    <row r="11844" spans="1:1" x14ac:dyDescent="0.2">
      <c r="A11844" s="20"/>
    </row>
    <row r="11845" spans="1:1" x14ac:dyDescent="0.2">
      <c r="A11845" s="20"/>
    </row>
    <row r="11846" spans="1:1" x14ac:dyDescent="0.2">
      <c r="A11846" s="20"/>
    </row>
    <row r="11847" spans="1:1" x14ac:dyDescent="0.2">
      <c r="A11847" s="20"/>
    </row>
    <row r="11848" spans="1:1" x14ac:dyDescent="0.2">
      <c r="A11848" s="20"/>
    </row>
    <row r="11849" spans="1:1" x14ac:dyDescent="0.2">
      <c r="A11849" s="20"/>
    </row>
    <row r="11850" spans="1:1" x14ac:dyDescent="0.2">
      <c r="A11850" s="20"/>
    </row>
    <row r="11851" spans="1:1" x14ac:dyDescent="0.2">
      <c r="A11851" s="20"/>
    </row>
    <row r="11852" spans="1:1" x14ac:dyDescent="0.2">
      <c r="A11852" s="20"/>
    </row>
    <row r="11853" spans="1:1" x14ac:dyDescent="0.2">
      <c r="A11853" s="20"/>
    </row>
    <row r="11854" spans="1:1" x14ac:dyDescent="0.2">
      <c r="A11854" s="20"/>
    </row>
    <row r="11855" spans="1:1" x14ac:dyDescent="0.2">
      <c r="A11855" s="20"/>
    </row>
    <row r="11856" spans="1:1" x14ac:dyDescent="0.2">
      <c r="A11856" s="20"/>
    </row>
    <row r="11857" spans="1:1" x14ac:dyDescent="0.2">
      <c r="A11857" s="20"/>
    </row>
    <row r="11858" spans="1:1" x14ac:dyDescent="0.2">
      <c r="A11858" s="20"/>
    </row>
    <row r="11859" spans="1:1" x14ac:dyDescent="0.2">
      <c r="A11859" s="20"/>
    </row>
    <row r="11860" spans="1:1" x14ac:dyDescent="0.2">
      <c r="A11860" s="20"/>
    </row>
    <row r="11861" spans="1:1" x14ac:dyDescent="0.2">
      <c r="A11861" s="20"/>
    </row>
    <row r="11862" spans="1:1" x14ac:dyDescent="0.2">
      <c r="A11862" s="20"/>
    </row>
    <row r="11863" spans="1:1" x14ac:dyDescent="0.2">
      <c r="A11863" s="20"/>
    </row>
    <row r="11864" spans="1:1" x14ac:dyDescent="0.2">
      <c r="A11864" s="20"/>
    </row>
    <row r="11865" spans="1:1" x14ac:dyDescent="0.2">
      <c r="A11865" s="20"/>
    </row>
    <row r="11866" spans="1:1" x14ac:dyDescent="0.2">
      <c r="A11866" s="20"/>
    </row>
    <row r="11867" spans="1:1" x14ac:dyDescent="0.2">
      <c r="A11867" s="20"/>
    </row>
    <row r="11868" spans="1:1" x14ac:dyDescent="0.2">
      <c r="A11868" s="20"/>
    </row>
    <row r="11869" spans="1:1" x14ac:dyDescent="0.2">
      <c r="A11869" s="20"/>
    </row>
    <row r="11870" spans="1:1" x14ac:dyDescent="0.2">
      <c r="A11870" s="20"/>
    </row>
    <row r="11871" spans="1:1" x14ac:dyDescent="0.2">
      <c r="A11871" s="20"/>
    </row>
    <row r="11872" spans="1:1" x14ac:dyDescent="0.2">
      <c r="A11872" s="20"/>
    </row>
    <row r="11873" spans="1:1" x14ac:dyDescent="0.2">
      <c r="A11873" s="20"/>
    </row>
    <row r="11874" spans="1:1" x14ac:dyDescent="0.2">
      <c r="A11874" s="20"/>
    </row>
    <row r="11875" spans="1:1" x14ac:dyDescent="0.2">
      <c r="A11875" s="20"/>
    </row>
    <row r="11876" spans="1:1" x14ac:dyDescent="0.2">
      <c r="A11876" s="20"/>
    </row>
    <row r="11877" spans="1:1" x14ac:dyDescent="0.2">
      <c r="A11877" s="20"/>
    </row>
    <row r="11878" spans="1:1" x14ac:dyDescent="0.2">
      <c r="A11878" s="20"/>
    </row>
    <row r="11879" spans="1:1" x14ac:dyDescent="0.2">
      <c r="A11879" s="20"/>
    </row>
    <row r="11880" spans="1:1" x14ac:dyDescent="0.2">
      <c r="A11880" s="20"/>
    </row>
    <row r="11881" spans="1:1" x14ac:dyDescent="0.2">
      <c r="A11881" s="20"/>
    </row>
    <row r="11882" spans="1:1" x14ac:dyDescent="0.2">
      <c r="A11882" s="20"/>
    </row>
    <row r="11883" spans="1:1" x14ac:dyDescent="0.2">
      <c r="A11883" s="20"/>
    </row>
    <row r="11884" spans="1:1" x14ac:dyDescent="0.2">
      <c r="A11884" s="20"/>
    </row>
    <row r="11885" spans="1:1" x14ac:dyDescent="0.2">
      <c r="A11885" s="20"/>
    </row>
    <row r="11886" spans="1:1" x14ac:dyDescent="0.2">
      <c r="A11886" s="20"/>
    </row>
    <row r="11887" spans="1:1" x14ac:dyDescent="0.2">
      <c r="A11887" s="20"/>
    </row>
    <row r="11888" spans="1:1" x14ac:dyDescent="0.2">
      <c r="A11888" s="20"/>
    </row>
    <row r="11889" spans="1:1" x14ac:dyDescent="0.2">
      <c r="A11889" s="20"/>
    </row>
    <row r="11890" spans="1:1" x14ac:dyDescent="0.2">
      <c r="A11890" s="20"/>
    </row>
    <row r="11891" spans="1:1" x14ac:dyDescent="0.2">
      <c r="A11891" s="20"/>
    </row>
    <row r="11892" spans="1:1" x14ac:dyDescent="0.2">
      <c r="A11892" s="20"/>
    </row>
    <row r="11893" spans="1:1" x14ac:dyDescent="0.2">
      <c r="A11893" s="20"/>
    </row>
    <row r="11894" spans="1:1" x14ac:dyDescent="0.2">
      <c r="A11894" s="20"/>
    </row>
    <row r="11895" spans="1:1" x14ac:dyDescent="0.2">
      <c r="A11895" s="20"/>
    </row>
    <row r="11896" spans="1:1" x14ac:dyDescent="0.2">
      <c r="A11896" s="20"/>
    </row>
    <row r="11897" spans="1:1" x14ac:dyDescent="0.2">
      <c r="A11897" s="20"/>
    </row>
    <row r="11898" spans="1:1" x14ac:dyDescent="0.2">
      <c r="A11898" s="20"/>
    </row>
    <row r="11899" spans="1:1" x14ac:dyDescent="0.2">
      <c r="A11899" s="20"/>
    </row>
    <row r="11900" spans="1:1" x14ac:dyDescent="0.2">
      <c r="A11900" s="20"/>
    </row>
    <row r="11901" spans="1:1" x14ac:dyDescent="0.2">
      <c r="A11901" s="20"/>
    </row>
    <row r="11902" spans="1:1" x14ac:dyDescent="0.2">
      <c r="A11902" s="20"/>
    </row>
    <row r="11903" spans="1:1" x14ac:dyDescent="0.2">
      <c r="A11903" s="20"/>
    </row>
    <row r="11904" spans="1:1" x14ac:dyDescent="0.2">
      <c r="A11904" s="20"/>
    </row>
    <row r="11905" spans="1:1" x14ac:dyDescent="0.2">
      <c r="A11905" s="20"/>
    </row>
    <row r="11906" spans="1:1" x14ac:dyDescent="0.2">
      <c r="A11906" s="20"/>
    </row>
    <row r="11907" spans="1:1" x14ac:dyDescent="0.2">
      <c r="A11907" s="20"/>
    </row>
    <row r="11908" spans="1:1" x14ac:dyDescent="0.2">
      <c r="A11908" s="20"/>
    </row>
    <row r="11909" spans="1:1" x14ac:dyDescent="0.2">
      <c r="A11909" s="20"/>
    </row>
    <row r="11910" spans="1:1" x14ac:dyDescent="0.2">
      <c r="A11910" s="20"/>
    </row>
    <row r="11911" spans="1:1" x14ac:dyDescent="0.2">
      <c r="A11911" s="20"/>
    </row>
    <row r="11912" spans="1:1" x14ac:dyDescent="0.2">
      <c r="A11912" s="20"/>
    </row>
    <row r="11913" spans="1:1" x14ac:dyDescent="0.2">
      <c r="A11913" s="20"/>
    </row>
    <row r="11914" spans="1:1" x14ac:dyDescent="0.2">
      <c r="A11914" s="20"/>
    </row>
    <row r="11915" spans="1:1" x14ac:dyDescent="0.2">
      <c r="A11915" s="20"/>
    </row>
    <row r="11916" spans="1:1" x14ac:dyDescent="0.2">
      <c r="A11916" s="20"/>
    </row>
    <row r="11917" spans="1:1" x14ac:dyDescent="0.2">
      <c r="A11917" s="20"/>
    </row>
    <row r="11918" spans="1:1" x14ac:dyDescent="0.2">
      <c r="A11918" s="20"/>
    </row>
    <row r="11919" spans="1:1" x14ac:dyDescent="0.2">
      <c r="A11919" s="20"/>
    </row>
    <row r="11920" spans="1:1" x14ac:dyDescent="0.2">
      <c r="A11920" s="20"/>
    </row>
    <row r="11921" spans="1:1" x14ac:dyDescent="0.2">
      <c r="A11921" s="20"/>
    </row>
    <row r="11922" spans="1:1" x14ac:dyDescent="0.2">
      <c r="A11922" s="20"/>
    </row>
    <row r="11923" spans="1:1" x14ac:dyDescent="0.2">
      <c r="A11923" s="20"/>
    </row>
    <row r="11924" spans="1:1" x14ac:dyDescent="0.2">
      <c r="A11924" s="20"/>
    </row>
    <row r="11925" spans="1:1" x14ac:dyDescent="0.2">
      <c r="A11925" s="20"/>
    </row>
    <row r="11926" spans="1:1" x14ac:dyDescent="0.2">
      <c r="A11926" s="20"/>
    </row>
    <row r="11927" spans="1:1" x14ac:dyDescent="0.2">
      <c r="A11927" s="20"/>
    </row>
    <row r="11928" spans="1:1" x14ac:dyDescent="0.2">
      <c r="A11928" s="20"/>
    </row>
    <row r="11929" spans="1:1" x14ac:dyDescent="0.2">
      <c r="A11929" s="20"/>
    </row>
    <row r="11930" spans="1:1" x14ac:dyDescent="0.2">
      <c r="A11930" s="20"/>
    </row>
    <row r="11931" spans="1:1" x14ac:dyDescent="0.2">
      <c r="A11931" s="20"/>
    </row>
    <row r="11932" spans="1:1" x14ac:dyDescent="0.2">
      <c r="A11932" s="20"/>
    </row>
    <row r="11933" spans="1:1" x14ac:dyDescent="0.2">
      <c r="A11933" s="20"/>
    </row>
    <row r="11934" spans="1:1" x14ac:dyDescent="0.2">
      <c r="A11934" s="20"/>
    </row>
    <row r="11935" spans="1:1" x14ac:dyDescent="0.2">
      <c r="A11935" s="20"/>
    </row>
    <row r="11936" spans="1:1" x14ac:dyDescent="0.2">
      <c r="A11936" s="20"/>
    </row>
    <row r="11937" spans="1:1" x14ac:dyDescent="0.2">
      <c r="A11937" s="20"/>
    </row>
    <row r="11938" spans="1:1" x14ac:dyDescent="0.2">
      <c r="A11938" s="20"/>
    </row>
    <row r="11939" spans="1:1" x14ac:dyDescent="0.2">
      <c r="A11939" s="20"/>
    </row>
    <row r="11940" spans="1:1" x14ac:dyDescent="0.2">
      <c r="A11940" s="20"/>
    </row>
    <row r="11941" spans="1:1" x14ac:dyDescent="0.2">
      <c r="A11941" s="20"/>
    </row>
    <row r="11942" spans="1:1" x14ac:dyDescent="0.2">
      <c r="A11942" s="20"/>
    </row>
    <row r="11943" spans="1:1" x14ac:dyDescent="0.2">
      <c r="A11943" s="20"/>
    </row>
    <row r="11944" spans="1:1" x14ac:dyDescent="0.2">
      <c r="A11944" s="20"/>
    </row>
    <row r="11945" spans="1:1" x14ac:dyDescent="0.2">
      <c r="A11945" s="20"/>
    </row>
    <row r="11946" spans="1:1" x14ac:dyDescent="0.2">
      <c r="A11946" s="20"/>
    </row>
    <row r="11947" spans="1:1" x14ac:dyDescent="0.2">
      <c r="A11947" s="20"/>
    </row>
    <row r="11948" spans="1:1" x14ac:dyDescent="0.2">
      <c r="A11948" s="20"/>
    </row>
    <row r="11949" spans="1:1" x14ac:dyDescent="0.2">
      <c r="A11949" s="20"/>
    </row>
    <row r="11950" spans="1:1" x14ac:dyDescent="0.2">
      <c r="A11950" s="20"/>
    </row>
    <row r="11951" spans="1:1" x14ac:dyDescent="0.2">
      <c r="A11951" s="20"/>
    </row>
    <row r="11952" spans="1:1" x14ac:dyDescent="0.2">
      <c r="A11952" s="20"/>
    </row>
    <row r="11953" spans="1:1" x14ac:dyDescent="0.2">
      <c r="A11953" s="20"/>
    </row>
    <row r="11954" spans="1:1" x14ac:dyDescent="0.2">
      <c r="A11954" s="20"/>
    </row>
    <row r="11955" spans="1:1" x14ac:dyDescent="0.2">
      <c r="A11955" s="20"/>
    </row>
    <row r="11956" spans="1:1" x14ac:dyDescent="0.2">
      <c r="A11956" s="20"/>
    </row>
    <row r="11957" spans="1:1" x14ac:dyDescent="0.2">
      <c r="A11957" s="20"/>
    </row>
    <row r="11958" spans="1:1" x14ac:dyDescent="0.2">
      <c r="A11958" s="20"/>
    </row>
    <row r="11959" spans="1:1" x14ac:dyDescent="0.2">
      <c r="A11959" s="20"/>
    </row>
    <row r="11960" spans="1:1" x14ac:dyDescent="0.2">
      <c r="A11960" s="20"/>
    </row>
    <row r="11961" spans="1:1" x14ac:dyDescent="0.2">
      <c r="A11961" s="20"/>
    </row>
    <row r="11962" spans="1:1" x14ac:dyDescent="0.2">
      <c r="A11962" s="20"/>
    </row>
    <row r="11963" spans="1:1" x14ac:dyDescent="0.2">
      <c r="A11963" s="20"/>
    </row>
    <row r="11964" spans="1:1" x14ac:dyDescent="0.2">
      <c r="A11964" s="20"/>
    </row>
    <row r="11965" spans="1:1" x14ac:dyDescent="0.2">
      <c r="A11965" s="20"/>
    </row>
    <row r="11966" spans="1:1" x14ac:dyDescent="0.2">
      <c r="A11966" s="20"/>
    </row>
    <row r="11967" spans="1:1" x14ac:dyDescent="0.2">
      <c r="A11967" s="20"/>
    </row>
    <row r="11968" spans="1:1" x14ac:dyDescent="0.2">
      <c r="A11968" s="20"/>
    </row>
    <row r="11969" spans="1:1" x14ac:dyDescent="0.2">
      <c r="A11969" s="20"/>
    </row>
    <row r="11970" spans="1:1" x14ac:dyDescent="0.2">
      <c r="A11970" s="20"/>
    </row>
    <row r="11971" spans="1:1" x14ac:dyDescent="0.2">
      <c r="A11971" s="20"/>
    </row>
    <row r="11972" spans="1:1" x14ac:dyDescent="0.2">
      <c r="A11972" s="20"/>
    </row>
    <row r="11973" spans="1:1" x14ac:dyDescent="0.2">
      <c r="A11973" s="20"/>
    </row>
    <row r="11974" spans="1:1" x14ac:dyDescent="0.2">
      <c r="A11974" s="20"/>
    </row>
    <row r="11975" spans="1:1" x14ac:dyDescent="0.2">
      <c r="A11975" s="20"/>
    </row>
    <row r="11976" spans="1:1" x14ac:dyDescent="0.2">
      <c r="A11976" s="20"/>
    </row>
    <row r="11977" spans="1:1" x14ac:dyDescent="0.2">
      <c r="A11977" s="20"/>
    </row>
    <row r="11978" spans="1:1" x14ac:dyDescent="0.2">
      <c r="A11978" s="20"/>
    </row>
    <row r="11979" spans="1:1" x14ac:dyDescent="0.2">
      <c r="A11979" s="20"/>
    </row>
    <row r="11980" spans="1:1" x14ac:dyDescent="0.2">
      <c r="A11980" s="20"/>
    </row>
    <row r="11981" spans="1:1" x14ac:dyDescent="0.2">
      <c r="A11981" s="20"/>
    </row>
    <row r="11982" spans="1:1" x14ac:dyDescent="0.2">
      <c r="A11982" s="20"/>
    </row>
    <row r="11983" spans="1:1" x14ac:dyDescent="0.2">
      <c r="A11983" s="20"/>
    </row>
    <row r="11984" spans="1:1" x14ac:dyDescent="0.2">
      <c r="A11984" s="20"/>
    </row>
    <row r="11985" spans="1:1" x14ac:dyDescent="0.2">
      <c r="A11985" s="20"/>
    </row>
    <row r="11986" spans="1:1" x14ac:dyDescent="0.2">
      <c r="A11986" s="20"/>
    </row>
    <row r="11987" spans="1:1" x14ac:dyDescent="0.2">
      <c r="A11987" s="20"/>
    </row>
    <row r="11988" spans="1:1" x14ac:dyDescent="0.2">
      <c r="A11988" s="20"/>
    </row>
    <row r="11989" spans="1:1" x14ac:dyDescent="0.2">
      <c r="A11989" s="20"/>
    </row>
    <row r="11990" spans="1:1" x14ac:dyDescent="0.2">
      <c r="A11990" s="20"/>
    </row>
    <row r="11991" spans="1:1" x14ac:dyDescent="0.2">
      <c r="A11991" s="20"/>
    </row>
    <row r="11992" spans="1:1" x14ac:dyDescent="0.2">
      <c r="A11992" s="20"/>
    </row>
    <row r="11993" spans="1:1" x14ac:dyDescent="0.2">
      <c r="A11993" s="20"/>
    </row>
    <row r="11994" spans="1:1" x14ac:dyDescent="0.2">
      <c r="A11994" s="20"/>
    </row>
    <row r="11995" spans="1:1" x14ac:dyDescent="0.2">
      <c r="A11995" s="20"/>
    </row>
    <row r="11996" spans="1:1" x14ac:dyDescent="0.2">
      <c r="A11996" s="20"/>
    </row>
    <row r="11997" spans="1:1" x14ac:dyDescent="0.2">
      <c r="A11997" s="20"/>
    </row>
    <row r="11998" spans="1:1" x14ac:dyDescent="0.2">
      <c r="A11998" s="20"/>
    </row>
    <row r="11999" spans="1:1" x14ac:dyDescent="0.2">
      <c r="A11999" s="20"/>
    </row>
    <row r="12000" spans="1:1" x14ac:dyDescent="0.2">
      <c r="A12000" s="20"/>
    </row>
    <row r="12001" spans="1:1" x14ac:dyDescent="0.2">
      <c r="A12001" s="20"/>
    </row>
    <row r="12002" spans="1:1" x14ac:dyDescent="0.2">
      <c r="A12002" s="20"/>
    </row>
    <row r="12003" spans="1:1" x14ac:dyDescent="0.2">
      <c r="A12003" s="20"/>
    </row>
    <row r="12004" spans="1:1" x14ac:dyDescent="0.2">
      <c r="A12004" s="20"/>
    </row>
    <row r="12005" spans="1:1" x14ac:dyDescent="0.2">
      <c r="A12005" s="20"/>
    </row>
    <row r="12006" spans="1:1" x14ac:dyDescent="0.2">
      <c r="A12006" s="20"/>
    </row>
    <row r="12007" spans="1:1" x14ac:dyDescent="0.2">
      <c r="A12007" s="20"/>
    </row>
    <row r="12008" spans="1:1" x14ac:dyDescent="0.2">
      <c r="A12008" s="20"/>
    </row>
    <row r="12009" spans="1:1" x14ac:dyDescent="0.2">
      <c r="A12009" s="20"/>
    </row>
    <row r="12010" spans="1:1" x14ac:dyDescent="0.2">
      <c r="A12010" s="20"/>
    </row>
    <row r="12011" spans="1:1" x14ac:dyDescent="0.2">
      <c r="A12011" s="20"/>
    </row>
    <row r="12012" spans="1:1" x14ac:dyDescent="0.2">
      <c r="A12012" s="20"/>
    </row>
    <row r="12013" spans="1:1" x14ac:dyDescent="0.2">
      <c r="A12013" s="20"/>
    </row>
    <row r="12014" spans="1:1" x14ac:dyDescent="0.2">
      <c r="A12014" s="20"/>
    </row>
    <row r="12015" spans="1:1" x14ac:dyDescent="0.2">
      <c r="A12015" s="20"/>
    </row>
    <row r="12016" spans="1:1" x14ac:dyDescent="0.2">
      <c r="A12016" s="20"/>
    </row>
    <row r="12017" spans="1:1" x14ac:dyDescent="0.2">
      <c r="A12017" s="20"/>
    </row>
    <row r="12018" spans="1:1" x14ac:dyDescent="0.2">
      <c r="A12018" s="20"/>
    </row>
    <row r="12019" spans="1:1" x14ac:dyDescent="0.2">
      <c r="A12019" s="20"/>
    </row>
    <row r="12020" spans="1:1" x14ac:dyDescent="0.2">
      <c r="A12020" s="20"/>
    </row>
    <row r="12021" spans="1:1" x14ac:dyDescent="0.2">
      <c r="A12021" s="20"/>
    </row>
    <row r="12022" spans="1:1" x14ac:dyDescent="0.2">
      <c r="A12022" s="20"/>
    </row>
    <row r="12023" spans="1:1" x14ac:dyDescent="0.2">
      <c r="A12023" s="20"/>
    </row>
    <row r="12024" spans="1:1" x14ac:dyDescent="0.2">
      <c r="A12024" s="20"/>
    </row>
    <row r="12025" spans="1:1" x14ac:dyDescent="0.2">
      <c r="A12025" s="20"/>
    </row>
    <row r="12026" spans="1:1" x14ac:dyDescent="0.2">
      <c r="A12026" s="20"/>
    </row>
    <row r="12027" spans="1:1" x14ac:dyDescent="0.2">
      <c r="A12027" s="20"/>
    </row>
    <row r="12028" spans="1:1" x14ac:dyDescent="0.2">
      <c r="A12028" s="20"/>
    </row>
    <row r="12029" spans="1:1" x14ac:dyDescent="0.2">
      <c r="A12029" s="20"/>
    </row>
    <row r="12030" spans="1:1" x14ac:dyDescent="0.2">
      <c r="A12030" s="20"/>
    </row>
    <row r="12031" spans="1:1" x14ac:dyDescent="0.2">
      <c r="A12031" s="20"/>
    </row>
    <row r="12032" spans="1:1" x14ac:dyDescent="0.2">
      <c r="A12032" s="20"/>
    </row>
    <row r="12033" spans="1:1" x14ac:dyDescent="0.2">
      <c r="A12033" s="20"/>
    </row>
    <row r="12034" spans="1:1" x14ac:dyDescent="0.2">
      <c r="A12034" s="20"/>
    </row>
    <row r="12035" spans="1:1" x14ac:dyDescent="0.2">
      <c r="A12035" s="20"/>
    </row>
    <row r="12036" spans="1:1" x14ac:dyDescent="0.2">
      <c r="A12036" s="20"/>
    </row>
    <row r="12037" spans="1:1" x14ac:dyDescent="0.2">
      <c r="A12037" s="20"/>
    </row>
    <row r="12038" spans="1:1" x14ac:dyDescent="0.2">
      <c r="A12038" s="20"/>
    </row>
    <row r="12039" spans="1:1" x14ac:dyDescent="0.2">
      <c r="A12039" s="20"/>
    </row>
    <row r="12040" spans="1:1" x14ac:dyDescent="0.2">
      <c r="A12040" s="20"/>
    </row>
    <row r="12041" spans="1:1" x14ac:dyDescent="0.2">
      <c r="A12041" s="20"/>
    </row>
    <row r="12042" spans="1:1" x14ac:dyDescent="0.2">
      <c r="A12042" s="20"/>
    </row>
    <row r="12043" spans="1:1" x14ac:dyDescent="0.2">
      <c r="A12043" s="20"/>
    </row>
    <row r="12044" spans="1:1" x14ac:dyDescent="0.2">
      <c r="A12044" s="20"/>
    </row>
    <row r="12045" spans="1:1" x14ac:dyDescent="0.2">
      <c r="A12045" s="20"/>
    </row>
    <row r="12046" spans="1:1" x14ac:dyDescent="0.2">
      <c r="A12046" s="20"/>
    </row>
    <row r="12047" spans="1:1" x14ac:dyDescent="0.2">
      <c r="A12047" s="20"/>
    </row>
    <row r="12048" spans="1:1" x14ac:dyDescent="0.2">
      <c r="A12048" s="20"/>
    </row>
    <row r="12049" spans="1:1" x14ac:dyDescent="0.2">
      <c r="A12049" s="20"/>
    </row>
    <row r="12050" spans="1:1" x14ac:dyDescent="0.2">
      <c r="A12050" s="20"/>
    </row>
    <row r="12051" spans="1:1" x14ac:dyDescent="0.2">
      <c r="A12051" s="20"/>
    </row>
    <row r="12052" spans="1:1" x14ac:dyDescent="0.2">
      <c r="A12052" s="20"/>
    </row>
    <row r="12053" spans="1:1" x14ac:dyDescent="0.2">
      <c r="A12053" s="20"/>
    </row>
    <row r="12054" spans="1:1" x14ac:dyDescent="0.2">
      <c r="A12054" s="20"/>
    </row>
    <row r="12055" spans="1:1" x14ac:dyDescent="0.2">
      <c r="A12055" s="20"/>
    </row>
    <row r="12056" spans="1:1" x14ac:dyDescent="0.2">
      <c r="A12056" s="20"/>
    </row>
    <row r="12057" spans="1:1" x14ac:dyDescent="0.2">
      <c r="A12057" s="20"/>
    </row>
    <row r="12058" spans="1:1" x14ac:dyDescent="0.2">
      <c r="A12058" s="20"/>
    </row>
    <row r="12059" spans="1:1" x14ac:dyDescent="0.2">
      <c r="A12059" s="20"/>
    </row>
    <row r="12060" spans="1:1" x14ac:dyDescent="0.2">
      <c r="A12060" s="20"/>
    </row>
    <row r="12061" spans="1:1" x14ac:dyDescent="0.2">
      <c r="A12061" s="20"/>
    </row>
    <row r="12062" spans="1:1" x14ac:dyDescent="0.2">
      <c r="A12062" s="20"/>
    </row>
    <row r="12063" spans="1:1" x14ac:dyDescent="0.2">
      <c r="A12063" s="20"/>
    </row>
    <row r="12064" spans="1:1" x14ac:dyDescent="0.2">
      <c r="A12064" s="20"/>
    </row>
    <row r="12065" spans="1:1" x14ac:dyDescent="0.2">
      <c r="A12065" s="20"/>
    </row>
    <row r="12066" spans="1:1" x14ac:dyDescent="0.2">
      <c r="A12066" s="20"/>
    </row>
    <row r="12067" spans="1:1" x14ac:dyDescent="0.2">
      <c r="A12067" s="20"/>
    </row>
    <row r="12068" spans="1:1" x14ac:dyDescent="0.2">
      <c r="A12068" s="20"/>
    </row>
    <row r="12069" spans="1:1" x14ac:dyDescent="0.2">
      <c r="A12069" s="20"/>
    </row>
    <row r="12070" spans="1:1" x14ac:dyDescent="0.2">
      <c r="A12070" s="20"/>
    </row>
    <row r="12071" spans="1:1" x14ac:dyDescent="0.2">
      <c r="A12071" s="20"/>
    </row>
    <row r="12072" spans="1:1" x14ac:dyDescent="0.2">
      <c r="A12072" s="20"/>
    </row>
    <row r="12073" spans="1:1" x14ac:dyDescent="0.2">
      <c r="A12073" s="20"/>
    </row>
    <row r="12074" spans="1:1" x14ac:dyDescent="0.2">
      <c r="A12074" s="20"/>
    </row>
    <row r="12075" spans="1:1" x14ac:dyDescent="0.2">
      <c r="A12075" s="20"/>
    </row>
    <row r="12076" spans="1:1" x14ac:dyDescent="0.2">
      <c r="A12076" s="20"/>
    </row>
    <row r="12077" spans="1:1" x14ac:dyDescent="0.2">
      <c r="A12077" s="20"/>
    </row>
    <row r="12078" spans="1:1" x14ac:dyDescent="0.2">
      <c r="A12078" s="20"/>
    </row>
    <row r="12079" spans="1:1" x14ac:dyDescent="0.2">
      <c r="A12079" s="20"/>
    </row>
    <row r="12080" spans="1:1" x14ac:dyDescent="0.2">
      <c r="A12080" s="20"/>
    </row>
    <row r="12081" spans="1:1" x14ac:dyDescent="0.2">
      <c r="A12081" s="20"/>
    </row>
    <row r="12082" spans="1:1" x14ac:dyDescent="0.2">
      <c r="A12082" s="20"/>
    </row>
    <row r="12083" spans="1:1" x14ac:dyDescent="0.2">
      <c r="A12083" s="20"/>
    </row>
    <row r="12084" spans="1:1" x14ac:dyDescent="0.2">
      <c r="A12084" s="20"/>
    </row>
    <row r="12085" spans="1:1" x14ac:dyDescent="0.2">
      <c r="A12085" s="20"/>
    </row>
    <row r="12086" spans="1:1" x14ac:dyDescent="0.2">
      <c r="A12086" s="20"/>
    </row>
    <row r="12087" spans="1:1" x14ac:dyDescent="0.2">
      <c r="A12087" s="20"/>
    </row>
    <row r="12088" spans="1:1" x14ac:dyDescent="0.2">
      <c r="A12088" s="20"/>
    </row>
    <row r="12089" spans="1:1" x14ac:dyDescent="0.2">
      <c r="A12089" s="20"/>
    </row>
    <row r="12090" spans="1:1" x14ac:dyDescent="0.2">
      <c r="A12090" s="20"/>
    </row>
    <row r="12091" spans="1:1" x14ac:dyDescent="0.2">
      <c r="A12091" s="20"/>
    </row>
    <row r="12092" spans="1:1" x14ac:dyDescent="0.2">
      <c r="A12092" s="20"/>
    </row>
    <row r="12093" spans="1:1" x14ac:dyDescent="0.2">
      <c r="A12093" s="20"/>
    </row>
    <row r="12094" spans="1:1" x14ac:dyDescent="0.2">
      <c r="A12094" s="20"/>
    </row>
    <row r="12095" spans="1:1" x14ac:dyDescent="0.2">
      <c r="A12095" s="20"/>
    </row>
    <row r="12096" spans="1:1" x14ac:dyDescent="0.2">
      <c r="A12096" s="20"/>
    </row>
    <row r="12097" spans="1:1" x14ac:dyDescent="0.2">
      <c r="A12097" s="20"/>
    </row>
    <row r="12098" spans="1:1" x14ac:dyDescent="0.2">
      <c r="A12098" s="20"/>
    </row>
    <row r="12099" spans="1:1" x14ac:dyDescent="0.2">
      <c r="A12099" s="20"/>
    </row>
    <row r="12100" spans="1:1" x14ac:dyDescent="0.2">
      <c r="A12100" s="20"/>
    </row>
    <row r="12101" spans="1:1" x14ac:dyDescent="0.2">
      <c r="A12101" s="20"/>
    </row>
    <row r="12102" spans="1:1" x14ac:dyDescent="0.2">
      <c r="A12102" s="20"/>
    </row>
    <row r="12103" spans="1:1" x14ac:dyDescent="0.2">
      <c r="A12103" s="20"/>
    </row>
    <row r="12104" spans="1:1" x14ac:dyDescent="0.2">
      <c r="A12104" s="20"/>
    </row>
    <row r="12105" spans="1:1" x14ac:dyDescent="0.2">
      <c r="A12105" s="20"/>
    </row>
    <row r="12106" spans="1:1" x14ac:dyDescent="0.2">
      <c r="A12106" s="20"/>
    </row>
    <row r="12107" spans="1:1" x14ac:dyDescent="0.2">
      <c r="A12107" s="20"/>
    </row>
    <row r="12108" spans="1:1" x14ac:dyDescent="0.2">
      <c r="A12108" s="20"/>
    </row>
    <row r="12109" spans="1:1" x14ac:dyDescent="0.2">
      <c r="A12109" s="20"/>
    </row>
    <row r="12110" spans="1:1" x14ac:dyDescent="0.2">
      <c r="A12110" s="20"/>
    </row>
    <row r="12111" spans="1:1" x14ac:dyDescent="0.2">
      <c r="A12111" s="20"/>
    </row>
    <row r="12112" spans="1:1" x14ac:dyDescent="0.2">
      <c r="A12112" s="20"/>
    </row>
    <row r="12113" spans="1:1" x14ac:dyDescent="0.2">
      <c r="A12113" s="20"/>
    </row>
    <row r="12114" spans="1:1" x14ac:dyDescent="0.2">
      <c r="A12114" s="20"/>
    </row>
    <row r="12115" spans="1:1" x14ac:dyDescent="0.2">
      <c r="A12115" s="20"/>
    </row>
    <row r="12116" spans="1:1" x14ac:dyDescent="0.2">
      <c r="A12116" s="20"/>
    </row>
    <row r="12117" spans="1:1" x14ac:dyDescent="0.2">
      <c r="A12117" s="20"/>
    </row>
    <row r="12118" spans="1:1" x14ac:dyDescent="0.2">
      <c r="A12118" s="20"/>
    </row>
    <row r="12119" spans="1:1" x14ac:dyDescent="0.2">
      <c r="A12119" s="20"/>
    </row>
    <row r="12120" spans="1:1" x14ac:dyDescent="0.2">
      <c r="A12120" s="20"/>
    </row>
    <row r="12121" spans="1:1" x14ac:dyDescent="0.2">
      <c r="A12121" s="20"/>
    </row>
    <row r="12122" spans="1:1" x14ac:dyDescent="0.2">
      <c r="A12122" s="20"/>
    </row>
    <row r="12123" spans="1:1" x14ac:dyDescent="0.2">
      <c r="A12123" s="20"/>
    </row>
    <row r="12124" spans="1:1" x14ac:dyDescent="0.2">
      <c r="A12124" s="20"/>
    </row>
    <row r="12125" spans="1:1" x14ac:dyDescent="0.2">
      <c r="A12125" s="20"/>
    </row>
    <row r="12126" spans="1:1" x14ac:dyDescent="0.2">
      <c r="A12126" s="20"/>
    </row>
    <row r="12127" spans="1:1" x14ac:dyDescent="0.2">
      <c r="A12127" s="20"/>
    </row>
    <row r="12128" spans="1:1" x14ac:dyDescent="0.2">
      <c r="A12128" s="20"/>
    </row>
    <row r="12129" spans="1:1" x14ac:dyDescent="0.2">
      <c r="A12129" s="20"/>
    </row>
    <row r="12130" spans="1:1" x14ac:dyDescent="0.2">
      <c r="A12130" s="20"/>
    </row>
    <row r="12131" spans="1:1" x14ac:dyDescent="0.2">
      <c r="A12131" s="20"/>
    </row>
    <row r="12132" spans="1:1" x14ac:dyDescent="0.2">
      <c r="A12132" s="20"/>
    </row>
    <row r="12133" spans="1:1" x14ac:dyDescent="0.2">
      <c r="A12133" s="20"/>
    </row>
    <row r="12134" spans="1:1" x14ac:dyDescent="0.2">
      <c r="A12134" s="20"/>
    </row>
    <row r="12135" spans="1:1" x14ac:dyDescent="0.2">
      <c r="A12135" s="20"/>
    </row>
    <row r="12136" spans="1:1" x14ac:dyDescent="0.2">
      <c r="A12136" s="20"/>
    </row>
    <row r="12137" spans="1:1" x14ac:dyDescent="0.2">
      <c r="A12137" s="20"/>
    </row>
    <row r="12138" spans="1:1" x14ac:dyDescent="0.2">
      <c r="A12138" s="20"/>
    </row>
    <row r="12139" spans="1:1" x14ac:dyDescent="0.2">
      <c r="A12139" s="20"/>
    </row>
    <row r="12140" spans="1:1" x14ac:dyDescent="0.2">
      <c r="A12140" s="20"/>
    </row>
    <row r="12141" spans="1:1" x14ac:dyDescent="0.2">
      <c r="A12141" s="20"/>
    </row>
    <row r="12142" spans="1:1" x14ac:dyDescent="0.2">
      <c r="A12142" s="20"/>
    </row>
    <row r="12143" spans="1:1" x14ac:dyDescent="0.2">
      <c r="A12143" s="20"/>
    </row>
    <row r="12144" spans="1:1" x14ac:dyDescent="0.2">
      <c r="A12144" s="20"/>
    </row>
    <row r="12145" spans="1:1" x14ac:dyDescent="0.2">
      <c r="A12145" s="20"/>
    </row>
    <row r="12146" spans="1:1" x14ac:dyDescent="0.2">
      <c r="A12146" s="20"/>
    </row>
    <row r="12147" spans="1:1" x14ac:dyDescent="0.2">
      <c r="A12147" s="20"/>
    </row>
    <row r="12148" spans="1:1" x14ac:dyDescent="0.2">
      <c r="A12148" s="20"/>
    </row>
    <row r="12149" spans="1:1" x14ac:dyDescent="0.2">
      <c r="A12149" s="20"/>
    </row>
    <row r="12150" spans="1:1" x14ac:dyDescent="0.2">
      <c r="A12150" s="20"/>
    </row>
    <row r="12151" spans="1:1" x14ac:dyDescent="0.2">
      <c r="A12151" s="20"/>
    </row>
    <row r="12152" spans="1:1" x14ac:dyDescent="0.2">
      <c r="A12152" s="20"/>
    </row>
    <row r="12153" spans="1:1" x14ac:dyDescent="0.2">
      <c r="A12153" s="20"/>
    </row>
    <row r="12154" spans="1:1" x14ac:dyDescent="0.2">
      <c r="A12154" s="20"/>
    </row>
    <row r="12155" spans="1:1" x14ac:dyDescent="0.2">
      <c r="A12155" s="20"/>
    </row>
    <row r="12156" spans="1:1" x14ac:dyDescent="0.2">
      <c r="A12156" s="20"/>
    </row>
    <row r="12157" spans="1:1" x14ac:dyDescent="0.2">
      <c r="A12157" s="20"/>
    </row>
    <row r="12158" spans="1:1" x14ac:dyDescent="0.2">
      <c r="A12158" s="20"/>
    </row>
    <row r="12159" spans="1:1" x14ac:dyDescent="0.2">
      <c r="A12159" s="20"/>
    </row>
    <row r="12160" spans="1:1" x14ac:dyDescent="0.2">
      <c r="A12160" s="20"/>
    </row>
    <row r="12161" spans="1:1" x14ac:dyDescent="0.2">
      <c r="A12161" s="20"/>
    </row>
    <row r="12162" spans="1:1" x14ac:dyDescent="0.2">
      <c r="A12162" s="20"/>
    </row>
    <row r="12163" spans="1:1" x14ac:dyDescent="0.2">
      <c r="A12163" s="20"/>
    </row>
    <row r="12164" spans="1:1" x14ac:dyDescent="0.2">
      <c r="A12164" s="20"/>
    </row>
    <row r="12165" spans="1:1" x14ac:dyDescent="0.2">
      <c r="A12165" s="20"/>
    </row>
    <row r="12166" spans="1:1" x14ac:dyDescent="0.2">
      <c r="A12166" s="20"/>
    </row>
    <row r="12167" spans="1:1" x14ac:dyDescent="0.2">
      <c r="A12167" s="20"/>
    </row>
    <row r="12168" spans="1:1" x14ac:dyDescent="0.2">
      <c r="A12168" s="20"/>
    </row>
    <row r="12169" spans="1:1" x14ac:dyDescent="0.2">
      <c r="A12169" s="20"/>
    </row>
    <row r="12170" spans="1:1" x14ac:dyDescent="0.2">
      <c r="A12170" s="20"/>
    </row>
    <row r="12171" spans="1:1" x14ac:dyDescent="0.2">
      <c r="A12171" s="20"/>
    </row>
    <row r="12172" spans="1:1" x14ac:dyDescent="0.2">
      <c r="A12172" s="20"/>
    </row>
    <row r="12173" spans="1:1" x14ac:dyDescent="0.2">
      <c r="A12173" s="20"/>
    </row>
    <row r="12174" spans="1:1" x14ac:dyDescent="0.2">
      <c r="A12174" s="20"/>
    </row>
    <row r="12175" spans="1:1" x14ac:dyDescent="0.2">
      <c r="A12175" s="20"/>
    </row>
    <row r="12176" spans="1:1" x14ac:dyDescent="0.2">
      <c r="A12176" s="20"/>
    </row>
    <row r="12177" spans="1:1" x14ac:dyDescent="0.2">
      <c r="A12177" s="20"/>
    </row>
    <row r="12178" spans="1:1" x14ac:dyDescent="0.2">
      <c r="A12178" s="20"/>
    </row>
    <row r="12179" spans="1:1" x14ac:dyDescent="0.2">
      <c r="A12179" s="20"/>
    </row>
    <row r="12180" spans="1:1" x14ac:dyDescent="0.2">
      <c r="A12180" s="20"/>
    </row>
    <row r="12181" spans="1:1" x14ac:dyDescent="0.2">
      <c r="A12181" s="20"/>
    </row>
    <row r="12182" spans="1:1" x14ac:dyDescent="0.2">
      <c r="A12182" s="20"/>
    </row>
    <row r="12183" spans="1:1" x14ac:dyDescent="0.2">
      <c r="A12183" s="20"/>
    </row>
    <row r="12184" spans="1:1" x14ac:dyDescent="0.2">
      <c r="A12184" s="20"/>
    </row>
    <row r="12185" spans="1:1" x14ac:dyDescent="0.2">
      <c r="A12185" s="20"/>
    </row>
    <row r="12186" spans="1:1" x14ac:dyDescent="0.2">
      <c r="A12186" s="20"/>
    </row>
    <row r="12187" spans="1:1" x14ac:dyDescent="0.2">
      <c r="A12187" s="20"/>
    </row>
    <row r="12188" spans="1:1" x14ac:dyDescent="0.2">
      <c r="A12188" s="20"/>
    </row>
    <row r="12189" spans="1:1" x14ac:dyDescent="0.2">
      <c r="A12189" s="20"/>
    </row>
    <row r="12190" spans="1:1" x14ac:dyDescent="0.2">
      <c r="A12190" s="20"/>
    </row>
    <row r="12191" spans="1:1" x14ac:dyDescent="0.2">
      <c r="A12191" s="20"/>
    </row>
    <row r="12192" spans="1:1" x14ac:dyDescent="0.2">
      <c r="A12192" s="20"/>
    </row>
    <row r="12193" spans="1:1" x14ac:dyDescent="0.2">
      <c r="A12193" s="20"/>
    </row>
    <row r="12194" spans="1:1" x14ac:dyDescent="0.2">
      <c r="A12194" s="20"/>
    </row>
    <row r="12195" spans="1:1" x14ac:dyDescent="0.2">
      <c r="A12195" s="20"/>
    </row>
    <row r="12196" spans="1:1" x14ac:dyDescent="0.2">
      <c r="A12196" s="20"/>
    </row>
    <row r="12197" spans="1:1" x14ac:dyDescent="0.2">
      <c r="A12197" s="20"/>
    </row>
    <row r="12198" spans="1:1" x14ac:dyDescent="0.2">
      <c r="A12198" s="20"/>
    </row>
    <row r="12199" spans="1:1" x14ac:dyDescent="0.2">
      <c r="A12199" s="20"/>
    </row>
    <row r="12200" spans="1:1" x14ac:dyDescent="0.2">
      <c r="A12200" s="20"/>
    </row>
    <row r="12201" spans="1:1" x14ac:dyDescent="0.2">
      <c r="A12201" s="20"/>
    </row>
    <row r="12202" spans="1:1" x14ac:dyDescent="0.2">
      <c r="A12202" s="20"/>
    </row>
    <row r="12203" spans="1:1" x14ac:dyDescent="0.2">
      <c r="A12203" s="20"/>
    </row>
    <row r="12204" spans="1:1" x14ac:dyDescent="0.2">
      <c r="A12204" s="20"/>
    </row>
    <row r="12205" spans="1:1" x14ac:dyDescent="0.2">
      <c r="A12205" s="20"/>
    </row>
    <row r="12206" spans="1:1" x14ac:dyDescent="0.2">
      <c r="A12206" s="20"/>
    </row>
    <row r="12207" spans="1:1" x14ac:dyDescent="0.2">
      <c r="A12207" s="20"/>
    </row>
    <row r="12208" spans="1:1" x14ac:dyDescent="0.2">
      <c r="A12208" s="20"/>
    </row>
    <row r="12209" spans="1:1" x14ac:dyDescent="0.2">
      <c r="A12209" s="20"/>
    </row>
    <row r="12210" spans="1:1" x14ac:dyDescent="0.2">
      <c r="A12210" s="20"/>
    </row>
    <row r="12211" spans="1:1" x14ac:dyDescent="0.2">
      <c r="A12211" s="20"/>
    </row>
    <row r="12212" spans="1:1" x14ac:dyDescent="0.2">
      <c r="A12212" s="20"/>
    </row>
    <row r="12213" spans="1:1" x14ac:dyDescent="0.2">
      <c r="A12213" s="20"/>
    </row>
    <row r="12214" spans="1:1" x14ac:dyDescent="0.2">
      <c r="A12214" s="20"/>
    </row>
    <row r="12215" spans="1:1" x14ac:dyDescent="0.2">
      <c r="A12215" s="20"/>
    </row>
    <row r="12216" spans="1:1" x14ac:dyDescent="0.2">
      <c r="A12216" s="20"/>
    </row>
    <row r="12217" spans="1:1" x14ac:dyDescent="0.2">
      <c r="A12217" s="20"/>
    </row>
    <row r="12218" spans="1:1" x14ac:dyDescent="0.2">
      <c r="A12218" s="20"/>
    </row>
    <row r="12219" spans="1:1" x14ac:dyDescent="0.2">
      <c r="A12219" s="20"/>
    </row>
    <row r="12220" spans="1:1" x14ac:dyDescent="0.2">
      <c r="A12220" s="20"/>
    </row>
    <row r="12221" spans="1:1" x14ac:dyDescent="0.2">
      <c r="A12221" s="20"/>
    </row>
    <row r="12222" spans="1:1" x14ac:dyDescent="0.2">
      <c r="A12222" s="20"/>
    </row>
    <row r="12223" spans="1:1" x14ac:dyDescent="0.2">
      <c r="A12223" s="20"/>
    </row>
    <row r="12224" spans="1:1" x14ac:dyDescent="0.2">
      <c r="A12224" s="20"/>
    </row>
    <row r="12225" spans="1:1" x14ac:dyDescent="0.2">
      <c r="A12225" s="20"/>
    </row>
    <row r="12226" spans="1:1" x14ac:dyDescent="0.2">
      <c r="A12226" s="20"/>
    </row>
    <row r="12227" spans="1:1" x14ac:dyDescent="0.2">
      <c r="A12227" s="20"/>
    </row>
    <row r="12228" spans="1:1" x14ac:dyDescent="0.2">
      <c r="A12228" s="20"/>
    </row>
    <row r="12229" spans="1:1" x14ac:dyDescent="0.2">
      <c r="A12229" s="20"/>
    </row>
    <row r="12230" spans="1:1" x14ac:dyDescent="0.2">
      <c r="A12230" s="20"/>
    </row>
    <row r="12231" spans="1:1" x14ac:dyDescent="0.2">
      <c r="A12231" s="20"/>
    </row>
    <row r="12232" spans="1:1" x14ac:dyDescent="0.2">
      <c r="A12232" s="20"/>
    </row>
    <row r="12233" spans="1:1" x14ac:dyDescent="0.2">
      <c r="A12233" s="20"/>
    </row>
    <row r="12234" spans="1:1" x14ac:dyDescent="0.2">
      <c r="A12234" s="20"/>
    </row>
    <row r="12235" spans="1:1" x14ac:dyDescent="0.2">
      <c r="A12235" s="20"/>
    </row>
    <row r="12236" spans="1:1" x14ac:dyDescent="0.2">
      <c r="A12236" s="20"/>
    </row>
    <row r="12237" spans="1:1" x14ac:dyDescent="0.2">
      <c r="A12237" s="20"/>
    </row>
    <row r="12238" spans="1:1" x14ac:dyDescent="0.2">
      <c r="A12238" s="20"/>
    </row>
    <row r="12239" spans="1:1" x14ac:dyDescent="0.2">
      <c r="A12239" s="20"/>
    </row>
    <row r="12240" spans="1:1" x14ac:dyDescent="0.2">
      <c r="A12240" s="20"/>
    </row>
    <row r="12241" spans="1:1" x14ac:dyDescent="0.2">
      <c r="A12241" s="20"/>
    </row>
    <row r="12242" spans="1:1" x14ac:dyDescent="0.2">
      <c r="A12242" s="20"/>
    </row>
    <row r="12243" spans="1:1" x14ac:dyDescent="0.2">
      <c r="A12243" s="20"/>
    </row>
    <row r="12244" spans="1:1" x14ac:dyDescent="0.2">
      <c r="A12244" s="20"/>
    </row>
    <row r="12245" spans="1:1" x14ac:dyDescent="0.2">
      <c r="A12245" s="20"/>
    </row>
    <row r="12246" spans="1:1" x14ac:dyDescent="0.2">
      <c r="A12246" s="20"/>
    </row>
    <row r="12247" spans="1:1" x14ac:dyDescent="0.2">
      <c r="A12247" s="20"/>
    </row>
    <row r="12248" spans="1:1" x14ac:dyDescent="0.2">
      <c r="A12248" s="20"/>
    </row>
    <row r="12249" spans="1:1" x14ac:dyDescent="0.2">
      <c r="A12249" s="20"/>
    </row>
    <row r="12250" spans="1:1" x14ac:dyDescent="0.2">
      <c r="A12250" s="20"/>
    </row>
    <row r="12251" spans="1:1" x14ac:dyDescent="0.2">
      <c r="A12251" s="20"/>
    </row>
    <row r="12252" spans="1:1" x14ac:dyDescent="0.2">
      <c r="A12252" s="20"/>
    </row>
    <row r="12253" spans="1:1" x14ac:dyDescent="0.2">
      <c r="A12253" s="20"/>
    </row>
    <row r="12254" spans="1:1" x14ac:dyDescent="0.2">
      <c r="A12254" s="20"/>
    </row>
    <row r="12255" spans="1:1" x14ac:dyDescent="0.2">
      <c r="A12255" s="20"/>
    </row>
    <row r="12256" spans="1:1" x14ac:dyDescent="0.2">
      <c r="A12256" s="20"/>
    </row>
    <row r="12257" spans="1:1" x14ac:dyDescent="0.2">
      <c r="A12257" s="20"/>
    </row>
    <row r="12258" spans="1:1" x14ac:dyDescent="0.2">
      <c r="A12258" s="20"/>
    </row>
    <row r="12259" spans="1:1" x14ac:dyDescent="0.2">
      <c r="A12259" s="20"/>
    </row>
    <row r="12260" spans="1:1" x14ac:dyDescent="0.2">
      <c r="A12260" s="20"/>
    </row>
    <row r="12261" spans="1:1" x14ac:dyDescent="0.2">
      <c r="A12261" s="20"/>
    </row>
    <row r="12262" spans="1:1" x14ac:dyDescent="0.2">
      <c r="A12262" s="20"/>
    </row>
    <row r="12263" spans="1:1" x14ac:dyDescent="0.2">
      <c r="A12263" s="20"/>
    </row>
    <row r="12264" spans="1:1" x14ac:dyDescent="0.2">
      <c r="A12264" s="20"/>
    </row>
    <row r="12265" spans="1:1" x14ac:dyDescent="0.2">
      <c r="A12265" s="20"/>
    </row>
    <row r="12266" spans="1:1" x14ac:dyDescent="0.2">
      <c r="A12266" s="20"/>
    </row>
    <row r="12267" spans="1:1" x14ac:dyDescent="0.2">
      <c r="A12267" s="20"/>
    </row>
    <row r="12268" spans="1:1" x14ac:dyDescent="0.2">
      <c r="A12268" s="20"/>
    </row>
    <row r="12269" spans="1:1" x14ac:dyDescent="0.2">
      <c r="A12269" s="20"/>
    </row>
    <row r="12270" spans="1:1" x14ac:dyDescent="0.2">
      <c r="A12270" s="20"/>
    </row>
    <row r="12271" spans="1:1" x14ac:dyDescent="0.2">
      <c r="A12271" s="20"/>
    </row>
    <row r="12272" spans="1:1" x14ac:dyDescent="0.2">
      <c r="A12272" s="20"/>
    </row>
    <row r="12273" spans="1:1" x14ac:dyDescent="0.2">
      <c r="A12273" s="20"/>
    </row>
    <row r="12274" spans="1:1" x14ac:dyDescent="0.2">
      <c r="A12274" s="20"/>
    </row>
    <row r="12275" spans="1:1" x14ac:dyDescent="0.2">
      <c r="A12275" s="20"/>
    </row>
    <row r="12276" spans="1:1" x14ac:dyDescent="0.2">
      <c r="A12276" s="20"/>
    </row>
    <row r="12277" spans="1:1" x14ac:dyDescent="0.2">
      <c r="A12277" s="20"/>
    </row>
    <row r="12278" spans="1:1" x14ac:dyDescent="0.2">
      <c r="A12278" s="20"/>
    </row>
    <row r="12279" spans="1:1" x14ac:dyDescent="0.2">
      <c r="A12279" s="20"/>
    </row>
    <row r="12280" spans="1:1" x14ac:dyDescent="0.2">
      <c r="A12280" s="20"/>
    </row>
    <row r="12281" spans="1:1" x14ac:dyDescent="0.2">
      <c r="A12281" s="20"/>
    </row>
    <row r="12282" spans="1:1" x14ac:dyDescent="0.2">
      <c r="A12282" s="20"/>
    </row>
    <row r="12283" spans="1:1" x14ac:dyDescent="0.2">
      <c r="A12283" s="20"/>
    </row>
    <row r="12284" spans="1:1" x14ac:dyDescent="0.2">
      <c r="A12284" s="20"/>
    </row>
    <row r="12285" spans="1:1" x14ac:dyDescent="0.2">
      <c r="A12285" s="20"/>
    </row>
    <row r="12286" spans="1:1" x14ac:dyDescent="0.2">
      <c r="A12286" s="20"/>
    </row>
    <row r="12287" spans="1:1" x14ac:dyDescent="0.2">
      <c r="A12287" s="20"/>
    </row>
    <row r="12288" spans="1:1" x14ac:dyDescent="0.2">
      <c r="A12288" s="20"/>
    </row>
    <row r="12289" spans="1:1" x14ac:dyDescent="0.2">
      <c r="A12289" s="20"/>
    </row>
    <row r="12290" spans="1:1" x14ac:dyDescent="0.2">
      <c r="A12290" s="20"/>
    </row>
    <row r="12291" spans="1:1" x14ac:dyDescent="0.2">
      <c r="A12291" s="20"/>
    </row>
    <row r="12292" spans="1:1" x14ac:dyDescent="0.2">
      <c r="A12292" s="20"/>
    </row>
    <row r="12293" spans="1:1" x14ac:dyDescent="0.2">
      <c r="A12293" s="20"/>
    </row>
    <row r="12294" spans="1:1" x14ac:dyDescent="0.2">
      <c r="A12294" s="20"/>
    </row>
    <row r="12295" spans="1:1" x14ac:dyDescent="0.2">
      <c r="A12295" s="20"/>
    </row>
    <row r="12296" spans="1:1" x14ac:dyDescent="0.2">
      <c r="A12296" s="20"/>
    </row>
    <row r="12297" spans="1:1" x14ac:dyDescent="0.2">
      <c r="A12297" s="20"/>
    </row>
    <row r="12298" spans="1:1" x14ac:dyDescent="0.2">
      <c r="A12298" s="20"/>
    </row>
    <row r="12299" spans="1:1" x14ac:dyDescent="0.2">
      <c r="A12299" s="20"/>
    </row>
    <row r="12300" spans="1:1" x14ac:dyDescent="0.2">
      <c r="A12300" s="20"/>
    </row>
    <row r="12301" spans="1:1" x14ac:dyDescent="0.2">
      <c r="A12301" s="20"/>
    </row>
    <row r="12302" spans="1:1" x14ac:dyDescent="0.2">
      <c r="A12302" s="20"/>
    </row>
    <row r="12303" spans="1:1" x14ac:dyDescent="0.2">
      <c r="A12303" s="20"/>
    </row>
    <row r="12304" spans="1:1" x14ac:dyDescent="0.2">
      <c r="A12304" s="20"/>
    </row>
    <row r="12305" spans="1:1" x14ac:dyDescent="0.2">
      <c r="A12305" s="20"/>
    </row>
    <row r="12306" spans="1:1" x14ac:dyDescent="0.2">
      <c r="A12306" s="20"/>
    </row>
    <row r="12307" spans="1:1" x14ac:dyDescent="0.2">
      <c r="A12307" s="20"/>
    </row>
    <row r="12308" spans="1:1" x14ac:dyDescent="0.2">
      <c r="A12308" s="20"/>
    </row>
    <row r="12309" spans="1:1" x14ac:dyDescent="0.2">
      <c r="A12309" s="20"/>
    </row>
    <row r="12310" spans="1:1" x14ac:dyDescent="0.2">
      <c r="A12310" s="20"/>
    </row>
    <row r="12311" spans="1:1" x14ac:dyDescent="0.2">
      <c r="A12311" s="20"/>
    </row>
    <row r="12312" spans="1:1" x14ac:dyDescent="0.2">
      <c r="A12312" s="20"/>
    </row>
    <row r="12313" spans="1:1" x14ac:dyDescent="0.2">
      <c r="A12313" s="20"/>
    </row>
    <row r="12314" spans="1:1" x14ac:dyDescent="0.2">
      <c r="A12314" s="20"/>
    </row>
    <row r="12315" spans="1:1" x14ac:dyDescent="0.2">
      <c r="A12315" s="20"/>
    </row>
    <row r="12316" spans="1:1" x14ac:dyDescent="0.2">
      <c r="A12316" s="20"/>
    </row>
    <row r="12317" spans="1:1" x14ac:dyDescent="0.2">
      <c r="A12317" s="20"/>
    </row>
    <row r="12318" spans="1:1" x14ac:dyDescent="0.2">
      <c r="A12318" s="20"/>
    </row>
    <row r="12319" spans="1:1" x14ac:dyDescent="0.2">
      <c r="A12319" s="20"/>
    </row>
    <row r="12320" spans="1:1" x14ac:dyDescent="0.2">
      <c r="A12320" s="20"/>
    </row>
    <row r="12321" spans="1:1" x14ac:dyDescent="0.2">
      <c r="A12321" s="20"/>
    </row>
    <row r="12322" spans="1:1" x14ac:dyDescent="0.2">
      <c r="A12322" s="20"/>
    </row>
    <row r="12323" spans="1:1" x14ac:dyDescent="0.2">
      <c r="A12323" s="20"/>
    </row>
    <row r="12324" spans="1:1" x14ac:dyDescent="0.2">
      <c r="A12324" s="20"/>
    </row>
    <row r="12325" spans="1:1" x14ac:dyDescent="0.2">
      <c r="A12325" s="20"/>
    </row>
    <row r="12326" spans="1:1" x14ac:dyDescent="0.2">
      <c r="A12326" s="20"/>
    </row>
    <row r="12327" spans="1:1" x14ac:dyDescent="0.2">
      <c r="A12327" s="20"/>
    </row>
    <row r="12328" spans="1:1" x14ac:dyDescent="0.2">
      <c r="A12328" s="20"/>
    </row>
    <row r="12329" spans="1:1" x14ac:dyDescent="0.2">
      <c r="A12329" s="20"/>
    </row>
    <row r="12330" spans="1:1" x14ac:dyDescent="0.2">
      <c r="A12330" s="20"/>
    </row>
    <row r="12331" spans="1:1" x14ac:dyDescent="0.2">
      <c r="A12331" s="20"/>
    </row>
    <row r="12332" spans="1:1" x14ac:dyDescent="0.2">
      <c r="A12332" s="20"/>
    </row>
    <row r="12333" spans="1:1" x14ac:dyDescent="0.2">
      <c r="A12333" s="20"/>
    </row>
    <row r="12334" spans="1:1" x14ac:dyDescent="0.2">
      <c r="A12334" s="20"/>
    </row>
    <row r="12335" spans="1:1" x14ac:dyDescent="0.2">
      <c r="A12335" s="20"/>
    </row>
    <row r="12336" spans="1:1" x14ac:dyDescent="0.2">
      <c r="A12336" s="20"/>
    </row>
    <row r="12337" spans="1:1" x14ac:dyDescent="0.2">
      <c r="A12337" s="20"/>
    </row>
    <row r="12338" spans="1:1" x14ac:dyDescent="0.2">
      <c r="A12338" s="20"/>
    </row>
    <row r="12339" spans="1:1" x14ac:dyDescent="0.2">
      <c r="A12339" s="20"/>
    </row>
    <row r="12340" spans="1:1" x14ac:dyDescent="0.2">
      <c r="A12340" s="20"/>
    </row>
    <row r="12341" spans="1:1" x14ac:dyDescent="0.2">
      <c r="A12341" s="20"/>
    </row>
    <row r="12342" spans="1:1" x14ac:dyDescent="0.2">
      <c r="A12342" s="20"/>
    </row>
    <row r="12343" spans="1:1" x14ac:dyDescent="0.2">
      <c r="A12343" s="20"/>
    </row>
    <row r="12344" spans="1:1" x14ac:dyDescent="0.2">
      <c r="A12344" s="20"/>
    </row>
    <row r="12345" spans="1:1" x14ac:dyDescent="0.2">
      <c r="A12345" s="20"/>
    </row>
    <row r="12346" spans="1:1" x14ac:dyDescent="0.2">
      <c r="A12346" s="20"/>
    </row>
    <row r="12347" spans="1:1" x14ac:dyDescent="0.2">
      <c r="A12347" s="20"/>
    </row>
    <row r="12348" spans="1:1" x14ac:dyDescent="0.2">
      <c r="A12348" s="20"/>
    </row>
    <row r="12349" spans="1:1" x14ac:dyDescent="0.2">
      <c r="A12349" s="20"/>
    </row>
    <row r="12350" spans="1:1" x14ac:dyDescent="0.2">
      <c r="A12350" s="20"/>
    </row>
    <row r="12351" spans="1:1" x14ac:dyDescent="0.2">
      <c r="A12351" s="20"/>
    </row>
    <row r="12352" spans="1:1" x14ac:dyDescent="0.2">
      <c r="A12352" s="20"/>
    </row>
    <row r="12353" spans="1:1" x14ac:dyDescent="0.2">
      <c r="A12353" s="20"/>
    </row>
    <row r="12354" spans="1:1" x14ac:dyDescent="0.2">
      <c r="A12354" s="20"/>
    </row>
    <row r="12355" spans="1:1" x14ac:dyDescent="0.2">
      <c r="A12355" s="20"/>
    </row>
    <row r="12356" spans="1:1" x14ac:dyDescent="0.2">
      <c r="A12356" s="20"/>
    </row>
    <row r="12357" spans="1:1" x14ac:dyDescent="0.2">
      <c r="A12357" s="20"/>
    </row>
    <row r="12358" spans="1:1" x14ac:dyDescent="0.2">
      <c r="A12358" s="20"/>
    </row>
    <row r="12359" spans="1:1" x14ac:dyDescent="0.2">
      <c r="A12359" s="20"/>
    </row>
    <row r="12360" spans="1:1" x14ac:dyDescent="0.2">
      <c r="A12360" s="20"/>
    </row>
    <row r="12361" spans="1:1" x14ac:dyDescent="0.2">
      <c r="A12361" s="20"/>
    </row>
    <row r="12362" spans="1:1" x14ac:dyDescent="0.2">
      <c r="A12362" s="20"/>
    </row>
    <row r="12363" spans="1:1" x14ac:dyDescent="0.2">
      <c r="A12363" s="20"/>
    </row>
    <row r="12364" spans="1:1" x14ac:dyDescent="0.2">
      <c r="A12364" s="20"/>
    </row>
    <row r="12365" spans="1:1" x14ac:dyDescent="0.2">
      <c r="A12365" s="20"/>
    </row>
    <row r="12366" spans="1:1" x14ac:dyDescent="0.2">
      <c r="A12366" s="20"/>
    </row>
    <row r="12367" spans="1:1" x14ac:dyDescent="0.2">
      <c r="A12367" s="20"/>
    </row>
    <row r="12368" spans="1:1" x14ac:dyDescent="0.2">
      <c r="A12368" s="20"/>
    </row>
    <row r="12369" spans="1:1" x14ac:dyDescent="0.2">
      <c r="A12369" s="20"/>
    </row>
    <row r="12370" spans="1:1" x14ac:dyDescent="0.2">
      <c r="A12370" s="20"/>
    </row>
    <row r="12371" spans="1:1" x14ac:dyDescent="0.2">
      <c r="A12371" s="20"/>
    </row>
    <row r="12372" spans="1:1" x14ac:dyDescent="0.2">
      <c r="A12372" s="20"/>
    </row>
    <row r="12373" spans="1:1" x14ac:dyDescent="0.2">
      <c r="A12373" s="20"/>
    </row>
    <row r="12374" spans="1:1" x14ac:dyDescent="0.2">
      <c r="A12374" s="20"/>
    </row>
    <row r="12375" spans="1:1" x14ac:dyDescent="0.2">
      <c r="A12375" s="20"/>
    </row>
    <row r="12376" spans="1:1" x14ac:dyDescent="0.2">
      <c r="A12376" s="20"/>
    </row>
    <row r="12377" spans="1:1" x14ac:dyDescent="0.2">
      <c r="A12377" s="20"/>
    </row>
    <row r="12378" spans="1:1" x14ac:dyDescent="0.2">
      <c r="A12378" s="20"/>
    </row>
    <row r="12379" spans="1:1" x14ac:dyDescent="0.2">
      <c r="A12379" s="20"/>
    </row>
    <row r="12380" spans="1:1" x14ac:dyDescent="0.2">
      <c r="A12380" s="20"/>
    </row>
    <row r="12381" spans="1:1" x14ac:dyDescent="0.2">
      <c r="A12381" s="20"/>
    </row>
    <row r="12382" spans="1:1" x14ac:dyDescent="0.2">
      <c r="A12382" s="20"/>
    </row>
    <row r="12383" spans="1:1" x14ac:dyDescent="0.2">
      <c r="A12383" s="20"/>
    </row>
    <row r="12384" spans="1:1" x14ac:dyDescent="0.2">
      <c r="A12384" s="20"/>
    </row>
    <row r="12385" spans="1:1" x14ac:dyDescent="0.2">
      <c r="A12385" s="20"/>
    </row>
    <row r="12386" spans="1:1" x14ac:dyDescent="0.2">
      <c r="A12386" s="20"/>
    </row>
    <row r="12387" spans="1:1" x14ac:dyDescent="0.2">
      <c r="A12387" s="20"/>
    </row>
    <row r="12388" spans="1:1" x14ac:dyDescent="0.2">
      <c r="A12388" s="20"/>
    </row>
    <row r="12389" spans="1:1" x14ac:dyDescent="0.2">
      <c r="A12389" s="20"/>
    </row>
    <row r="12390" spans="1:1" x14ac:dyDescent="0.2">
      <c r="A12390" s="20"/>
    </row>
    <row r="12391" spans="1:1" x14ac:dyDescent="0.2">
      <c r="A12391" s="20"/>
    </row>
    <row r="12392" spans="1:1" x14ac:dyDescent="0.2">
      <c r="A12392" s="20"/>
    </row>
    <row r="12393" spans="1:1" x14ac:dyDescent="0.2">
      <c r="A12393" s="20"/>
    </row>
    <row r="12394" spans="1:1" x14ac:dyDescent="0.2">
      <c r="A12394" s="20"/>
    </row>
    <row r="12395" spans="1:1" x14ac:dyDescent="0.2">
      <c r="A12395" s="20"/>
    </row>
    <row r="12396" spans="1:1" x14ac:dyDescent="0.2">
      <c r="A12396" s="20"/>
    </row>
    <row r="12397" spans="1:1" x14ac:dyDescent="0.2">
      <c r="A12397" s="20"/>
    </row>
    <row r="12398" spans="1:1" x14ac:dyDescent="0.2">
      <c r="A12398" s="20"/>
    </row>
    <row r="12399" spans="1:1" x14ac:dyDescent="0.2">
      <c r="A12399" s="20"/>
    </row>
    <row r="12400" spans="1:1" x14ac:dyDescent="0.2">
      <c r="A12400" s="20"/>
    </row>
    <row r="12401" spans="1:1" x14ac:dyDescent="0.2">
      <c r="A12401" s="20"/>
    </row>
    <row r="12402" spans="1:1" x14ac:dyDescent="0.2">
      <c r="A12402" s="20"/>
    </row>
    <row r="12403" spans="1:1" x14ac:dyDescent="0.2">
      <c r="A12403" s="20"/>
    </row>
    <row r="12404" spans="1:1" x14ac:dyDescent="0.2">
      <c r="A12404" s="20"/>
    </row>
    <row r="12405" spans="1:1" x14ac:dyDescent="0.2">
      <c r="A12405" s="20"/>
    </row>
    <row r="12406" spans="1:1" x14ac:dyDescent="0.2">
      <c r="A12406" s="20"/>
    </row>
    <row r="12407" spans="1:1" x14ac:dyDescent="0.2">
      <c r="A12407" s="20"/>
    </row>
    <row r="12408" spans="1:1" x14ac:dyDescent="0.2">
      <c r="A12408" s="20"/>
    </row>
    <row r="12409" spans="1:1" x14ac:dyDescent="0.2">
      <c r="A12409" s="20"/>
    </row>
    <row r="12410" spans="1:1" x14ac:dyDescent="0.2">
      <c r="A12410" s="20"/>
    </row>
    <row r="12411" spans="1:1" x14ac:dyDescent="0.2">
      <c r="A12411" s="20"/>
    </row>
    <row r="12412" spans="1:1" x14ac:dyDescent="0.2">
      <c r="A12412" s="20"/>
    </row>
    <row r="12413" spans="1:1" x14ac:dyDescent="0.2">
      <c r="A12413" s="20"/>
    </row>
    <row r="12414" spans="1:1" x14ac:dyDescent="0.2">
      <c r="A12414" s="20"/>
    </row>
    <row r="12415" spans="1:1" x14ac:dyDescent="0.2">
      <c r="A12415" s="20"/>
    </row>
    <row r="12416" spans="1:1" x14ac:dyDescent="0.2">
      <c r="A12416" s="20"/>
    </row>
    <row r="12417" spans="1:1" x14ac:dyDescent="0.2">
      <c r="A12417" s="20"/>
    </row>
    <row r="12418" spans="1:1" x14ac:dyDescent="0.2">
      <c r="A12418" s="20"/>
    </row>
    <row r="12419" spans="1:1" x14ac:dyDescent="0.2">
      <c r="A12419" s="20"/>
    </row>
    <row r="12420" spans="1:1" x14ac:dyDescent="0.2">
      <c r="A12420" s="20"/>
    </row>
    <row r="12421" spans="1:1" x14ac:dyDescent="0.2">
      <c r="A12421" s="20"/>
    </row>
    <row r="12422" spans="1:1" x14ac:dyDescent="0.2">
      <c r="A12422" s="20"/>
    </row>
    <row r="12423" spans="1:1" x14ac:dyDescent="0.2">
      <c r="A12423" s="20"/>
    </row>
    <row r="12424" spans="1:1" x14ac:dyDescent="0.2">
      <c r="A12424" s="20"/>
    </row>
    <row r="12425" spans="1:1" x14ac:dyDescent="0.2">
      <c r="A12425" s="20"/>
    </row>
    <row r="12426" spans="1:1" x14ac:dyDescent="0.2">
      <c r="A12426" s="20"/>
    </row>
    <row r="12427" spans="1:1" x14ac:dyDescent="0.2">
      <c r="A12427" s="20"/>
    </row>
    <row r="12428" spans="1:1" x14ac:dyDescent="0.2">
      <c r="A12428" s="20"/>
    </row>
    <row r="12429" spans="1:1" x14ac:dyDescent="0.2">
      <c r="A12429" s="20"/>
    </row>
    <row r="12430" spans="1:1" x14ac:dyDescent="0.2">
      <c r="A12430" s="20"/>
    </row>
    <row r="12431" spans="1:1" x14ac:dyDescent="0.2">
      <c r="A12431" s="20"/>
    </row>
    <row r="12432" spans="1:1" x14ac:dyDescent="0.2">
      <c r="A12432" s="20"/>
    </row>
    <row r="12433" spans="1:1" x14ac:dyDescent="0.2">
      <c r="A12433" s="20"/>
    </row>
    <row r="12434" spans="1:1" x14ac:dyDescent="0.2">
      <c r="A12434" s="20"/>
    </row>
    <row r="12435" spans="1:1" x14ac:dyDescent="0.2">
      <c r="A12435" s="20"/>
    </row>
    <row r="12436" spans="1:1" x14ac:dyDescent="0.2">
      <c r="A12436" s="20"/>
    </row>
    <row r="12437" spans="1:1" x14ac:dyDescent="0.2">
      <c r="A12437" s="20"/>
    </row>
    <row r="12438" spans="1:1" x14ac:dyDescent="0.2">
      <c r="A12438" s="20"/>
    </row>
    <row r="12439" spans="1:1" x14ac:dyDescent="0.2">
      <c r="A12439" s="20"/>
    </row>
    <row r="12440" spans="1:1" x14ac:dyDescent="0.2">
      <c r="A12440" s="20"/>
    </row>
    <row r="12441" spans="1:1" x14ac:dyDescent="0.2">
      <c r="A12441" s="20"/>
    </row>
    <row r="12442" spans="1:1" x14ac:dyDescent="0.2">
      <c r="A12442" s="20"/>
    </row>
    <row r="12443" spans="1:1" x14ac:dyDescent="0.2">
      <c r="A12443" s="20"/>
    </row>
    <row r="12444" spans="1:1" x14ac:dyDescent="0.2">
      <c r="A12444" s="20"/>
    </row>
    <row r="12445" spans="1:1" x14ac:dyDescent="0.2">
      <c r="A12445" s="20"/>
    </row>
    <row r="12446" spans="1:1" x14ac:dyDescent="0.2">
      <c r="A12446" s="20"/>
    </row>
    <row r="12447" spans="1:1" x14ac:dyDescent="0.2">
      <c r="A12447" s="20"/>
    </row>
    <row r="12448" spans="1:1" x14ac:dyDescent="0.2">
      <c r="A12448" s="20"/>
    </row>
    <row r="12449" spans="1:1" x14ac:dyDescent="0.2">
      <c r="A12449" s="20"/>
    </row>
    <row r="12450" spans="1:1" x14ac:dyDescent="0.2">
      <c r="A12450" s="20"/>
    </row>
    <row r="12451" spans="1:1" x14ac:dyDescent="0.2">
      <c r="A12451" s="20"/>
    </row>
    <row r="12452" spans="1:1" x14ac:dyDescent="0.2">
      <c r="A12452" s="20"/>
    </row>
    <row r="12453" spans="1:1" x14ac:dyDescent="0.2">
      <c r="A12453" s="20"/>
    </row>
    <row r="12454" spans="1:1" x14ac:dyDescent="0.2">
      <c r="A12454" s="20"/>
    </row>
    <row r="12455" spans="1:1" x14ac:dyDescent="0.2">
      <c r="A12455" s="20"/>
    </row>
    <row r="12456" spans="1:1" x14ac:dyDescent="0.2">
      <c r="A12456" s="20"/>
    </row>
    <row r="12457" spans="1:1" x14ac:dyDescent="0.2">
      <c r="A12457" s="20"/>
    </row>
    <row r="12458" spans="1:1" x14ac:dyDescent="0.2">
      <c r="A12458" s="20"/>
    </row>
    <row r="12459" spans="1:1" x14ac:dyDescent="0.2">
      <c r="A12459" s="20"/>
    </row>
    <row r="12460" spans="1:1" x14ac:dyDescent="0.2">
      <c r="A12460" s="20"/>
    </row>
    <row r="12461" spans="1:1" x14ac:dyDescent="0.2">
      <c r="A12461" s="20"/>
    </row>
    <row r="12462" spans="1:1" x14ac:dyDescent="0.2">
      <c r="A12462" s="20"/>
    </row>
    <row r="12463" spans="1:1" x14ac:dyDescent="0.2">
      <c r="A12463" s="20"/>
    </row>
    <row r="12464" spans="1:1" x14ac:dyDescent="0.2">
      <c r="A12464" s="20"/>
    </row>
    <row r="12465" spans="1:1" x14ac:dyDescent="0.2">
      <c r="A12465" s="20"/>
    </row>
    <row r="12466" spans="1:1" x14ac:dyDescent="0.2">
      <c r="A12466" s="20"/>
    </row>
    <row r="12467" spans="1:1" x14ac:dyDescent="0.2">
      <c r="A12467" s="20"/>
    </row>
    <row r="12468" spans="1:1" x14ac:dyDescent="0.2">
      <c r="A12468" s="20"/>
    </row>
    <row r="12469" spans="1:1" x14ac:dyDescent="0.2">
      <c r="A12469" s="20"/>
    </row>
    <row r="12470" spans="1:1" x14ac:dyDescent="0.2">
      <c r="A12470" s="20"/>
    </row>
    <row r="12471" spans="1:1" x14ac:dyDescent="0.2">
      <c r="A12471" s="20"/>
    </row>
    <row r="12472" spans="1:1" x14ac:dyDescent="0.2">
      <c r="A12472" s="20"/>
    </row>
    <row r="12473" spans="1:1" x14ac:dyDescent="0.2">
      <c r="A12473" s="20"/>
    </row>
    <row r="12474" spans="1:1" x14ac:dyDescent="0.2">
      <c r="A12474" s="20"/>
    </row>
    <row r="12475" spans="1:1" x14ac:dyDescent="0.2">
      <c r="A12475" s="20"/>
    </row>
    <row r="12476" spans="1:1" x14ac:dyDescent="0.2">
      <c r="A12476" s="20"/>
    </row>
    <row r="12477" spans="1:1" x14ac:dyDescent="0.2">
      <c r="A12477" s="20"/>
    </row>
    <row r="12478" spans="1:1" x14ac:dyDescent="0.2">
      <c r="A12478" s="20"/>
    </row>
    <row r="12479" spans="1:1" x14ac:dyDescent="0.2">
      <c r="A12479" s="20"/>
    </row>
    <row r="12480" spans="1:1" x14ac:dyDescent="0.2">
      <c r="A12480" s="20"/>
    </row>
    <row r="12481" spans="1:1" x14ac:dyDescent="0.2">
      <c r="A12481" s="20"/>
    </row>
    <row r="12482" spans="1:1" x14ac:dyDescent="0.2">
      <c r="A12482" s="20"/>
    </row>
    <row r="12483" spans="1:1" x14ac:dyDescent="0.2">
      <c r="A12483" s="20"/>
    </row>
    <row r="12484" spans="1:1" x14ac:dyDescent="0.2">
      <c r="A12484" s="20"/>
    </row>
    <row r="12485" spans="1:1" x14ac:dyDescent="0.2">
      <c r="A12485" s="20"/>
    </row>
    <row r="12486" spans="1:1" x14ac:dyDescent="0.2">
      <c r="A12486" s="20"/>
    </row>
    <row r="12487" spans="1:1" x14ac:dyDescent="0.2">
      <c r="A12487" s="20"/>
    </row>
    <row r="12488" spans="1:1" x14ac:dyDescent="0.2">
      <c r="A12488" s="20"/>
    </row>
    <row r="12489" spans="1:1" x14ac:dyDescent="0.2">
      <c r="A12489" s="20"/>
    </row>
    <row r="12490" spans="1:1" x14ac:dyDescent="0.2">
      <c r="A12490" s="20"/>
    </row>
    <row r="12491" spans="1:1" x14ac:dyDescent="0.2">
      <c r="A12491" s="20"/>
    </row>
    <row r="12492" spans="1:1" x14ac:dyDescent="0.2">
      <c r="A12492" s="20"/>
    </row>
    <row r="12493" spans="1:1" x14ac:dyDescent="0.2">
      <c r="A12493" s="20"/>
    </row>
    <row r="12494" spans="1:1" x14ac:dyDescent="0.2">
      <c r="A12494" s="20"/>
    </row>
    <row r="12495" spans="1:1" x14ac:dyDescent="0.2">
      <c r="A12495" s="20"/>
    </row>
    <row r="12496" spans="1:1" x14ac:dyDescent="0.2">
      <c r="A12496" s="20"/>
    </row>
    <row r="12497" spans="1:1" x14ac:dyDescent="0.2">
      <c r="A12497" s="20"/>
    </row>
    <row r="12498" spans="1:1" x14ac:dyDescent="0.2">
      <c r="A12498" s="20"/>
    </row>
    <row r="12499" spans="1:1" x14ac:dyDescent="0.2">
      <c r="A12499" s="20"/>
    </row>
    <row r="12500" spans="1:1" x14ac:dyDescent="0.2">
      <c r="A12500" s="20"/>
    </row>
    <row r="12501" spans="1:1" x14ac:dyDescent="0.2">
      <c r="A12501" s="20"/>
    </row>
    <row r="12502" spans="1:1" x14ac:dyDescent="0.2">
      <c r="A12502" s="20"/>
    </row>
    <row r="12503" spans="1:1" x14ac:dyDescent="0.2">
      <c r="A12503" s="20"/>
    </row>
    <row r="12504" spans="1:1" x14ac:dyDescent="0.2">
      <c r="A12504" s="20"/>
    </row>
    <row r="12505" spans="1:1" x14ac:dyDescent="0.2">
      <c r="A12505" s="20"/>
    </row>
    <row r="12506" spans="1:1" x14ac:dyDescent="0.2">
      <c r="A12506" s="20"/>
    </row>
    <row r="12507" spans="1:1" x14ac:dyDescent="0.2">
      <c r="A12507" s="20"/>
    </row>
    <row r="12508" spans="1:1" x14ac:dyDescent="0.2">
      <c r="A12508" s="20"/>
    </row>
    <row r="12509" spans="1:1" x14ac:dyDescent="0.2">
      <c r="A12509" s="20"/>
    </row>
    <row r="12510" spans="1:1" x14ac:dyDescent="0.2">
      <c r="A12510" s="20"/>
    </row>
    <row r="12511" spans="1:1" x14ac:dyDescent="0.2">
      <c r="A12511" s="20"/>
    </row>
    <row r="12512" spans="1:1" x14ac:dyDescent="0.2">
      <c r="A12512" s="20"/>
    </row>
    <row r="12513" spans="1:1" x14ac:dyDescent="0.2">
      <c r="A12513" s="20"/>
    </row>
    <row r="12514" spans="1:1" x14ac:dyDescent="0.2">
      <c r="A12514" s="20"/>
    </row>
    <row r="12515" spans="1:1" x14ac:dyDescent="0.2">
      <c r="A12515" s="20"/>
    </row>
    <row r="12516" spans="1:1" x14ac:dyDescent="0.2">
      <c r="A12516" s="20"/>
    </row>
    <row r="12517" spans="1:1" x14ac:dyDescent="0.2">
      <c r="A12517" s="20"/>
    </row>
    <row r="12518" spans="1:1" x14ac:dyDescent="0.2">
      <c r="A12518" s="20"/>
    </row>
    <row r="12519" spans="1:1" x14ac:dyDescent="0.2">
      <c r="A12519" s="20"/>
    </row>
    <row r="12520" spans="1:1" x14ac:dyDescent="0.2">
      <c r="A12520" s="20"/>
    </row>
    <row r="12521" spans="1:1" x14ac:dyDescent="0.2">
      <c r="A12521" s="20"/>
    </row>
    <row r="12522" spans="1:1" x14ac:dyDescent="0.2">
      <c r="A12522" s="20"/>
    </row>
    <row r="12523" spans="1:1" x14ac:dyDescent="0.2">
      <c r="A12523" s="20"/>
    </row>
    <row r="12524" spans="1:1" x14ac:dyDescent="0.2">
      <c r="A12524" s="20"/>
    </row>
    <row r="12525" spans="1:1" x14ac:dyDescent="0.2">
      <c r="A12525" s="20"/>
    </row>
    <row r="12526" spans="1:1" x14ac:dyDescent="0.2">
      <c r="A12526" s="20"/>
    </row>
    <row r="12527" spans="1:1" x14ac:dyDescent="0.2">
      <c r="A12527" s="20"/>
    </row>
    <row r="12528" spans="1:1" x14ac:dyDescent="0.2">
      <c r="A12528" s="20"/>
    </row>
    <row r="12529" spans="1:1" x14ac:dyDescent="0.2">
      <c r="A12529" s="20"/>
    </row>
    <row r="12530" spans="1:1" x14ac:dyDescent="0.2">
      <c r="A12530" s="20"/>
    </row>
    <row r="12531" spans="1:1" x14ac:dyDescent="0.2">
      <c r="A12531" s="20"/>
    </row>
    <row r="12532" spans="1:1" x14ac:dyDescent="0.2">
      <c r="A12532" s="20"/>
    </row>
    <row r="12533" spans="1:1" x14ac:dyDescent="0.2">
      <c r="A12533" s="20"/>
    </row>
    <row r="12534" spans="1:1" x14ac:dyDescent="0.2">
      <c r="A12534" s="20"/>
    </row>
    <row r="12535" spans="1:1" x14ac:dyDescent="0.2">
      <c r="A12535" s="20"/>
    </row>
    <row r="12536" spans="1:1" x14ac:dyDescent="0.2">
      <c r="A12536" s="20"/>
    </row>
    <row r="12537" spans="1:1" x14ac:dyDescent="0.2">
      <c r="A12537" s="20"/>
    </row>
    <row r="12538" spans="1:1" x14ac:dyDescent="0.2">
      <c r="A12538" s="20"/>
    </row>
    <row r="12539" spans="1:1" x14ac:dyDescent="0.2">
      <c r="A12539" s="20"/>
    </row>
    <row r="12540" spans="1:1" x14ac:dyDescent="0.2">
      <c r="A12540" s="20"/>
    </row>
    <row r="12541" spans="1:1" x14ac:dyDescent="0.2">
      <c r="A12541" s="20"/>
    </row>
    <row r="12542" spans="1:1" x14ac:dyDescent="0.2">
      <c r="A12542" s="20"/>
    </row>
    <row r="12543" spans="1:1" x14ac:dyDescent="0.2">
      <c r="A12543" s="20"/>
    </row>
    <row r="12544" spans="1:1" x14ac:dyDescent="0.2">
      <c r="A12544" s="20"/>
    </row>
    <row r="12545" spans="1:1" x14ac:dyDescent="0.2">
      <c r="A12545" s="20"/>
    </row>
    <row r="12546" spans="1:1" x14ac:dyDescent="0.2">
      <c r="A12546" s="20"/>
    </row>
    <row r="12547" spans="1:1" x14ac:dyDescent="0.2">
      <c r="A12547" s="20"/>
    </row>
    <row r="12548" spans="1:1" x14ac:dyDescent="0.2">
      <c r="A12548" s="20"/>
    </row>
    <row r="12549" spans="1:1" x14ac:dyDescent="0.2">
      <c r="A12549" s="20"/>
    </row>
    <row r="12550" spans="1:1" x14ac:dyDescent="0.2">
      <c r="A12550" s="20"/>
    </row>
    <row r="12551" spans="1:1" x14ac:dyDescent="0.2">
      <c r="A12551" s="20"/>
    </row>
    <row r="12552" spans="1:1" x14ac:dyDescent="0.2">
      <c r="A12552" s="20"/>
    </row>
    <row r="12553" spans="1:1" x14ac:dyDescent="0.2">
      <c r="A12553" s="20"/>
    </row>
    <row r="12554" spans="1:1" x14ac:dyDescent="0.2">
      <c r="A12554" s="20"/>
    </row>
    <row r="12555" spans="1:1" x14ac:dyDescent="0.2">
      <c r="A12555" s="20"/>
    </row>
    <row r="12556" spans="1:1" x14ac:dyDescent="0.2">
      <c r="A12556" s="20"/>
    </row>
    <row r="12557" spans="1:1" x14ac:dyDescent="0.2">
      <c r="A12557" s="20"/>
    </row>
    <row r="12558" spans="1:1" x14ac:dyDescent="0.2">
      <c r="A12558" s="20"/>
    </row>
    <row r="12559" spans="1:1" x14ac:dyDescent="0.2">
      <c r="A12559" s="20"/>
    </row>
    <row r="12560" spans="1:1" x14ac:dyDescent="0.2">
      <c r="A12560" s="20"/>
    </row>
    <row r="12561" spans="1:1" x14ac:dyDescent="0.2">
      <c r="A12561" s="20"/>
    </row>
    <row r="12562" spans="1:1" x14ac:dyDescent="0.2">
      <c r="A12562" s="20"/>
    </row>
    <row r="12563" spans="1:1" x14ac:dyDescent="0.2">
      <c r="A12563" s="20"/>
    </row>
    <row r="12564" spans="1:1" x14ac:dyDescent="0.2">
      <c r="A12564" s="20"/>
    </row>
    <row r="12565" spans="1:1" x14ac:dyDescent="0.2">
      <c r="A12565" s="20"/>
    </row>
    <row r="12566" spans="1:1" x14ac:dyDescent="0.2">
      <c r="A12566" s="20"/>
    </row>
    <row r="12567" spans="1:1" x14ac:dyDescent="0.2">
      <c r="A12567" s="20"/>
    </row>
    <row r="12568" spans="1:1" x14ac:dyDescent="0.2">
      <c r="A12568" s="20"/>
    </row>
    <row r="12569" spans="1:1" x14ac:dyDescent="0.2">
      <c r="A12569" s="20"/>
    </row>
    <row r="12570" spans="1:1" x14ac:dyDescent="0.2">
      <c r="A12570" s="20"/>
    </row>
    <row r="12571" spans="1:1" x14ac:dyDescent="0.2">
      <c r="A12571" s="20"/>
    </row>
    <row r="12572" spans="1:1" x14ac:dyDescent="0.2">
      <c r="A12572" s="20"/>
    </row>
    <row r="12573" spans="1:1" x14ac:dyDescent="0.2">
      <c r="A12573" s="20"/>
    </row>
    <row r="12574" spans="1:1" x14ac:dyDescent="0.2">
      <c r="A12574" s="20"/>
    </row>
    <row r="12575" spans="1:1" x14ac:dyDescent="0.2">
      <c r="A12575" s="20"/>
    </row>
    <row r="12576" spans="1:1" x14ac:dyDescent="0.2">
      <c r="A12576" s="20"/>
    </row>
    <row r="12577" spans="1:1" x14ac:dyDescent="0.2">
      <c r="A12577" s="20"/>
    </row>
    <row r="12578" spans="1:1" x14ac:dyDescent="0.2">
      <c r="A12578" s="20"/>
    </row>
    <row r="12579" spans="1:1" x14ac:dyDescent="0.2">
      <c r="A12579" s="20"/>
    </row>
    <row r="12580" spans="1:1" x14ac:dyDescent="0.2">
      <c r="A12580" s="20"/>
    </row>
    <row r="12581" spans="1:1" x14ac:dyDescent="0.2">
      <c r="A12581" s="20"/>
    </row>
    <row r="12582" spans="1:1" x14ac:dyDescent="0.2">
      <c r="A12582" s="20"/>
    </row>
    <row r="12583" spans="1:1" x14ac:dyDescent="0.2">
      <c r="A12583" s="20"/>
    </row>
    <row r="12584" spans="1:1" x14ac:dyDescent="0.2">
      <c r="A12584" s="20"/>
    </row>
    <row r="12585" spans="1:1" x14ac:dyDescent="0.2">
      <c r="A12585" s="20"/>
    </row>
    <row r="12586" spans="1:1" x14ac:dyDescent="0.2">
      <c r="A12586" s="20"/>
    </row>
    <row r="12587" spans="1:1" x14ac:dyDescent="0.2">
      <c r="A12587" s="20"/>
    </row>
    <row r="12588" spans="1:1" x14ac:dyDescent="0.2">
      <c r="A12588" s="20"/>
    </row>
    <row r="12589" spans="1:1" x14ac:dyDescent="0.2">
      <c r="A12589" s="20"/>
    </row>
    <row r="12590" spans="1:1" x14ac:dyDescent="0.2">
      <c r="A12590" s="20"/>
    </row>
    <row r="12591" spans="1:1" x14ac:dyDescent="0.2">
      <c r="A12591" s="20"/>
    </row>
    <row r="12592" spans="1:1" x14ac:dyDescent="0.2">
      <c r="A12592" s="20"/>
    </row>
    <row r="12593" spans="1:1" x14ac:dyDescent="0.2">
      <c r="A12593" s="20"/>
    </row>
    <row r="12594" spans="1:1" x14ac:dyDescent="0.2">
      <c r="A12594" s="20"/>
    </row>
    <row r="12595" spans="1:1" x14ac:dyDescent="0.2">
      <c r="A12595" s="20"/>
    </row>
    <row r="12596" spans="1:1" x14ac:dyDescent="0.2">
      <c r="A12596" s="20"/>
    </row>
    <row r="12597" spans="1:1" x14ac:dyDescent="0.2">
      <c r="A12597" s="20"/>
    </row>
    <row r="12598" spans="1:1" x14ac:dyDescent="0.2">
      <c r="A12598" s="20"/>
    </row>
    <row r="12599" spans="1:1" x14ac:dyDescent="0.2">
      <c r="A12599" s="20"/>
    </row>
    <row r="12600" spans="1:1" x14ac:dyDescent="0.2">
      <c r="A12600" s="20"/>
    </row>
    <row r="12601" spans="1:1" x14ac:dyDescent="0.2">
      <c r="A12601" s="20"/>
    </row>
    <row r="12602" spans="1:1" x14ac:dyDescent="0.2">
      <c r="A12602" s="20"/>
    </row>
    <row r="12603" spans="1:1" x14ac:dyDescent="0.2">
      <c r="A12603" s="20"/>
    </row>
    <row r="12604" spans="1:1" x14ac:dyDescent="0.2">
      <c r="A12604" s="20"/>
    </row>
    <row r="12605" spans="1:1" x14ac:dyDescent="0.2">
      <c r="A12605" s="20"/>
    </row>
    <row r="12606" spans="1:1" x14ac:dyDescent="0.2">
      <c r="A12606" s="20"/>
    </row>
    <row r="12607" spans="1:1" x14ac:dyDescent="0.2">
      <c r="A12607" s="20"/>
    </row>
    <row r="12608" spans="1:1" x14ac:dyDescent="0.2">
      <c r="A12608" s="20"/>
    </row>
    <row r="12609" spans="1:1" x14ac:dyDescent="0.2">
      <c r="A12609" s="20"/>
    </row>
    <row r="12610" spans="1:1" x14ac:dyDescent="0.2">
      <c r="A12610" s="20"/>
    </row>
    <row r="12611" spans="1:1" x14ac:dyDescent="0.2">
      <c r="A12611" s="20"/>
    </row>
    <row r="12612" spans="1:1" x14ac:dyDescent="0.2">
      <c r="A12612" s="20"/>
    </row>
    <row r="12613" spans="1:1" x14ac:dyDescent="0.2">
      <c r="A12613" s="20"/>
    </row>
    <row r="12614" spans="1:1" x14ac:dyDescent="0.2">
      <c r="A12614" s="20"/>
    </row>
    <row r="12615" spans="1:1" x14ac:dyDescent="0.2">
      <c r="A12615" s="20"/>
    </row>
    <row r="12616" spans="1:1" x14ac:dyDescent="0.2">
      <c r="A12616" s="20"/>
    </row>
    <row r="12617" spans="1:1" x14ac:dyDescent="0.2">
      <c r="A12617" s="20"/>
    </row>
    <row r="12618" spans="1:1" x14ac:dyDescent="0.2">
      <c r="A12618" s="20"/>
    </row>
    <row r="12619" spans="1:1" x14ac:dyDescent="0.2">
      <c r="A12619" s="20"/>
    </row>
    <row r="12620" spans="1:1" x14ac:dyDescent="0.2">
      <c r="A12620" s="20"/>
    </row>
    <row r="12621" spans="1:1" x14ac:dyDescent="0.2">
      <c r="A12621" s="20"/>
    </row>
    <row r="12622" spans="1:1" x14ac:dyDescent="0.2">
      <c r="A12622" s="20"/>
    </row>
    <row r="12623" spans="1:1" x14ac:dyDescent="0.2">
      <c r="A12623" s="20"/>
    </row>
    <row r="12624" spans="1:1" x14ac:dyDescent="0.2">
      <c r="A12624" s="20"/>
    </row>
    <row r="12625" spans="1:1" x14ac:dyDescent="0.2">
      <c r="A12625" s="20"/>
    </row>
    <row r="12626" spans="1:1" x14ac:dyDescent="0.2">
      <c r="A12626" s="20"/>
    </row>
    <row r="12627" spans="1:1" x14ac:dyDescent="0.2">
      <c r="A12627" s="20"/>
    </row>
    <row r="12628" spans="1:1" x14ac:dyDescent="0.2">
      <c r="A12628" s="20"/>
    </row>
    <row r="12629" spans="1:1" x14ac:dyDescent="0.2">
      <c r="A12629" s="20"/>
    </row>
    <row r="12630" spans="1:1" x14ac:dyDescent="0.2">
      <c r="A12630" s="20"/>
    </row>
    <row r="12631" spans="1:1" x14ac:dyDescent="0.2">
      <c r="A12631" s="20"/>
    </row>
    <row r="12632" spans="1:1" x14ac:dyDescent="0.2">
      <c r="A12632" s="20"/>
    </row>
    <row r="12633" spans="1:1" x14ac:dyDescent="0.2">
      <c r="A12633" s="20"/>
    </row>
    <row r="12634" spans="1:1" x14ac:dyDescent="0.2">
      <c r="A12634" s="20"/>
    </row>
    <row r="12635" spans="1:1" x14ac:dyDescent="0.2">
      <c r="A12635" s="20"/>
    </row>
    <row r="12636" spans="1:1" x14ac:dyDescent="0.2">
      <c r="A12636" s="20"/>
    </row>
    <row r="12637" spans="1:1" x14ac:dyDescent="0.2">
      <c r="A12637" s="20"/>
    </row>
    <row r="12638" spans="1:1" x14ac:dyDescent="0.2">
      <c r="A12638" s="20"/>
    </row>
    <row r="12639" spans="1:1" x14ac:dyDescent="0.2">
      <c r="A12639" s="20"/>
    </row>
    <row r="12640" spans="1:1" x14ac:dyDescent="0.2">
      <c r="A12640" s="20"/>
    </row>
    <row r="12641" spans="1:1" x14ac:dyDescent="0.2">
      <c r="A12641" s="20"/>
    </row>
    <row r="12642" spans="1:1" x14ac:dyDescent="0.2">
      <c r="A12642" s="20"/>
    </row>
    <row r="12643" spans="1:1" x14ac:dyDescent="0.2">
      <c r="A12643" s="20"/>
    </row>
    <row r="12644" spans="1:1" x14ac:dyDescent="0.2">
      <c r="A12644" s="20"/>
    </row>
    <row r="12645" spans="1:1" x14ac:dyDescent="0.2">
      <c r="A12645" s="20"/>
    </row>
    <row r="12646" spans="1:1" x14ac:dyDescent="0.2">
      <c r="A12646" s="20"/>
    </row>
    <row r="12647" spans="1:1" x14ac:dyDescent="0.2">
      <c r="A12647" s="20"/>
    </row>
    <row r="12648" spans="1:1" x14ac:dyDescent="0.2">
      <c r="A12648" s="20"/>
    </row>
    <row r="12649" spans="1:1" x14ac:dyDescent="0.2">
      <c r="A12649" s="20"/>
    </row>
    <row r="12650" spans="1:1" x14ac:dyDescent="0.2">
      <c r="A12650" s="20"/>
    </row>
    <row r="12651" spans="1:1" x14ac:dyDescent="0.2">
      <c r="A12651" s="20"/>
    </row>
    <row r="12652" spans="1:1" x14ac:dyDescent="0.2">
      <c r="A12652" s="20"/>
    </row>
    <row r="12653" spans="1:1" x14ac:dyDescent="0.2">
      <c r="A12653" s="20"/>
    </row>
    <row r="12654" spans="1:1" x14ac:dyDescent="0.2">
      <c r="A12654" s="20"/>
    </row>
    <row r="12655" spans="1:1" x14ac:dyDescent="0.2">
      <c r="A12655" s="20"/>
    </row>
    <row r="12656" spans="1:1" x14ac:dyDescent="0.2">
      <c r="A12656" s="20"/>
    </row>
    <row r="12657" spans="1:1" x14ac:dyDescent="0.2">
      <c r="A12657" s="20"/>
    </row>
    <row r="12658" spans="1:1" x14ac:dyDescent="0.2">
      <c r="A12658" s="20"/>
    </row>
    <row r="12659" spans="1:1" x14ac:dyDescent="0.2">
      <c r="A12659" s="20"/>
    </row>
    <row r="12660" spans="1:1" x14ac:dyDescent="0.2">
      <c r="A12660" s="20"/>
    </row>
    <row r="12661" spans="1:1" x14ac:dyDescent="0.2">
      <c r="A12661" s="20"/>
    </row>
    <row r="12662" spans="1:1" x14ac:dyDescent="0.2">
      <c r="A12662" s="20"/>
    </row>
    <row r="12663" spans="1:1" x14ac:dyDescent="0.2">
      <c r="A12663" s="20"/>
    </row>
    <row r="12664" spans="1:1" x14ac:dyDescent="0.2">
      <c r="A12664" s="20"/>
    </row>
    <row r="12665" spans="1:1" x14ac:dyDescent="0.2">
      <c r="A12665" s="20"/>
    </row>
    <row r="12666" spans="1:1" x14ac:dyDescent="0.2">
      <c r="A12666" s="20"/>
    </row>
    <row r="12667" spans="1:1" x14ac:dyDescent="0.2">
      <c r="A12667" s="20"/>
    </row>
    <row r="12668" spans="1:1" x14ac:dyDescent="0.2">
      <c r="A12668" s="20"/>
    </row>
    <row r="12669" spans="1:1" x14ac:dyDescent="0.2">
      <c r="A12669" s="20"/>
    </row>
    <row r="12670" spans="1:1" x14ac:dyDescent="0.2">
      <c r="A12670" s="20"/>
    </row>
    <row r="12671" spans="1:1" x14ac:dyDescent="0.2">
      <c r="A12671" s="20"/>
    </row>
    <row r="12672" spans="1:1" x14ac:dyDescent="0.2">
      <c r="A12672" s="20"/>
    </row>
    <row r="12673" spans="1:1" x14ac:dyDescent="0.2">
      <c r="A12673" s="20"/>
    </row>
    <row r="12674" spans="1:1" x14ac:dyDescent="0.2">
      <c r="A12674" s="20"/>
    </row>
    <row r="12675" spans="1:1" x14ac:dyDescent="0.2">
      <c r="A12675" s="20"/>
    </row>
    <row r="12676" spans="1:1" x14ac:dyDescent="0.2">
      <c r="A12676" s="20"/>
    </row>
    <row r="12677" spans="1:1" x14ac:dyDescent="0.2">
      <c r="A12677" s="20"/>
    </row>
    <row r="12678" spans="1:1" x14ac:dyDescent="0.2">
      <c r="A12678" s="20"/>
    </row>
    <row r="12679" spans="1:1" x14ac:dyDescent="0.2">
      <c r="A12679" s="20"/>
    </row>
    <row r="12680" spans="1:1" x14ac:dyDescent="0.2">
      <c r="A12680" s="20"/>
    </row>
    <row r="12681" spans="1:1" x14ac:dyDescent="0.2">
      <c r="A12681" s="20"/>
    </row>
    <row r="12682" spans="1:1" x14ac:dyDescent="0.2">
      <c r="A12682" s="20"/>
    </row>
    <row r="12683" spans="1:1" x14ac:dyDescent="0.2">
      <c r="A12683" s="20"/>
    </row>
    <row r="12684" spans="1:1" x14ac:dyDescent="0.2">
      <c r="A12684" s="20"/>
    </row>
    <row r="12685" spans="1:1" x14ac:dyDescent="0.2">
      <c r="A12685" s="20"/>
    </row>
    <row r="12686" spans="1:1" x14ac:dyDescent="0.2">
      <c r="A12686" s="20"/>
    </row>
    <row r="12687" spans="1:1" x14ac:dyDescent="0.2">
      <c r="A12687" s="20"/>
    </row>
    <row r="12688" spans="1:1" x14ac:dyDescent="0.2">
      <c r="A12688" s="20"/>
    </row>
    <row r="12689" spans="1:1" x14ac:dyDescent="0.2">
      <c r="A12689" s="20"/>
    </row>
    <row r="12690" spans="1:1" x14ac:dyDescent="0.2">
      <c r="A12690" s="20"/>
    </row>
    <row r="12691" spans="1:1" x14ac:dyDescent="0.2">
      <c r="A12691" s="20"/>
    </row>
    <row r="12692" spans="1:1" x14ac:dyDescent="0.2">
      <c r="A12692" s="20"/>
    </row>
    <row r="12693" spans="1:1" x14ac:dyDescent="0.2">
      <c r="A12693" s="20"/>
    </row>
    <row r="12694" spans="1:1" x14ac:dyDescent="0.2">
      <c r="A12694" s="20"/>
    </row>
    <row r="12695" spans="1:1" x14ac:dyDescent="0.2">
      <c r="A12695" s="20"/>
    </row>
    <row r="12696" spans="1:1" x14ac:dyDescent="0.2">
      <c r="A12696" s="20"/>
    </row>
    <row r="12697" spans="1:1" x14ac:dyDescent="0.2">
      <c r="A12697" s="20"/>
    </row>
    <row r="12698" spans="1:1" x14ac:dyDescent="0.2">
      <c r="A12698" s="20"/>
    </row>
    <row r="12699" spans="1:1" x14ac:dyDescent="0.2">
      <c r="A12699" s="20"/>
    </row>
    <row r="12700" spans="1:1" x14ac:dyDescent="0.2">
      <c r="A12700" s="20"/>
    </row>
    <row r="12701" spans="1:1" x14ac:dyDescent="0.2">
      <c r="A12701" s="20"/>
    </row>
    <row r="12702" spans="1:1" x14ac:dyDescent="0.2">
      <c r="A12702" s="20"/>
    </row>
    <row r="12703" spans="1:1" x14ac:dyDescent="0.2">
      <c r="A12703" s="20"/>
    </row>
    <row r="12704" spans="1:1" x14ac:dyDescent="0.2">
      <c r="A12704" s="20"/>
    </row>
    <row r="12705" spans="1:1" x14ac:dyDescent="0.2">
      <c r="A12705" s="20"/>
    </row>
    <row r="12706" spans="1:1" x14ac:dyDescent="0.2">
      <c r="A12706" s="20"/>
    </row>
    <row r="12707" spans="1:1" x14ac:dyDescent="0.2">
      <c r="A12707" s="20"/>
    </row>
    <row r="12708" spans="1:1" x14ac:dyDescent="0.2">
      <c r="A12708" s="20"/>
    </row>
    <row r="12709" spans="1:1" x14ac:dyDescent="0.2">
      <c r="A12709" s="20"/>
    </row>
    <row r="12710" spans="1:1" x14ac:dyDescent="0.2">
      <c r="A12710" s="20"/>
    </row>
    <row r="12711" spans="1:1" x14ac:dyDescent="0.2">
      <c r="A12711" s="20"/>
    </row>
    <row r="12712" spans="1:1" x14ac:dyDescent="0.2">
      <c r="A12712" s="20"/>
    </row>
    <row r="12713" spans="1:1" x14ac:dyDescent="0.2">
      <c r="A12713" s="20"/>
    </row>
    <row r="12714" spans="1:1" x14ac:dyDescent="0.2">
      <c r="A12714" s="20"/>
    </row>
    <row r="12715" spans="1:1" x14ac:dyDescent="0.2">
      <c r="A12715" s="20"/>
    </row>
    <row r="12716" spans="1:1" x14ac:dyDescent="0.2">
      <c r="A12716" s="20"/>
    </row>
    <row r="12717" spans="1:1" x14ac:dyDescent="0.2">
      <c r="A12717" s="20"/>
    </row>
    <row r="12718" spans="1:1" x14ac:dyDescent="0.2">
      <c r="A12718" s="20"/>
    </row>
    <row r="12719" spans="1:1" x14ac:dyDescent="0.2">
      <c r="A12719" s="20"/>
    </row>
    <row r="12720" spans="1:1" x14ac:dyDescent="0.2">
      <c r="A12720" s="20"/>
    </row>
    <row r="12721" spans="1:1" x14ac:dyDescent="0.2">
      <c r="A12721" s="20"/>
    </row>
    <row r="12722" spans="1:1" x14ac:dyDescent="0.2">
      <c r="A12722" s="20"/>
    </row>
    <row r="12723" spans="1:1" x14ac:dyDescent="0.2">
      <c r="A12723" s="20"/>
    </row>
    <row r="12724" spans="1:1" x14ac:dyDescent="0.2">
      <c r="A12724" s="20"/>
    </row>
    <row r="12725" spans="1:1" x14ac:dyDescent="0.2">
      <c r="A12725" s="20"/>
    </row>
    <row r="12726" spans="1:1" x14ac:dyDescent="0.2">
      <c r="A12726" s="20"/>
    </row>
    <row r="12727" spans="1:1" x14ac:dyDescent="0.2">
      <c r="A12727" s="20"/>
    </row>
    <row r="12728" spans="1:1" x14ac:dyDescent="0.2">
      <c r="A12728" s="20"/>
    </row>
    <row r="12729" spans="1:1" x14ac:dyDescent="0.2">
      <c r="A12729" s="20"/>
    </row>
    <row r="12730" spans="1:1" x14ac:dyDescent="0.2">
      <c r="A12730" s="20"/>
    </row>
    <row r="12731" spans="1:1" x14ac:dyDescent="0.2">
      <c r="A12731" s="20"/>
    </row>
    <row r="12732" spans="1:1" x14ac:dyDescent="0.2">
      <c r="A12732" s="20"/>
    </row>
    <row r="12733" spans="1:1" x14ac:dyDescent="0.2">
      <c r="A12733" s="20"/>
    </row>
    <row r="12734" spans="1:1" x14ac:dyDescent="0.2">
      <c r="A12734" s="20"/>
    </row>
    <row r="12735" spans="1:1" x14ac:dyDescent="0.2">
      <c r="A12735" s="20"/>
    </row>
    <row r="12736" spans="1:1" x14ac:dyDescent="0.2">
      <c r="A12736" s="20"/>
    </row>
    <row r="12737" spans="1:1" x14ac:dyDescent="0.2">
      <c r="A12737" s="20"/>
    </row>
    <row r="12738" spans="1:1" x14ac:dyDescent="0.2">
      <c r="A12738" s="20"/>
    </row>
    <row r="12739" spans="1:1" x14ac:dyDescent="0.2">
      <c r="A12739" s="20"/>
    </row>
    <row r="12740" spans="1:1" x14ac:dyDescent="0.2">
      <c r="A12740" s="20"/>
    </row>
    <row r="12741" spans="1:1" x14ac:dyDescent="0.2">
      <c r="A12741" s="20"/>
    </row>
    <row r="12742" spans="1:1" x14ac:dyDescent="0.2">
      <c r="A12742" s="20"/>
    </row>
    <row r="12743" spans="1:1" x14ac:dyDescent="0.2">
      <c r="A12743" s="20"/>
    </row>
    <row r="12744" spans="1:1" x14ac:dyDescent="0.2">
      <c r="A12744" s="20"/>
    </row>
    <row r="12745" spans="1:1" x14ac:dyDescent="0.2">
      <c r="A12745" s="20"/>
    </row>
    <row r="12746" spans="1:1" x14ac:dyDescent="0.2">
      <c r="A12746" s="20"/>
    </row>
    <row r="12747" spans="1:1" x14ac:dyDescent="0.2">
      <c r="A12747" s="20"/>
    </row>
    <row r="12748" spans="1:1" x14ac:dyDescent="0.2">
      <c r="A12748" s="20"/>
    </row>
    <row r="12749" spans="1:1" x14ac:dyDescent="0.2">
      <c r="A12749" s="20"/>
    </row>
    <row r="12750" spans="1:1" x14ac:dyDescent="0.2">
      <c r="A12750" s="20"/>
    </row>
    <row r="12751" spans="1:1" x14ac:dyDescent="0.2">
      <c r="A12751" s="20"/>
    </row>
    <row r="12752" spans="1:1" x14ac:dyDescent="0.2">
      <c r="A12752" s="20"/>
    </row>
    <row r="12753" spans="1:1" x14ac:dyDescent="0.2">
      <c r="A12753" s="20"/>
    </row>
    <row r="12754" spans="1:1" x14ac:dyDescent="0.2">
      <c r="A12754" s="20"/>
    </row>
    <row r="12755" spans="1:1" x14ac:dyDescent="0.2">
      <c r="A12755" s="20"/>
    </row>
    <row r="12756" spans="1:1" x14ac:dyDescent="0.2">
      <c r="A12756" s="20"/>
    </row>
    <row r="12757" spans="1:1" x14ac:dyDescent="0.2">
      <c r="A12757" s="20"/>
    </row>
    <row r="12758" spans="1:1" x14ac:dyDescent="0.2">
      <c r="A12758" s="20"/>
    </row>
    <row r="12759" spans="1:1" x14ac:dyDescent="0.2">
      <c r="A12759" s="20"/>
    </row>
    <row r="12760" spans="1:1" x14ac:dyDescent="0.2">
      <c r="A12760" s="20"/>
    </row>
    <row r="12761" spans="1:1" x14ac:dyDescent="0.2">
      <c r="A12761" s="20"/>
    </row>
    <row r="12762" spans="1:1" x14ac:dyDescent="0.2">
      <c r="A12762" s="20"/>
    </row>
    <row r="12763" spans="1:1" x14ac:dyDescent="0.2">
      <c r="A12763" s="20"/>
    </row>
    <row r="12764" spans="1:1" x14ac:dyDescent="0.2">
      <c r="A12764" s="20"/>
    </row>
    <row r="12765" spans="1:1" x14ac:dyDescent="0.2">
      <c r="A12765" s="20"/>
    </row>
    <row r="12766" spans="1:1" x14ac:dyDescent="0.2">
      <c r="A12766" s="20"/>
    </row>
    <row r="12767" spans="1:1" x14ac:dyDescent="0.2">
      <c r="A12767" s="20"/>
    </row>
    <row r="12768" spans="1:1" x14ac:dyDescent="0.2">
      <c r="A12768" s="20"/>
    </row>
    <row r="12769" spans="1:1" x14ac:dyDescent="0.2">
      <c r="A12769" s="20"/>
    </row>
    <row r="12770" spans="1:1" x14ac:dyDescent="0.2">
      <c r="A12770" s="20"/>
    </row>
    <row r="12771" spans="1:1" x14ac:dyDescent="0.2">
      <c r="A12771" s="20"/>
    </row>
    <row r="12772" spans="1:1" x14ac:dyDescent="0.2">
      <c r="A12772" s="20"/>
    </row>
    <row r="12773" spans="1:1" x14ac:dyDescent="0.2">
      <c r="A12773" s="20"/>
    </row>
    <row r="12774" spans="1:1" x14ac:dyDescent="0.2">
      <c r="A12774" s="20"/>
    </row>
    <row r="12775" spans="1:1" x14ac:dyDescent="0.2">
      <c r="A12775" s="20"/>
    </row>
    <row r="12776" spans="1:1" x14ac:dyDescent="0.2">
      <c r="A12776" s="20"/>
    </row>
    <row r="12777" spans="1:1" x14ac:dyDescent="0.2">
      <c r="A12777" s="20"/>
    </row>
    <row r="12778" spans="1:1" x14ac:dyDescent="0.2">
      <c r="A12778" s="20"/>
    </row>
    <row r="12779" spans="1:1" x14ac:dyDescent="0.2">
      <c r="A12779" s="20"/>
    </row>
    <row r="12780" spans="1:1" x14ac:dyDescent="0.2">
      <c r="A12780" s="20"/>
    </row>
    <row r="12781" spans="1:1" x14ac:dyDescent="0.2">
      <c r="A12781" s="20"/>
    </row>
    <row r="12782" spans="1:1" x14ac:dyDescent="0.2">
      <c r="A12782" s="20"/>
    </row>
    <row r="12783" spans="1:1" x14ac:dyDescent="0.2">
      <c r="A12783" s="20"/>
    </row>
    <row r="12784" spans="1:1" x14ac:dyDescent="0.2">
      <c r="A12784" s="20"/>
    </row>
    <row r="12785" spans="1:1" x14ac:dyDescent="0.2">
      <c r="A12785" s="20"/>
    </row>
    <row r="12786" spans="1:1" x14ac:dyDescent="0.2">
      <c r="A12786" s="20"/>
    </row>
    <row r="12787" spans="1:1" x14ac:dyDescent="0.2">
      <c r="A12787" s="20"/>
    </row>
    <row r="12788" spans="1:1" x14ac:dyDescent="0.2">
      <c r="A12788" s="20"/>
    </row>
    <row r="12789" spans="1:1" x14ac:dyDescent="0.2">
      <c r="A12789" s="20"/>
    </row>
    <row r="12790" spans="1:1" x14ac:dyDescent="0.2">
      <c r="A12790" s="20"/>
    </row>
    <row r="12791" spans="1:1" x14ac:dyDescent="0.2">
      <c r="A12791" s="20"/>
    </row>
    <row r="12792" spans="1:1" x14ac:dyDescent="0.2">
      <c r="A12792" s="20"/>
    </row>
    <row r="12793" spans="1:1" x14ac:dyDescent="0.2">
      <c r="A12793" s="20"/>
    </row>
    <row r="12794" spans="1:1" x14ac:dyDescent="0.2">
      <c r="A12794" s="20"/>
    </row>
    <row r="12795" spans="1:1" x14ac:dyDescent="0.2">
      <c r="A12795" s="20"/>
    </row>
    <row r="12796" spans="1:1" x14ac:dyDescent="0.2">
      <c r="A12796" s="20"/>
    </row>
    <row r="12797" spans="1:1" x14ac:dyDescent="0.2">
      <c r="A12797" s="20"/>
    </row>
    <row r="12798" spans="1:1" x14ac:dyDescent="0.2">
      <c r="A12798" s="20"/>
    </row>
    <row r="12799" spans="1:1" x14ac:dyDescent="0.2">
      <c r="A12799" s="20"/>
    </row>
    <row r="12800" spans="1:1" x14ac:dyDescent="0.2">
      <c r="A12800" s="20"/>
    </row>
    <row r="12801" spans="1:1" x14ac:dyDescent="0.2">
      <c r="A12801" s="20"/>
    </row>
    <row r="12802" spans="1:1" x14ac:dyDescent="0.2">
      <c r="A12802" s="20"/>
    </row>
    <row r="12803" spans="1:1" x14ac:dyDescent="0.2">
      <c r="A12803" s="20"/>
    </row>
    <row r="12804" spans="1:1" x14ac:dyDescent="0.2">
      <c r="A12804" s="20"/>
    </row>
    <row r="12805" spans="1:1" x14ac:dyDescent="0.2">
      <c r="A12805" s="20"/>
    </row>
    <row r="12806" spans="1:1" x14ac:dyDescent="0.2">
      <c r="A12806" s="20"/>
    </row>
    <row r="12807" spans="1:1" x14ac:dyDescent="0.2">
      <c r="A12807" s="20"/>
    </row>
    <row r="12808" spans="1:1" x14ac:dyDescent="0.2">
      <c r="A12808" s="20"/>
    </row>
    <row r="12809" spans="1:1" x14ac:dyDescent="0.2">
      <c r="A12809" s="20"/>
    </row>
    <row r="12810" spans="1:1" x14ac:dyDescent="0.2">
      <c r="A12810" s="20"/>
    </row>
    <row r="12811" spans="1:1" x14ac:dyDescent="0.2">
      <c r="A12811" s="20"/>
    </row>
    <row r="12812" spans="1:1" x14ac:dyDescent="0.2">
      <c r="A12812" s="20"/>
    </row>
    <row r="12813" spans="1:1" x14ac:dyDescent="0.2">
      <c r="A12813" s="20"/>
    </row>
    <row r="12814" spans="1:1" x14ac:dyDescent="0.2">
      <c r="A12814" s="20"/>
    </row>
    <row r="12815" spans="1:1" x14ac:dyDescent="0.2">
      <c r="A12815" s="20"/>
    </row>
    <row r="12816" spans="1:1" x14ac:dyDescent="0.2">
      <c r="A12816" s="20"/>
    </row>
    <row r="12817" spans="1:1" x14ac:dyDescent="0.2">
      <c r="A12817" s="20"/>
    </row>
    <row r="12818" spans="1:1" x14ac:dyDescent="0.2">
      <c r="A12818" s="20"/>
    </row>
    <row r="12819" spans="1:1" x14ac:dyDescent="0.2">
      <c r="A12819" s="20"/>
    </row>
    <row r="12820" spans="1:1" x14ac:dyDescent="0.2">
      <c r="A12820" s="20"/>
    </row>
    <row r="12821" spans="1:1" x14ac:dyDescent="0.2">
      <c r="A12821" s="20"/>
    </row>
    <row r="12822" spans="1:1" x14ac:dyDescent="0.2">
      <c r="A12822" s="20"/>
    </row>
    <row r="12823" spans="1:1" x14ac:dyDescent="0.2">
      <c r="A12823" s="20"/>
    </row>
    <row r="12824" spans="1:1" x14ac:dyDescent="0.2">
      <c r="A12824" s="20"/>
    </row>
    <row r="12825" spans="1:1" x14ac:dyDescent="0.2">
      <c r="A12825" s="20"/>
    </row>
    <row r="12826" spans="1:1" x14ac:dyDescent="0.2">
      <c r="A12826" s="20"/>
    </row>
    <row r="12827" spans="1:1" x14ac:dyDescent="0.2">
      <c r="A12827" s="20"/>
    </row>
    <row r="12828" spans="1:1" x14ac:dyDescent="0.2">
      <c r="A12828" s="20"/>
    </row>
    <row r="12829" spans="1:1" x14ac:dyDescent="0.2">
      <c r="A12829" s="20"/>
    </row>
    <row r="12830" spans="1:1" x14ac:dyDescent="0.2">
      <c r="A12830" s="20"/>
    </row>
    <row r="12831" spans="1:1" x14ac:dyDescent="0.2">
      <c r="A12831" s="20"/>
    </row>
    <row r="12832" spans="1:1" x14ac:dyDescent="0.2">
      <c r="A12832" s="20"/>
    </row>
    <row r="12833" spans="1:1" x14ac:dyDescent="0.2">
      <c r="A12833" s="20"/>
    </row>
    <row r="12834" spans="1:1" x14ac:dyDescent="0.2">
      <c r="A12834" s="20"/>
    </row>
    <row r="12835" spans="1:1" x14ac:dyDescent="0.2">
      <c r="A12835" s="20"/>
    </row>
    <row r="12836" spans="1:1" x14ac:dyDescent="0.2">
      <c r="A12836" s="20"/>
    </row>
    <row r="12837" spans="1:1" x14ac:dyDescent="0.2">
      <c r="A12837" s="20"/>
    </row>
    <row r="12838" spans="1:1" x14ac:dyDescent="0.2">
      <c r="A12838" s="20"/>
    </row>
    <row r="12839" spans="1:1" x14ac:dyDescent="0.2">
      <c r="A12839" s="20"/>
    </row>
    <row r="12840" spans="1:1" x14ac:dyDescent="0.2">
      <c r="A12840" s="20"/>
    </row>
    <row r="12841" spans="1:1" x14ac:dyDescent="0.2">
      <c r="A12841" s="20"/>
    </row>
    <row r="12842" spans="1:1" x14ac:dyDescent="0.2">
      <c r="A12842" s="20"/>
    </row>
    <row r="12843" spans="1:1" x14ac:dyDescent="0.2">
      <c r="A12843" s="20"/>
    </row>
    <row r="12844" spans="1:1" x14ac:dyDescent="0.2">
      <c r="A12844" s="20"/>
    </row>
    <row r="12845" spans="1:1" x14ac:dyDescent="0.2">
      <c r="A12845" s="20"/>
    </row>
    <row r="12846" spans="1:1" x14ac:dyDescent="0.2">
      <c r="A12846" s="20"/>
    </row>
    <row r="12847" spans="1:1" x14ac:dyDescent="0.2">
      <c r="A12847" s="20"/>
    </row>
    <row r="12848" spans="1:1" x14ac:dyDescent="0.2">
      <c r="A12848" s="20"/>
    </row>
    <row r="12849" spans="1:1" x14ac:dyDescent="0.2">
      <c r="A12849" s="20"/>
    </row>
    <row r="12850" spans="1:1" x14ac:dyDescent="0.2">
      <c r="A12850" s="20"/>
    </row>
    <row r="12851" spans="1:1" x14ac:dyDescent="0.2">
      <c r="A12851" s="20"/>
    </row>
    <row r="12852" spans="1:1" x14ac:dyDescent="0.2">
      <c r="A12852" s="20"/>
    </row>
    <row r="12853" spans="1:1" x14ac:dyDescent="0.2">
      <c r="A12853" s="20"/>
    </row>
    <row r="12854" spans="1:1" x14ac:dyDescent="0.2">
      <c r="A12854" s="20"/>
    </row>
    <row r="12855" spans="1:1" x14ac:dyDescent="0.2">
      <c r="A12855" s="20"/>
    </row>
    <row r="12856" spans="1:1" x14ac:dyDescent="0.2">
      <c r="A12856" s="20"/>
    </row>
    <row r="12857" spans="1:1" x14ac:dyDescent="0.2">
      <c r="A12857" s="20"/>
    </row>
    <row r="12858" spans="1:1" x14ac:dyDescent="0.2">
      <c r="A12858" s="20"/>
    </row>
    <row r="12859" spans="1:1" x14ac:dyDescent="0.2">
      <c r="A12859" s="20"/>
    </row>
    <row r="12860" spans="1:1" x14ac:dyDescent="0.2">
      <c r="A12860" s="20"/>
    </row>
    <row r="12861" spans="1:1" x14ac:dyDescent="0.2">
      <c r="A12861" s="20"/>
    </row>
    <row r="12862" spans="1:1" x14ac:dyDescent="0.2">
      <c r="A12862" s="20"/>
    </row>
    <row r="12863" spans="1:1" x14ac:dyDescent="0.2">
      <c r="A12863" s="20"/>
    </row>
    <row r="12864" spans="1:1" x14ac:dyDescent="0.2">
      <c r="A12864" s="20"/>
    </row>
    <row r="12865" spans="1:1" x14ac:dyDescent="0.2">
      <c r="A12865" s="20"/>
    </row>
    <row r="12866" spans="1:1" x14ac:dyDescent="0.2">
      <c r="A12866" s="20"/>
    </row>
    <row r="12867" spans="1:1" x14ac:dyDescent="0.2">
      <c r="A12867" s="20"/>
    </row>
    <row r="12868" spans="1:1" x14ac:dyDescent="0.2">
      <c r="A12868" s="20"/>
    </row>
    <row r="12869" spans="1:1" x14ac:dyDescent="0.2">
      <c r="A12869" s="20"/>
    </row>
    <row r="12870" spans="1:1" x14ac:dyDescent="0.2">
      <c r="A12870" s="20"/>
    </row>
    <row r="12871" spans="1:1" x14ac:dyDescent="0.2">
      <c r="A12871" s="20"/>
    </row>
    <row r="12872" spans="1:1" x14ac:dyDescent="0.2">
      <c r="A12872" s="20"/>
    </row>
    <row r="12873" spans="1:1" x14ac:dyDescent="0.2">
      <c r="A12873" s="20"/>
    </row>
    <row r="12874" spans="1:1" x14ac:dyDescent="0.2">
      <c r="A12874" s="20"/>
    </row>
    <row r="12875" spans="1:1" x14ac:dyDescent="0.2">
      <c r="A12875" s="20"/>
    </row>
    <row r="12876" spans="1:1" x14ac:dyDescent="0.2">
      <c r="A12876" s="20"/>
    </row>
    <row r="12877" spans="1:1" x14ac:dyDescent="0.2">
      <c r="A12877" s="20"/>
    </row>
    <row r="12878" spans="1:1" x14ac:dyDescent="0.2">
      <c r="A12878" s="20"/>
    </row>
    <row r="12879" spans="1:1" x14ac:dyDescent="0.2">
      <c r="A12879" s="20"/>
    </row>
    <row r="12880" spans="1:1" x14ac:dyDescent="0.2">
      <c r="A12880" s="20"/>
    </row>
    <row r="12881" spans="1:1" x14ac:dyDescent="0.2">
      <c r="A12881" s="20"/>
    </row>
    <row r="12882" spans="1:1" x14ac:dyDescent="0.2">
      <c r="A12882" s="20"/>
    </row>
    <row r="12883" spans="1:1" x14ac:dyDescent="0.2">
      <c r="A12883" s="20"/>
    </row>
    <row r="12884" spans="1:1" x14ac:dyDescent="0.2">
      <c r="A12884" s="20"/>
    </row>
    <row r="12885" spans="1:1" x14ac:dyDescent="0.2">
      <c r="A12885" s="20"/>
    </row>
    <row r="12886" spans="1:1" x14ac:dyDescent="0.2">
      <c r="A12886" s="20"/>
    </row>
    <row r="12887" spans="1:1" x14ac:dyDescent="0.2">
      <c r="A12887" s="20"/>
    </row>
    <row r="12888" spans="1:1" x14ac:dyDescent="0.2">
      <c r="A12888" s="20"/>
    </row>
    <row r="12889" spans="1:1" x14ac:dyDescent="0.2">
      <c r="A12889" s="20"/>
    </row>
    <row r="12890" spans="1:1" x14ac:dyDescent="0.2">
      <c r="A12890" s="20"/>
    </row>
    <row r="12891" spans="1:1" x14ac:dyDescent="0.2">
      <c r="A12891" s="20"/>
    </row>
    <row r="12892" spans="1:1" x14ac:dyDescent="0.2">
      <c r="A12892" s="20"/>
    </row>
    <row r="12893" spans="1:1" x14ac:dyDescent="0.2">
      <c r="A12893" s="20"/>
    </row>
    <row r="12894" spans="1:1" x14ac:dyDescent="0.2">
      <c r="A12894" s="20"/>
    </row>
    <row r="12895" spans="1:1" x14ac:dyDescent="0.2">
      <c r="A12895" s="20"/>
    </row>
    <row r="12896" spans="1:1" x14ac:dyDescent="0.2">
      <c r="A12896" s="20"/>
    </row>
    <row r="12897" spans="1:1" x14ac:dyDescent="0.2">
      <c r="A12897" s="20"/>
    </row>
    <row r="12898" spans="1:1" x14ac:dyDescent="0.2">
      <c r="A12898" s="20"/>
    </row>
    <row r="12899" spans="1:1" x14ac:dyDescent="0.2">
      <c r="A12899" s="20"/>
    </row>
    <row r="12900" spans="1:1" x14ac:dyDescent="0.2">
      <c r="A12900" s="20"/>
    </row>
    <row r="12901" spans="1:1" x14ac:dyDescent="0.2">
      <c r="A12901" s="20"/>
    </row>
    <row r="12902" spans="1:1" x14ac:dyDescent="0.2">
      <c r="A12902" s="20"/>
    </row>
    <row r="12903" spans="1:1" x14ac:dyDescent="0.2">
      <c r="A12903" s="20"/>
    </row>
    <row r="12904" spans="1:1" x14ac:dyDescent="0.2">
      <c r="A12904" s="20"/>
    </row>
    <row r="12905" spans="1:1" x14ac:dyDescent="0.2">
      <c r="A12905" s="20"/>
    </row>
    <row r="12906" spans="1:1" x14ac:dyDescent="0.2">
      <c r="A12906" s="20"/>
    </row>
    <row r="12907" spans="1:1" x14ac:dyDescent="0.2">
      <c r="A12907" s="20"/>
    </row>
    <row r="12908" spans="1:1" x14ac:dyDescent="0.2">
      <c r="A12908" s="20"/>
    </row>
    <row r="12909" spans="1:1" x14ac:dyDescent="0.2">
      <c r="A12909" s="20"/>
    </row>
    <row r="12910" spans="1:1" x14ac:dyDescent="0.2">
      <c r="A12910" s="20"/>
    </row>
    <row r="12911" spans="1:1" x14ac:dyDescent="0.2">
      <c r="A12911" s="20"/>
    </row>
    <row r="12912" spans="1:1" x14ac:dyDescent="0.2">
      <c r="A12912" s="20"/>
    </row>
    <row r="12913" spans="1:1" x14ac:dyDescent="0.2">
      <c r="A12913" s="20"/>
    </row>
    <row r="12914" spans="1:1" x14ac:dyDescent="0.2">
      <c r="A12914" s="20"/>
    </row>
    <row r="12915" spans="1:1" x14ac:dyDescent="0.2">
      <c r="A12915" s="20"/>
    </row>
    <row r="12916" spans="1:1" x14ac:dyDescent="0.2">
      <c r="A12916" s="20"/>
    </row>
    <row r="12917" spans="1:1" x14ac:dyDescent="0.2">
      <c r="A12917" s="20"/>
    </row>
    <row r="12918" spans="1:1" x14ac:dyDescent="0.2">
      <c r="A12918" s="20"/>
    </row>
    <row r="12919" spans="1:1" x14ac:dyDescent="0.2">
      <c r="A12919" s="20"/>
    </row>
    <row r="12920" spans="1:1" x14ac:dyDescent="0.2">
      <c r="A12920" s="20"/>
    </row>
    <row r="12921" spans="1:1" x14ac:dyDescent="0.2">
      <c r="A12921" s="20"/>
    </row>
    <row r="12922" spans="1:1" x14ac:dyDescent="0.2">
      <c r="A12922" s="20"/>
    </row>
    <row r="12923" spans="1:1" x14ac:dyDescent="0.2">
      <c r="A12923" s="20"/>
    </row>
    <row r="12924" spans="1:1" x14ac:dyDescent="0.2">
      <c r="A12924" s="20"/>
    </row>
    <row r="12925" spans="1:1" x14ac:dyDescent="0.2">
      <c r="A12925" s="20"/>
    </row>
    <row r="12926" spans="1:1" x14ac:dyDescent="0.2">
      <c r="A12926" s="20"/>
    </row>
    <row r="12927" spans="1:1" x14ac:dyDescent="0.2">
      <c r="A12927" s="20"/>
    </row>
    <row r="12928" spans="1:1" x14ac:dyDescent="0.2">
      <c r="A12928" s="20"/>
    </row>
    <row r="12929" spans="1:1" x14ac:dyDescent="0.2">
      <c r="A12929" s="20"/>
    </row>
    <row r="12930" spans="1:1" x14ac:dyDescent="0.2">
      <c r="A12930" s="20"/>
    </row>
    <row r="12931" spans="1:1" x14ac:dyDescent="0.2">
      <c r="A12931" s="20"/>
    </row>
    <row r="12932" spans="1:1" x14ac:dyDescent="0.2">
      <c r="A12932" s="20"/>
    </row>
    <row r="12933" spans="1:1" x14ac:dyDescent="0.2">
      <c r="A12933" s="20"/>
    </row>
    <row r="12934" spans="1:1" x14ac:dyDescent="0.2">
      <c r="A12934" s="20"/>
    </row>
    <row r="12935" spans="1:1" x14ac:dyDescent="0.2">
      <c r="A12935" s="20"/>
    </row>
    <row r="12936" spans="1:1" x14ac:dyDescent="0.2">
      <c r="A12936" s="20"/>
    </row>
    <row r="12937" spans="1:1" x14ac:dyDescent="0.2">
      <c r="A12937" s="20"/>
    </row>
    <row r="12938" spans="1:1" x14ac:dyDescent="0.2">
      <c r="A12938" s="20"/>
    </row>
    <row r="12939" spans="1:1" x14ac:dyDescent="0.2">
      <c r="A12939" s="20"/>
    </row>
    <row r="12940" spans="1:1" x14ac:dyDescent="0.2">
      <c r="A12940" s="20"/>
    </row>
    <row r="12941" spans="1:1" x14ac:dyDescent="0.2">
      <c r="A12941" s="20"/>
    </row>
    <row r="12942" spans="1:1" x14ac:dyDescent="0.2">
      <c r="A12942" s="20"/>
    </row>
    <row r="12943" spans="1:1" x14ac:dyDescent="0.2">
      <c r="A12943" s="20"/>
    </row>
    <row r="12944" spans="1:1" x14ac:dyDescent="0.2">
      <c r="A12944" s="20"/>
    </row>
    <row r="12945" spans="1:1" x14ac:dyDescent="0.2">
      <c r="A12945" s="20"/>
    </row>
    <row r="12946" spans="1:1" x14ac:dyDescent="0.2">
      <c r="A12946" s="20"/>
    </row>
    <row r="12947" spans="1:1" x14ac:dyDescent="0.2">
      <c r="A12947" s="20"/>
    </row>
    <row r="12948" spans="1:1" x14ac:dyDescent="0.2">
      <c r="A12948" s="20"/>
    </row>
    <row r="12949" spans="1:1" x14ac:dyDescent="0.2">
      <c r="A12949" s="20"/>
    </row>
    <row r="12950" spans="1:1" x14ac:dyDescent="0.2">
      <c r="A12950" s="20"/>
    </row>
    <row r="12951" spans="1:1" x14ac:dyDescent="0.2">
      <c r="A12951" s="20"/>
    </row>
    <row r="12952" spans="1:1" x14ac:dyDescent="0.2">
      <c r="A12952" s="20"/>
    </row>
    <row r="12953" spans="1:1" x14ac:dyDescent="0.2">
      <c r="A12953" s="20"/>
    </row>
    <row r="12954" spans="1:1" x14ac:dyDescent="0.2">
      <c r="A12954" s="20"/>
    </row>
    <row r="12955" spans="1:1" x14ac:dyDescent="0.2">
      <c r="A12955" s="20"/>
    </row>
    <row r="12956" spans="1:1" x14ac:dyDescent="0.2">
      <c r="A12956" s="20"/>
    </row>
    <row r="12957" spans="1:1" x14ac:dyDescent="0.2">
      <c r="A12957" s="20"/>
    </row>
    <row r="12958" spans="1:1" x14ac:dyDescent="0.2">
      <c r="A12958" s="20"/>
    </row>
    <row r="12959" spans="1:1" x14ac:dyDescent="0.2">
      <c r="A12959" s="20"/>
    </row>
    <row r="12960" spans="1:1" x14ac:dyDescent="0.2">
      <c r="A12960" s="20"/>
    </row>
    <row r="12961" spans="1:1" x14ac:dyDescent="0.2">
      <c r="A12961" s="20"/>
    </row>
    <row r="12962" spans="1:1" x14ac:dyDescent="0.2">
      <c r="A12962" s="20"/>
    </row>
    <row r="12963" spans="1:1" x14ac:dyDescent="0.2">
      <c r="A12963" s="20"/>
    </row>
    <row r="12964" spans="1:1" x14ac:dyDescent="0.2">
      <c r="A12964" s="20"/>
    </row>
    <row r="12965" spans="1:1" x14ac:dyDescent="0.2">
      <c r="A12965" s="20"/>
    </row>
    <row r="12966" spans="1:1" x14ac:dyDescent="0.2">
      <c r="A12966" s="20"/>
    </row>
    <row r="12967" spans="1:1" x14ac:dyDescent="0.2">
      <c r="A12967" s="20"/>
    </row>
    <row r="12968" spans="1:1" x14ac:dyDescent="0.2">
      <c r="A12968" s="20"/>
    </row>
    <row r="12969" spans="1:1" x14ac:dyDescent="0.2">
      <c r="A12969" s="20"/>
    </row>
    <row r="12970" spans="1:1" x14ac:dyDescent="0.2">
      <c r="A12970" s="20"/>
    </row>
    <row r="12971" spans="1:1" x14ac:dyDescent="0.2">
      <c r="A12971" s="20"/>
    </row>
    <row r="12972" spans="1:1" x14ac:dyDescent="0.2">
      <c r="A12972" s="20"/>
    </row>
    <row r="12973" spans="1:1" x14ac:dyDescent="0.2">
      <c r="A12973" s="20"/>
    </row>
    <row r="12974" spans="1:1" x14ac:dyDescent="0.2">
      <c r="A12974" s="20"/>
    </row>
    <row r="12975" spans="1:1" x14ac:dyDescent="0.2">
      <c r="A12975" s="20"/>
    </row>
    <row r="12976" spans="1:1" x14ac:dyDescent="0.2">
      <c r="A12976" s="20"/>
    </row>
    <row r="12977" spans="1:1" x14ac:dyDescent="0.2">
      <c r="A12977" s="20"/>
    </row>
    <row r="12978" spans="1:1" x14ac:dyDescent="0.2">
      <c r="A12978" s="20"/>
    </row>
    <row r="12979" spans="1:1" x14ac:dyDescent="0.2">
      <c r="A12979" s="20"/>
    </row>
    <row r="12980" spans="1:1" x14ac:dyDescent="0.2">
      <c r="A12980" s="20"/>
    </row>
    <row r="12981" spans="1:1" x14ac:dyDescent="0.2">
      <c r="A12981" s="20"/>
    </row>
    <row r="12982" spans="1:1" x14ac:dyDescent="0.2">
      <c r="A12982" s="20"/>
    </row>
    <row r="12983" spans="1:1" x14ac:dyDescent="0.2">
      <c r="A12983" s="20"/>
    </row>
    <row r="12984" spans="1:1" x14ac:dyDescent="0.2">
      <c r="A12984" s="20"/>
    </row>
    <row r="12985" spans="1:1" x14ac:dyDescent="0.2">
      <c r="A12985" s="20"/>
    </row>
    <row r="12986" spans="1:1" x14ac:dyDescent="0.2">
      <c r="A12986" s="20"/>
    </row>
    <row r="12987" spans="1:1" x14ac:dyDescent="0.2">
      <c r="A12987" s="20"/>
    </row>
    <row r="12988" spans="1:1" x14ac:dyDescent="0.2">
      <c r="A12988" s="20"/>
    </row>
    <row r="12989" spans="1:1" x14ac:dyDescent="0.2">
      <c r="A12989" s="20"/>
    </row>
    <row r="12990" spans="1:1" x14ac:dyDescent="0.2">
      <c r="A12990" s="20"/>
    </row>
    <row r="12991" spans="1:1" x14ac:dyDescent="0.2">
      <c r="A12991" s="20"/>
    </row>
    <row r="12992" spans="1:1" x14ac:dyDescent="0.2">
      <c r="A12992" s="20"/>
    </row>
    <row r="12993" spans="1:1" x14ac:dyDescent="0.2">
      <c r="A12993" s="20"/>
    </row>
    <row r="12994" spans="1:1" x14ac:dyDescent="0.2">
      <c r="A12994" s="20"/>
    </row>
    <row r="12995" spans="1:1" x14ac:dyDescent="0.2">
      <c r="A12995" s="20"/>
    </row>
    <row r="12996" spans="1:1" x14ac:dyDescent="0.2">
      <c r="A12996" s="20"/>
    </row>
    <row r="12997" spans="1:1" x14ac:dyDescent="0.2">
      <c r="A12997" s="20"/>
    </row>
    <row r="12998" spans="1:1" x14ac:dyDescent="0.2">
      <c r="A12998" s="20"/>
    </row>
    <row r="12999" spans="1:1" x14ac:dyDescent="0.2">
      <c r="A12999" s="20"/>
    </row>
    <row r="13000" spans="1:1" x14ac:dyDescent="0.2">
      <c r="A13000" s="20"/>
    </row>
    <row r="13001" spans="1:1" x14ac:dyDescent="0.2">
      <c r="A13001" s="20"/>
    </row>
    <row r="13002" spans="1:1" x14ac:dyDescent="0.2">
      <c r="A13002" s="20"/>
    </row>
    <row r="13003" spans="1:1" x14ac:dyDescent="0.2">
      <c r="A13003" s="20"/>
    </row>
    <row r="13004" spans="1:1" x14ac:dyDescent="0.2">
      <c r="A13004" s="20"/>
    </row>
    <row r="13005" spans="1:1" x14ac:dyDescent="0.2">
      <c r="A13005" s="20"/>
    </row>
    <row r="13006" spans="1:1" x14ac:dyDescent="0.2">
      <c r="A13006" s="20"/>
    </row>
    <row r="13007" spans="1:1" x14ac:dyDescent="0.2">
      <c r="A13007" s="20"/>
    </row>
    <row r="13008" spans="1:1" x14ac:dyDescent="0.2">
      <c r="A13008" s="20"/>
    </row>
    <row r="13009" spans="1:1" x14ac:dyDescent="0.2">
      <c r="A13009" s="20"/>
    </row>
    <row r="13010" spans="1:1" x14ac:dyDescent="0.2">
      <c r="A13010" s="20"/>
    </row>
    <row r="13011" spans="1:1" x14ac:dyDescent="0.2">
      <c r="A13011" s="20"/>
    </row>
    <row r="13012" spans="1:1" x14ac:dyDescent="0.2">
      <c r="A13012" s="20"/>
    </row>
    <row r="13013" spans="1:1" x14ac:dyDescent="0.2">
      <c r="A13013" s="20"/>
    </row>
    <row r="13014" spans="1:1" x14ac:dyDescent="0.2">
      <c r="A13014" s="20"/>
    </row>
    <row r="13015" spans="1:1" x14ac:dyDescent="0.2">
      <c r="A13015" s="20"/>
    </row>
    <row r="13016" spans="1:1" x14ac:dyDescent="0.2">
      <c r="A13016" s="20"/>
    </row>
    <row r="13017" spans="1:1" x14ac:dyDescent="0.2">
      <c r="A13017" s="20"/>
    </row>
    <row r="13018" spans="1:1" x14ac:dyDescent="0.2">
      <c r="A13018" s="20"/>
    </row>
    <row r="13019" spans="1:1" x14ac:dyDescent="0.2">
      <c r="A13019" s="20"/>
    </row>
    <row r="13020" spans="1:1" x14ac:dyDescent="0.2">
      <c r="A13020" s="20"/>
    </row>
    <row r="13021" spans="1:1" x14ac:dyDescent="0.2">
      <c r="A13021" s="20"/>
    </row>
    <row r="13022" spans="1:1" x14ac:dyDescent="0.2">
      <c r="A13022" s="20"/>
    </row>
    <row r="13023" spans="1:1" x14ac:dyDescent="0.2">
      <c r="A13023" s="20"/>
    </row>
    <row r="13024" spans="1:1" x14ac:dyDescent="0.2">
      <c r="A13024" s="20"/>
    </row>
    <row r="13025" spans="1:1" x14ac:dyDescent="0.2">
      <c r="A13025" s="20"/>
    </row>
    <row r="13026" spans="1:1" x14ac:dyDescent="0.2">
      <c r="A13026" s="20"/>
    </row>
    <row r="13027" spans="1:1" x14ac:dyDescent="0.2">
      <c r="A13027" s="20"/>
    </row>
    <row r="13028" spans="1:1" x14ac:dyDescent="0.2">
      <c r="A13028" s="20"/>
    </row>
    <row r="13029" spans="1:1" x14ac:dyDescent="0.2">
      <c r="A13029" s="20"/>
    </row>
    <row r="13030" spans="1:1" x14ac:dyDescent="0.2">
      <c r="A13030" s="20"/>
    </row>
    <row r="13031" spans="1:1" x14ac:dyDescent="0.2">
      <c r="A13031" s="20"/>
    </row>
    <row r="13032" spans="1:1" x14ac:dyDescent="0.2">
      <c r="A13032" s="20"/>
    </row>
    <row r="13033" spans="1:1" x14ac:dyDescent="0.2">
      <c r="A13033" s="20"/>
    </row>
    <row r="13034" spans="1:1" x14ac:dyDescent="0.2">
      <c r="A13034" s="20"/>
    </row>
    <row r="13035" spans="1:1" x14ac:dyDescent="0.2">
      <c r="A13035" s="20"/>
    </row>
    <row r="13036" spans="1:1" x14ac:dyDescent="0.2">
      <c r="A13036" s="20"/>
    </row>
    <row r="13037" spans="1:1" x14ac:dyDescent="0.2">
      <c r="A13037" s="20"/>
    </row>
    <row r="13038" spans="1:1" x14ac:dyDescent="0.2">
      <c r="A13038" s="20"/>
    </row>
    <row r="13039" spans="1:1" x14ac:dyDescent="0.2">
      <c r="A13039" s="20"/>
    </row>
    <row r="13040" spans="1:1" x14ac:dyDescent="0.2">
      <c r="A13040" s="20"/>
    </row>
    <row r="13041" spans="1:1" x14ac:dyDescent="0.2">
      <c r="A13041" s="20"/>
    </row>
    <row r="13042" spans="1:1" x14ac:dyDescent="0.2">
      <c r="A13042" s="20"/>
    </row>
    <row r="13043" spans="1:1" x14ac:dyDescent="0.2">
      <c r="A13043" s="20"/>
    </row>
    <row r="13044" spans="1:1" x14ac:dyDescent="0.2">
      <c r="A13044" s="20"/>
    </row>
    <row r="13045" spans="1:1" x14ac:dyDescent="0.2">
      <c r="A13045" s="20"/>
    </row>
    <row r="13046" spans="1:1" x14ac:dyDescent="0.2">
      <c r="A13046" s="20"/>
    </row>
    <row r="13047" spans="1:1" x14ac:dyDescent="0.2">
      <c r="A13047" s="20"/>
    </row>
    <row r="13048" spans="1:1" x14ac:dyDescent="0.2">
      <c r="A13048" s="20"/>
    </row>
    <row r="13049" spans="1:1" x14ac:dyDescent="0.2">
      <c r="A13049" s="20"/>
    </row>
    <row r="13050" spans="1:1" x14ac:dyDescent="0.2">
      <c r="A13050" s="20"/>
    </row>
    <row r="13051" spans="1:1" x14ac:dyDescent="0.2">
      <c r="A13051" s="20"/>
    </row>
    <row r="13052" spans="1:1" x14ac:dyDescent="0.2">
      <c r="A13052" s="20"/>
    </row>
    <row r="13053" spans="1:1" x14ac:dyDescent="0.2">
      <c r="A13053" s="20"/>
    </row>
    <row r="13054" spans="1:1" x14ac:dyDescent="0.2">
      <c r="A13054" s="20"/>
    </row>
    <row r="13055" spans="1:1" x14ac:dyDescent="0.2">
      <c r="A13055" s="20"/>
    </row>
    <row r="13056" spans="1:1" x14ac:dyDescent="0.2">
      <c r="A13056" s="20"/>
    </row>
    <row r="13057" spans="1:1" x14ac:dyDescent="0.2">
      <c r="A13057" s="20"/>
    </row>
    <row r="13058" spans="1:1" x14ac:dyDescent="0.2">
      <c r="A13058" s="20"/>
    </row>
    <row r="13059" spans="1:1" x14ac:dyDescent="0.2">
      <c r="A13059" s="20"/>
    </row>
    <row r="13060" spans="1:1" x14ac:dyDescent="0.2">
      <c r="A13060" s="20"/>
    </row>
    <row r="13061" spans="1:1" x14ac:dyDescent="0.2">
      <c r="A13061" s="20"/>
    </row>
    <row r="13062" spans="1:1" x14ac:dyDescent="0.2">
      <c r="A13062" s="20"/>
    </row>
    <row r="13063" spans="1:1" x14ac:dyDescent="0.2">
      <c r="A13063" s="20"/>
    </row>
    <row r="13064" spans="1:1" x14ac:dyDescent="0.2">
      <c r="A13064" s="20"/>
    </row>
    <row r="13065" spans="1:1" x14ac:dyDescent="0.2">
      <c r="A13065" s="20"/>
    </row>
    <row r="13066" spans="1:1" x14ac:dyDescent="0.2">
      <c r="A13066" s="20"/>
    </row>
    <row r="13067" spans="1:1" x14ac:dyDescent="0.2">
      <c r="A13067" s="20"/>
    </row>
    <row r="13068" spans="1:1" x14ac:dyDescent="0.2">
      <c r="A13068" s="20"/>
    </row>
    <row r="13069" spans="1:1" x14ac:dyDescent="0.2">
      <c r="A13069" s="20"/>
    </row>
    <row r="13070" spans="1:1" x14ac:dyDescent="0.2">
      <c r="A13070" s="20"/>
    </row>
    <row r="13071" spans="1:1" x14ac:dyDescent="0.2">
      <c r="A13071" s="20"/>
    </row>
    <row r="13072" spans="1:1" x14ac:dyDescent="0.2">
      <c r="A13072" s="20"/>
    </row>
    <row r="13073" spans="1:1" x14ac:dyDescent="0.2">
      <c r="A13073" s="20"/>
    </row>
    <row r="13074" spans="1:1" x14ac:dyDescent="0.2">
      <c r="A13074" s="20"/>
    </row>
    <row r="13075" spans="1:1" x14ac:dyDescent="0.2">
      <c r="A13075" s="20"/>
    </row>
    <row r="13076" spans="1:1" x14ac:dyDescent="0.2">
      <c r="A13076" s="20"/>
    </row>
    <row r="13077" spans="1:1" x14ac:dyDescent="0.2">
      <c r="A13077" s="20"/>
    </row>
    <row r="13078" spans="1:1" x14ac:dyDescent="0.2">
      <c r="A13078" s="20"/>
    </row>
    <row r="13079" spans="1:1" x14ac:dyDescent="0.2">
      <c r="A13079" s="20"/>
    </row>
    <row r="13080" spans="1:1" x14ac:dyDescent="0.2">
      <c r="A13080" s="20"/>
    </row>
    <row r="13081" spans="1:1" x14ac:dyDescent="0.2">
      <c r="A13081" s="20"/>
    </row>
    <row r="13082" spans="1:1" x14ac:dyDescent="0.2">
      <c r="A13082" s="20"/>
    </row>
    <row r="13083" spans="1:1" x14ac:dyDescent="0.2">
      <c r="A13083" s="20"/>
    </row>
    <row r="13084" spans="1:1" x14ac:dyDescent="0.2">
      <c r="A13084" s="20"/>
    </row>
    <row r="13085" spans="1:1" x14ac:dyDescent="0.2">
      <c r="A13085" s="20"/>
    </row>
    <row r="13086" spans="1:1" x14ac:dyDescent="0.2">
      <c r="A13086" s="20"/>
    </row>
    <row r="13087" spans="1:1" x14ac:dyDescent="0.2">
      <c r="A13087" s="20"/>
    </row>
    <row r="13088" spans="1:1" x14ac:dyDescent="0.2">
      <c r="A13088" s="20"/>
    </row>
    <row r="13089" spans="1:1" x14ac:dyDescent="0.2">
      <c r="A13089" s="20"/>
    </row>
    <row r="13090" spans="1:1" x14ac:dyDescent="0.2">
      <c r="A13090" s="20"/>
    </row>
    <row r="13091" spans="1:1" x14ac:dyDescent="0.2">
      <c r="A13091" s="20"/>
    </row>
    <row r="13092" spans="1:1" x14ac:dyDescent="0.2">
      <c r="A13092" s="20"/>
    </row>
    <row r="13093" spans="1:1" x14ac:dyDescent="0.2">
      <c r="A13093" s="20"/>
    </row>
    <row r="13094" spans="1:1" x14ac:dyDescent="0.2">
      <c r="A13094" s="20"/>
    </row>
    <row r="13095" spans="1:1" x14ac:dyDescent="0.2">
      <c r="A13095" s="20"/>
    </row>
    <row r="13096" spans="1:1" x14ac:dyDescent="0.2">
      <c r="A13096" s="20"/>
    </row>
    <row r="13097" spans="1:1" x14ac:dyDescent="0.2">
      <c r="A13097" s="20"/>
    </row>
    <row r="13098" spans="1:1" x14ac:dyDescent="0.2">
      <c r="A13098" s="20"/>
    </row>
    <row r="13099" spans="1:1" x14ac:dyDescent="0.2">
      <c r="A13099" s="20"/>
    </row>
    <row r="13100" spans="1:1" x14ac:dyDescent="0.2">
      <c r="A13100" s="20"/>
    </row>
    <row r="13101" spans="1:1" x14ac:dyDescent="0.2">
      <c r="A13101" s="20"/>
    </row>
    <row r="13102" spans="1:1" x14ac:dyDescent="0.2">
      <c r="A13102" s="20"/>
    </row>
    <row r="13103" spans="1:1" x14ac:dyDescent="0.2">
      <c r="A13103" s="20"/>
    </row>
    <row r="13104" spans="1:1" x14ac:dyDescent="0.2">
      <c r="A13104" s="20"/>
    </row>
    <row r="13105" spans="1:1" x14ac:dyDescent="0.2">
      <c r="A13105" s="20"/>
    </row>
    <row r="13106" spans="1:1" x14ac:dyDescent="0.2">
      <c r="A13106" s="20"/>
    </row>
    <row r="13107" spans="1:1" x14ac:dyDescent="0.2">
      <c r="A13107" s="20"/>
    </row>
    <row r="13108" spans="1:1" x14ac:dyDescent="0.2">
      <c r="A13108" s="20"/>
    </row>
    <row r="13109" spans="1:1" x14ac:dyDescent="0.2">
      <c r="A13109" s="20"/>
    </row>
    <row r="13110" spans="1:1" x14ac:dyDescent="0.2">
      <c r="A13110" s="20"/>
    </row>
    <row r="13111" spans="1:1" x14ac:dyDescent="0.2">
      <c r="A13111" s="20"/>
    </row>
    <row r="13112" spans="1:1" x14ac:dyDescent="0.2">
      <c r="A13112" s="20"/>
    </row>
    <row r="13113" spans="1:1" x14ac:dyDescent="0.2">
      <c r="A13113" s="20"/>
    </row>
    <row r="13114" spans="1:1" x14ac:dyDescent="0.2">
      <c r="A13114" s="20"/>
    </row>
    <row r="13115" spans="1:1" x14ac:dyDescent="0.2">
      <c r="A13115" s="20"/>
    </row>
    <row r="13116" spans="1:1" x14ac:dyDescent="0.2">
      <c r="A13116" s="20"/>
    </row>
    <row r="13117" spans="1:1" x14ac:dyDescent="0.2">
      <c r="A13117" s="20"/>
    </row>
    <row r="13118" spans="1:1" x14ac:dyDescent="0.2">
      <c r="A13118" s="20"/>
    </row>
    <row r="13119" spans="1:1" x14ac:dyDescent="0.2">
      <c r="A13119" s="20"/>
    </row>
    <row r="13120" spans="1:1" x14ac:dyDescent="0.2">
      <c r="A13120" s="20"/>
    </row>
    <row r="13121" spans="1:1" x14ac:dyDescent="0.2">
      <c r="A13121" s="20"/>
    </row>
    <row r="13122" spans="1:1" x14ac:dyDescent="0.2">
      <c r="A13122" s="20"/>
    </row>
    <row r="13123" spans="1:1" x14ac:dyDescent="0.2">
      <c r="A13123" s="20"/>
    </row>
    <row r="13124" spans="1:1" x14ac:dyDescent="0.2">
      <c r="A13124" s="20"/>
    </row>
    <row r="13125" spans="1:1" x14ac:dyDescent="0.2">
      <c r="A13125" s="20"/>
    </row>
    <row r="13126" spans="1:1" x14ac:dyDescent="0.2">
      <c r="A13126" s="20"/>
    </row>
    <row r="13127" spans="1:1" x14ac:dyDescent="0.2">
      <c r="A13127" s="20"/>
    </row>
    <row r="13128" spans="1:1" x14ac:dyDescent="0.2">
      <c r="A13128" s="20"/>
    </row>
    <row r="13129" spans="1:1" x14ac:dyDescent="0.2">
      <c r="A13129" s="20"/>
    </row>
    <row r="13130" spans="1:1" x14ac:dyDescent="0.2">
      <c r="A13130" s="20"/>
    </row>
    <row r="13131" spans="1:1" x14ac:dyDescent="0.2">
      <c r="A13131" s="20"/>
    </row>
    <row r="13132" spans="1:1" x14ac:dyDescent="0.2">
      <c r="A13132" s="20"/>
    </row>
    <row r="13133" spans="1:1" x14ac:dyDescent="0.2">
      <c r="A13133" s="20"/>
    </row>
    <row r="13134" spans="1:1" x14ac:dyDescent="0.2">
      <c r="A13134" s="20"/>
    </row>
    <row r="13135" spans="1:1" x14ac:dyDescent="0.2">
      <c r="A13135" s="20"/>
    </row>
    <row r="13136" spans="1:1" x14ac:dyDescent="0.2">
      <c r="A13136" s="20"/>
    </row>
    <row r="13137" spans="1:1" x14ac:dyDescent="0.2">
      <c r="A13137" s="20"/>
    </row>
    <row r="13138" spans="1:1" x14ac:dyDescent="0.2">
      <c r="A13138" s="20"/>
    </row>
    <row r="13139" spans="1:1" x14ac:dyDescent="0.2">
      <c r="A13139" s="20"/>
    </row>
    <row r="13140" spans="1:1" x14ac:dyDescent="0.2">
      <c r="A13140" s="20"/>
    </row>
    <row r="13141" spans="1:1" x14ac:dyDescent="0.2">
      <c r="A13141" s="20"/>
    </row>
    <row r="13142" spans="1:1" x14ac:dyDescent="0.2">
      <c r="A13142" s="20"/>
    </row>
    <row r="13143" spans="1:1" x14ac:dyDescent="0.2">
      <c r="A13143" s="20"/>
    </row>
    <row r="13144" spans="1:1" x14ac:dyDescent="0.2">
      <c r="A13144" s="20"/>
    </row>
    <row r="13145" spans="1:1" x14ac:dyDescent="0.2">
      <c r="A13145" s="20"/>
    </row>
    <row r="13146" spans="1:1" x14ac:dyDescent="0.2">
      <c r="A13146" s="20"/>
    </row>
    <row r="13147" spans="1:1" x14ac:dyDescent="0.2">
      <c r="A13147" s="20"/>
    </row>
    <row r="13148" spans="1:1" x14ac:dyDescent="0.2">
      <c r="A13148" s="20"/>
    </row>
    <row r="13149" spans="1:1" x14ac:dyDescent="0.2">
      <c r="A13149" s="20"/>
    </row>
    <row r="13150" spans="1:1" x14ac:dyDescent="0.2">
      <c r="A13150" s="20"/>
    </row>
    <row r="13151" spans="1:1" x14ac:dyDescent="0.2">
      <c r="A13151" s="20"/>
    </row>
    <row r="13152" spans="1:1" x14ac:dyDescent="0.2">
      <c r="A13152" s="20"/>
    </row>
    <row r="13153" spans="1:1" x14ac:dyDescent="0.2">
      <c r="A13153" s="20"/>
    </row>
    <row r="13154" spans="1:1" x14ac:dyDescent="0.2">
      <c r="A13154" s="20"/>
    </row>
    <row r="13155" spans="1:1" x14ac:dyDescent="0.2">
      <c r="A13155" s="20"/>
    </row>
    <row r="13156" spans="1:1" x14ac:dyDescent="0.2">
      <c r="A13156" s="20"/>
    </row>
    <row r="13157" spans="1:1" x14ac:dyDescent="0.2">
      <c r="A13157" s="20"/>
    </row>
    <row r="13158" spans="1:1" x14ac:dyDescent="0.2">
      <c r="A13158" s="20"/>
    </row>
    <row r="13159" spans="1:1" x14ac:dyDescent="0.2">
      <c r="A13159" s="20"/>
    </row>
    <row r="13160" spans="1:1" x14ac:dyDescent="0.2">
      <c r="A13160" s="20"/>
    </row>
    <row r="13161" spans="1:1" x14ac:dyDescent="0.2">
      <c r="A13161" s="20"/>
    </row>
    <row r="13162" spans="1:1" x14ac:dyDescent="0.2">
      <c r="A13162" s="20"/>
    </row>
    <row r="13163" spans="1:1" x14ac:dyDescent="0.2">
      <c r="A13163" s="20"/>
    </row>
    <row r="13164" spans="1:1" x14ac:dyDescent="0.2">
      <c r="A13164" s="20"/>
    </row>
    <row r="13165" spans="1:1" x14ac:dyDescent="0.2">
      <c r="A13165" s="20"/>
    </row>
    <row r="13166" spans="1:1" x14ac:dyDescent="0.2">
      <c r="A13166" s="20"/>
    </row>
    <row r="13167" spans="1:1" x14ac:dyDescent="0.2">
      <c r="A13167" s="20"/>
    </row>
    <row r="13168" spans="1:1" x14ac:dyDescent="0.2">
      <c r="A13168" s="20"/>
    </row>
    <row r="13169" spans="1:1" x14ac:dyDescent="0.2">
      <c r="A13169" s="20"/>
    </row>
    <row r="13170" spans="1:1" x14ac:dyDescent="0.2">
      <c r="A13170" s="20"/>
    </row>
    <row r="13171" spans="1:1" x14ac:dyDescent="0.2">
      <c r="A13171" s="20"/>
    </row>
    <row r="13172" spans="1:1" x14ac:dyDescent="0.2">
      <c r="A13172" s="20"/>
    </row>
    <row r="13173" spans="1:1" x14ac:dyDescent="0.2">
      <c r="A13173" s="20"/>
    </row>
    <row r="13174" spans="1:1" x14ac:dyDescent="0.2">
      <c r="A13174" s="20"/>
    </row>
    <row r="13175" spans="1:1" x14ac:dyDescent="0.2">
      <c r="A13175" s="20"/>
    </row>
    <row r="13176" spans="1:1" x14ac:dyDescent="0.2">
      <c r="A13176" s="20"/>
    </row>
    <row r="13177" spans="1:1" x14ac:dyDescent="0.2">
      <c r="A13177" s="20"/>
    </row>
    <row r="13178" spans="1:1" x14ac:dyDescent="0.2">
      <c r="A13178" s="20"/>
    </row>
    <row r="13179" spans="1:1" x14ac:dyDescent="0.2">
      <c r="A13179" s="20"/>
    </row>
    <row r="13180" spans="1:1" x14ac:dyDescent="0.2">
      <c r="A13180" s="20"/>
    </row>
    <row r="13181" spans="1:1" x14ac:dyDescent="0.2">
      <c r="A13181" s="20"/>
    </row>
    <row r="13182" spans="1:1" x14ac:dyDescent="0.2">
      <c r="A13182" s="20"/>
    </row>
    <row r="13183" spans="1:1" x14ac:dyDescent="0.2">
      <c r="A13183" s="20"/>
    </row>
    <row r="13184" spans="1:1" x14ac:dyDescent="0.2">
      <c r="A13184" s="20"/>
    </row>
    <row r="13185" spans="1:1" x14ac:dyDescent="0.2">
      <c r="A13185" s="20"/>
    </row>
    <row r="13186" spans="1:1" x14ac:dyDescent="0.2">
      <c r="A13186" s="20"/>
    </row>
    <row r="13187" spans="1:1" x14ac:dyDescent="0.2">
      <c r="A13187" s="20"/>
    </row>
    <row r="13188" spans="1:1" x14ac:dyDescent="0.2">
      <c r="A13188" s="20"/>
    </row>
    <row r="13189" spans="1:1" x14ac:dyDescent="0.2">
      <c r="A13189" s="20"/>
    </row>
    <row r="13190" spans="1:1" x14ac:dyDescent="0.2">
      <c r="A13190" s="20"/>
    </row>
    <row r="13191" spans="1:1" x14ac:dyDescent="0.2">
      <c r="A13191" s="20"/>
    </row>
    <row r="13192" spans="1:1" x14ac:dyDescent="0.2">
      <c r="A13192" s="20"/>
    </row>
    <row r="13193" spans="1:1" x14ac:dyDescent="0.2">
      <c r="A13193" s="20"/>
    </row>
    <row r="13194" spans="1:1" x14ac:dyDescent="0.2">
      <c r="A13194" s="20"/>
    </row>
    <row r="13195" spans="1:1" x14ac:dyDescent="0.2">
      <c r="A13195" s="20"/>
    </row>
    <row r="13196" spans="1:1" x14ac:dyDescent="0.2">
      <c r="A13196" s="20"/>
    </row>
    <row r="13197" spans="1:1" x14ac:dyDescent="0.2">
      <c r="A13197" s="20"/>
    </row>
    <row r="13198" spans="1:1" x14ac:dyDescent="0.2">
      <c r="A13198" s="20"/>
    </row>
    <row r="13199" spans="1:1" x14ac:dyDescent="0.2">
      <c r="A13199" s="20"/>
    </row>
    <row r="13200" spans="1:1" x14ac:dyDescent="0.2">
      <c r="A13200" s="20"/>
    </row>
    <row r="13201" spans="1:1" x14ac:dyDescent="0.2">
      <c r="A13201" s="20"/>
    </row>
    <row r="13202" spans="1:1" x14ac:dyDescent="0.2">
      <c r="A13202" s="20"/>
    </row>
    <row r="13203" spans="1:1" x14ac:dyDescent="0.2">
      <c r="A13203" s="20"/>
    </row>
    <row r="13204" spans="1:1" x14ac:dyDescent="0.2">
      <c r="A13204" s="20"/>
    </row>
    <row r="13205" spans="1:1" x14ac:dyDescent="0.2">
      <c r="A13205" s="20"/>
    </row>
    <row r="13206" spans="1:1" x14ac:dyDescent="0.2">
      <c r="A13206" s="20"/>
    </row>
    <row r="13207" spans="1:1" x14ac:dyDescent="0.2">
      <c r="A13207" s="20"/>
    </row>
    <row r="13208" spans="1:1" x14ac:dyDescent="0.2">
      <c r="A13208" s="20"/>
    </row>
    <row r="13209" spans="1:1" x14ac:dyDescent="0.2">
      <c r="A13209" s="20"/>
    </row>
    <row r="13210" spans="1:1" x14ac:dyDescent="0.2">
      <c r="A13210" s="20"/>
    </row>
    <row r="13211" spans="1:1" x14ac:dyDescent="0.2">
      <c r="A13211" s="20"/>
    </row>
    <row r="13212" spans="1:1" x14ac:dyDescent="0.2">
      <c r="A13212" s="20"/>
    </row>
    <row r="13213" spans="1:1" x14ac:dyDescent="0.2">
      <c r="A13213" s="20"/>
    </row>
    <row r="13214" spans="1:1" x14ac:dyDescent="0.2">
      <c r="A13214" s="20"/>
    </row>
    <row r="13215" spans="1:1" x14ac:dyDescent="0.2">
      <c r="A13215" s="20"/>
    </row>
    <row r="13216" spans="1:1" x14ac:dyDescent="0.2">
      <c r="A13216" s="20"/>
    </row>
    <row r="13217" spans="1:1" x14ac:dyDescent="0.2">
      <c r="A13217" s="20"/>
    </row>
    <row r="13218" spans="1:1" x14ac:dyDescent="0.2">
      <c r="A13218" s="20"/>
    </row>
    <row r="13219" spans="1:1" x14ac:dyDescent="0.2">
      <c r="A13219" s="20"/>
    </row>
    <row r="13220" spans="1:1" x14ac:dyDescent="0.2">
      <c r="A13220" s="20"/>
    </row>
    <row r="13221" spans="1:1" x14ac:dyDescent="0.2">
      <c r="A13221" s="20"/>
    </row>
    <row r="13222" spans="1:1" x14ac:dyDescent="0.2">
      <c r="A13222" s="20"/>
    </row>
    <row r="13223" spans="1:1" x14ac:dyDescent="0.2">
      <c r="A13223" s="20"/>
    </row>
    <row r="13224" spans="1:1" x14ac:dyDescent="0.2">
      <c r="A13224" s="20"/>
    </row>
    <row r="13225" spans="1:1" x14ac:dyDescent="0.2">
      <c r="A13225" s="20"/>
    </row>
    <row r="13226" spans="1:1" x14ac:dyDescent="0.2">
      <c r="A13226" s="20"/>
    </row>
    <row r="13227" spans="1:1" x14ac:dyDescent="0.2">
      <c r="A13227" s="20"/>
    </row>
    <row r="13228" spans="1:1" x14ac:dyDescent="0.2">
      <c r="A13228" s="20"/>
    </row>
    <row r="13229" spans="1:1" x14ac:dyDescent="0.2">
      <c r="A13229" s="20"/>
    </row>
    <row r="13230" spans="1:1" x14ac:dyDescent="0.2">
      <c r="A13230" s="20"/>
    </row>
    <row r="13231" spans="1:1" x14ac:dyDescent="0.2">
      <c r="A13231" s="20"/>
    </row>
    <row r="13232" spans="1:1" x14ac:dyDescent="0.2">
      <c r="A13232" s="20"/>
    </row>
    <row r="13233" spans="1:1" x14ac:dyDescent="0.2">
      <c r="A13233" s="20"/>
    </row>
    <row r="13234" spans="1:1" x14ac:dyDescent="0.2">
      <c r="A13234" s="20"/>
    </row>
    <row r="13235" spans="1:1" x14ac:dyDescent="0.2">
      <c r="A13235" s="20"/>
    </row>
    <row r="13236" spans="1:1" x14ac:dyDescent="0.2">
      <c r="A13236" s="20"/>
    </row>
    <row r="13237" spans="1:1" x14ac:dyDescent="0.2">
      <c r="A13237" s="20"/>
    </row>
    <row r="13238" spans="1:1" x14ac:dyDescent="0.2">
      <c r="A13238" s="20"/>
    </row>
    <row r="13239" spans="1:1" x14ac:dyDescent="0.2">
      <c r="A13239" s="20"/>
    </row>
    <row r="13240" spans="1:1" x14ac:dyDescent="0.2">
      <c r="A13240" s="20"/>
    </row>
    <row r="13241" spans="1:1" x14ac:dyDescent="0.2">
      <c r="A13241" s="20"/>
    </row>
    <row r="13242" spans="1:1" x14ac:dyDescent="0.2">
      <c r="A13242" s="20"/>
    </row>
    <row r="13243" spans="1:1" x14ac:dyDescent="0.2">
      <c r="A13243" s="20"/>
    </row>
    <row r="13244" spans="1:1" x14ac:dyDescent="0.2">
      <c r="A13244" s="20"/>
    </row>
    <row r="13245" spans="1:1" x14ac:dyDescent="0.2">
      <c r="A13245" s="20"/>
    </row>
    <row r="13246" spans="1:1" x14ac:dyDescent="0.2">
      <c r="A13246" s="20"/>
    </row>
    <row r="13247" spans="1:1" x14ac:dyDescent="0.2">
      <c r="A13247" s="20"/>
    </row>
    <row r="13248" spans="1:1" x14ac:dyDescent="0.2">
      <c r="A13248" s="20"/>
    </row>
    <row r="13249" spans="1:1" x14ac:dyDescent="0.2">
      <c r="A13249" s="20"/>
    </row>
    <row r="13250" spans="1:1" x14ac:dyDescent="0.2">
      <c r="A13250" s="20"/>
    </row>
    <row r="13251" spans="1:1" x14ac:dyDescent="0.2">
      <c r="A13251" s="20"/>
    </row>
    <row r="13252" spans="1:1" x14ac:dyDescent="0.2">
      <c r="A13252" s="20"/>
    </row>
    <row r="13253" spans="1:1" x14ac:dyDescent="0.2">
      <c r="A13253" s="20"/>
    </row>
    <row r="13254" spans="1:1" x14ac:dyDescent="0.2">
      <c r="A13254" s="20"/>
    </row>
    <row r="13255" spans="1:1" x14ac:dyDescent="0.2">
      <c r="A13255" s="20"/>
    </row>
    <row r="13256" spans="1:1" x14ac:dyDescent="0.2">
      <c r="A13256" s="20"/>
    </row>
    <row r="13257" spans="1:1" x14ac:dyDescent="0.2">
      <c r="A13257" s="20"/>
    </row>
    <row r="13258" spans="1:1" x14ac:dyDescent="0.2">
      <c r="A13258" s="20"/>
    </row>
    <row r="13259" spans="1:1" x14ac:dyDescent="0.2">
      <c r="A13259" s="20"/>
    </row>
    <row r="13260" spans="1:1" x14ac:dyDescent="0.2">
      <c r="A13260" s="20"/>
    </row>
    <row r="13261" spans="1:1" x14ac:dyDescent="0.2">
      <c r="A13261" s="20"/>
    </row>
    <row r="13262" spans="1:1" x14ac:dyDescent="0.2">
      <c r="A13262" s="20"/>
    </row>
    <row r="13263" spans="1:1" x14ac:dyDescent="0.2">
      <c r="A13263" s="20"/>
    </row>
    <row r="13264" spans="1:1" x14ac:dyDescent="0.2">
      <c r="A13264" s="20"/>
    </row>
    <row r="13265" spans="1:1" x14ac:dyDescent="0.2">
      <c r="A13265" s="20"/>
    </row>
    <row r="13266" spans="1:1" x14ac:dyDescent="0.2">
      <c r="A13266" s="20"/>
    </row>
    <row r="13267" spans="1:1" x14ac:dyDescent="0.2">
      <c r="A13267" s="20"/>
    </row>
    <row r="13268" spans="1:1" x14ac:dyDescent="0.2">
      <c r="A13268" s="20"/>
    </row>
    <row r="13269" spans="1:1" x14ac:dyDescent="0.2">
      <c r="A13269" s="20"/>
    </row>
    <row r="13270" spans="1:1" x14ac:dyDescent="0.2">
      <c r="A13270" s="20"/>
    </row>
    <row r="13271" spans="1:1" x14ac:dyDescent="0.2">
      <c r="A13271" s="20"/>
    </row>
    <row r="13272" spans="1:1" x14ac:dyDescent="0.2">
      <c r="A13272" s="20"/>
    </row>
    <row r="13273" spans="1:1" x14ac:dyDescent="0.2">
      <c r="A13273" s="20"/>
    </row>
    <row r="13274" spans="1:1" x14ac:dyDescent="0.2">
      <c r="A13274" s="20"/>
    </row>
    <row r="13275" spans="1:1" x14ac:dyDescent="0.2">
      <c r="A13275" s="20"/>
    </row>
    <row r="13276" spans="1:1" x14ac:dyDescent="0.2">
      <c r="A13276" s="20"/>
    </row>
    <row r="13277" spans="1:1" x14ac:dyDescent="0.2">
      <c r="A13277" s="20"/>
    </row>
    <row r="13278" spans="1:1" x14ac:dyDescent="0.2">
      <c r="A13278" s="20"/>
    </row>
    <row r="13279" spans="1:1" x14ac:dyDescent="0.2">
      <c r="A13279" s="20"/>
    </row>
    <row r="13280" spans="1:1" x14ac:dyDescent="0.2">
      <c r="A13280" s="20"/>
    </row>
    <row r="13281" spans="1:1" x14ac:dyDescent="0.2">
      <c r="A13281" s="20"/>
    </row>
    <row r="13282" spans="1:1" x14ac:dyDescent="0.2">
      <c r="A13282" s="20"/>
    </row>
    <row r="13283" spans="1:1" x14ac:dyDescent="0.2">
      <c r="A13283" s="20"/>
    </row>
    <row r="13284" spans="1:1" x14ac:dyDescent="0.2">
      <c r="A13284" s="20"/>
    </row>
    <row r="13285" spans="1:1" x14ac:dyDescent="0.2">
      <c r="A13285" s="20"/>
    </row>
    <row r="13286" spans="1:1" x14ac:dyDescent="0.2">
      <c r="A13286" s="20"/>
    </row>
    <row r="13287" spans="1:1" x14ac:dyDescent="0.2">
      <c r="A13287" s="20"/>
    </row>
    <row r="13288" spans="1:1" x14ac:dyDescent="0.2">
      <c r="A13288" s="20"/>
    </row>
    <row r="13289" spans="1:1" x14ac:dyDescent="0.2">
      <c r="A13289" s="20"/>
    </row>
    <row r="13290" spans="1:1" x14ac:dyDescent="0.2">
      <c r="A13290" s="20"/>
    </row>
    <row r="13291" spans="1:1" x14ac:dyDescent="0.2">
      <c r="A13291" s="20"/>
    </row>
    <row r="13292" spans="1:1" x14ac:dyDescent="0.2">
      <c r="A13292" s="20"/>
    </row>
    <row r="13293" spans="1:1" x14ac:dyDescent="0.2">
      <c r="A13293" s="20"/>
    </row>
    <row r="13294" spans="1:1" x14ac:dyDescent="0.2">
      <c r="A13294" s="20"/>
    </row>
    <row r="13295" spans="1:1" x14ac:dyDescent="0.2">
      <c r="A13295" s="20"/>
    </row>
    <row r="13296" spans="1:1" x14ac:dyDescent="0.2">
      <c r="A13296" s="20"/>
    </row>
    <row r="13297" spans="1:1" x14ac:dyDescent="0.2">
      <c r="A13297" s="20"/>
    </row>
    <row r="13298" spans="1:1" x14ac:dyDescent="0.2">
      <c r="A13298" s="20"/>
    </row>
    <row r="13299" spans="1:1" x14ac:dyDescent="0.2">
      <c r="A13299" s="20"/>
    </row>
    <row r="13300" spans="1:1" x14ac:dyDescent="0.2">
      <c r="A13300" s="20"/>
    </row>
    <row r="13301" spans="1:1" x14ac:dyDescent="0.2">
      <c r="A13301" s="20"/>
    </row>
    <row r="13302" spans="1:1" x14ac:dyDescent="0.2">
      <c r="A13302" s="20"/>
    </row>
    <row r="13303" spans="1:1" x14ac:dyDescent="0.2">
      <c r="A13303" s="20"/>
    </row>
    <row r="13304" spans="1:1" x14ac:dyDescent="0.2">
      <c r="A13304" s="20"/>
    </row>
    <row r="13305" spans="1:1" x14ac:dyDescent="0.2">
      <c r="A13305" s="20"/>
    </row>
    <row r="13306" spans="1:1" x14ac:dyDescent="0.2">
      <c r="A13306" s="20"/>
    </row>
    <row r="13307" spans="1:1" x14ac:dyDescent="0.2">
      <c r="A13307" s="20"/>
    </row>
    <row r="13308" spans="1:1" x14ac:dyDescent="0.2">
      <c r="A13308" s="20"/>
    </row>
    <row r="13309" spans="1:1" x14ac:dyDescent="0.2">
      <c r="A13309" s="20"/>
    </row>
    <row r="13310" spans="1:1" x14ac:dyDescent="0.2">
      <c r="A13310" s="20"/>
    </row>
    <row r="13311" spans="1:1" x14ac:dyDescent="0.2">
      <c r="A13311" s="20"/>
    </row>
    <row r="13312" spans="1:1" x14ac:dyDescent="0.2">
      <c r="A13312" s="20"/>
    </row>
    <row r="13313" spans="1:1" x14ac:dyDescent="0.2">
      <c r="A13313" s="20"/>
    </row>
    <row r="13314" spans="1:1" x14ac:dyDescent="0.2">
      <c r="A13314" s="20"/>
    </row>
    <row r="13315" spans="1:1" x14ac:dyDescent="0.2">
      <c r="A13315" s="20"/>
    </row>
    <row r="13316" spans="1:1" x14ac:dyDescent="0.2">
      <c r="A13316" s="20"/>
    </row>
    <row r="13317" spans="1:1" x14ac:dyDescent="0.2">
      <c r="A13317" s="20"/>
    </row>
    <row r="13318" spans="1:1" x14ac:dyDescent="0.2">
      <c r="A13318" s="20"/>
    </row>
    <row r="13319" spans="1:1" x14ac:dyDescent="0.2">
      <c r="A13319" s="20"/>
    </row>
    <row r="13320" spans="1:1" x14ac:dyDescent="0.2">
      <c r="A13320" s="20"/>
    </row>
    <row r="13321" spans="1:1" x14ac:dyDescent="0.2">
      <c r="A13321" s="20"/>
    </row>
    <row r="13322" spans="1:1" x14ac:dyDescent="0.2">
      <c r="A13322" s="20"/>
    </row>
    <row r="13323" spans="1:1" x14ac:dyDescent="0.2">
      <c r="A13323" s="20"/>
    </row>
    <row r="13324" spans="1:1" x14ac:dyDescent="0.2">
      <c r="A13324" s="20"/>
    </row>
    <row r="13325" spans="1:1" x14ac:dyDescent="0.2">
      <c r="A13325" s="20"/>
    </row>
    <row r="13326" spans="1:1" x14ac:dyDescent="0.2">
      <c r="A13326" s="20"/>
    </row>
    <row r="13327" spans="1:1" x14ac:dyDescent="0.2">
      <c r="A13327" s="20"/>
    </row>
    <row r="13328" spans="1:1" x14ac:dyDescent="0.2">
      <c r="A13328" s="20"/>
    </row>
    <row r="13329" spans="1:1" x14ac:dyDescent="0.2">
      <c r="A13329" s="20"/>
    </row>
    <row r="13330" spans="1:1" x14ac:dyDescent="0.2">
      <c r="A13330" s="20"/>
    </row>
    <row r="13331" spans="1:1" x14ac:dyDescent="0.2">
      <c r="A13331" s="20"/>
    </row>
    <row r="13332" spans="1:1" x14ac:dyDescent="0.2">
      <c r="A13332" s="20"/>
    </row>
    <row r="13333" spans="1:1" x14ac:dyDescent="0.2">
      <c r="A13333" s="20"/>
    </row>
    <row r="13334" spans="1:1" x14ac:dyDescent="0.2">
      <c r="A13334" s="20"/>
    </row>
    <row r="13335" spans="1:1" x14ac:dyDescent="0.2">
      <c r="A13335" s="20"/>
    </row>
    <row r="13336" spans="1:1" x14ac:dyDescent="0.2">
      <c r="A13336" s="20"/>
    </row>
    <row r="13337" spans="1:1" x14ac:dyDescent="0.2">
      <c r="A13337" s="20"/>
    </row>
    <row r="13338" spans="1:1" x14ac:dyDescent="0.2">
      <c r="A13338" s="20"/>
    </row>
    <row r="13339" spans="1:1" x14ac:dyDescent="0.2">
      <c r="A13339" s="20"/>
    </row>
    <row r="13340" spans="1:1" x14ac:dyDescent="0.2">
      <c r="A13340" s="20"/>
    </row>
    <row r="13341" spans="1:1" x14ac:dyDescent="0.2">
      <c r="A13341" s="20"/>
    </row>
    <row r="13342" spans="1:1" x14ac:dyDescent="0.2">
      <c r="A13342" s="20"/>
    </row>
    <row r="13343" spans="1:1" x14ac:dyDescent="0.2">
      <c r="A13343" s="20"/>
    </row>
    <row r="13344" spans="1:1" x14ac:dyDescent="0.2">
      <c r="A13344" s="20"/>
    </row>
    <row r="13345" spans="1:1" x14ac:dyDescent="0.2">
      <c r="A13345" s="20"/>
    </row>
    <row r="13346" spans="1:1" x14ac:dyDescent="0.2">
      <c r="A13346" s="20"/>
    </row>
    <row r="13347" spans="1:1" x14ac:dyDescent="0.2">
      <c r="A13347" s="20"/>
    </row>
    <row r="13348" spans="1:1" x14ac:dyDescent="0.2">
      <c r="A13348" s="20"/>
    </row>
    <row r="13349" spans="1:1" x14ac:dyDescent="0.2">
      <c r="A13349" s="20"/>
    </row>
    <row r="13350" spans="1:1" x14ac:dyDescent="0.2">
      <c r="A13350" s="20"/>
    </row>
    <row r="13351" spans="1:1" x14ac:dyDescent="0.2">
      <c r="A13351" s="20"/>
    </row>
    <row r="13352" spans="1:1" x14ac:dyDescent="0.2">
      <c r="A13352" s="20"/>
    </row>
    <row r="13353" spans="1:1" x14ac:dyDescent="0.2">
      <c r="A13353" s="20"/>
    </row>
    <row r="13354" spans="1:1" x14ac:dyDescent="0.2">
      <c r="A13354" s="20"/>
    </row>
    <row r="13355" spans="1:1" x14ac:dyDescent="0.2">
      <c r="A13355" s="20"/>
    </row>
    <row r="13356" spans="1:1" x14ac:dyDescent="0.2">
      <c r="A13356" s="20"/>
    </row>
    <row r="13357" spans="1:1" x14ac:dyDescent="0.2">
      <c r="A13357" s="20"/>
    </row>
    <row r="13358" spans="1:1" x14ac:dyDescent="0.2">
      <c r="A13358" s="20"/>
    </row>
    <row r="13359" spans="1:1" x14ac:dyDescent="0.2">
      <c r="A13359" s="20"/>
    </row>
    <row r="13360" spans="1:1" x14ac:dyDescent="0.2">
      <c r="A13360" s="20"/>
    </row>
    <row r="13361" spans="1:1" x14ac:dyDescent="0.2">
      <c r="A13361" s="20"/>
    </row>
    <row r="13362" spans="1:1" x14ac:dyDescent="0.2">
      <c r="A13362" s="20"/>
    </row>
    <row r="13363" spans="1:1" x14ac:dyDescent="0.2">
      <c r="A13363" s="20"/>
    </row>
    <row r="13364" spans="1:1" x14ac:dyDescent="0.2">
      <c r="A13364" s="20"/>
    </row>
    <row r="13365" spans="1:1" x14ac:dyDescent="0.2">
      <c r="A13365" s="20"/>
    </row>
    <row r="13366" spans="1:1" x14ac:dyDescent="0.2">
      <c r="A13366" s="20"/>
    </row>
    <row r="13367" spans="1:1" x14ac:dyDescent="0.2">
      <c r="A13367" s="20"/>
    </row>
    <row r="13368" spans="1:1" x14ac:dyDescent="0.2">
      <c r="A13368" s="20"/>
    </row>
    <row r="13369" spans="1:1" x14ac:dyDescent="0.2">
      <c r="A13369" s="20"/>
    </row>
    <row r="13370" spans="1:1" x14ac:dyDescent="0.2">
      <c r="A13370" s="20"/>
    </row>
    <row r="13371" spans="1:1" x14ac:dyDescent="0.2">
      <c r="A13371" s="20"/>
    </row>
    <row r="13372" spans="1:1" x14ac:dyDescent="0.2">
      <c r="A13372" s="20"/>
    </row>
    <row r="13373" spans="1:1" x14ac:dyDescent="0.2">
      <c r="A13373" s="20"/>
    </row>
    <row r="13374" spans="1:1" x14ac:dyDescent="0.2">
      <c r="A13374" s="20"/>
    </row>
    <row r="13375" spans="1:1" x14ac:dyDescent="0.2">
      <c r="A13375" s="20"/>
    </row>
    <row r="13376" spans="1:1" x14ac:dyDescent="0.2">
      <c r="A13376" s="20"/>
    </row>
    <row r="13377" spans="1:1" x14ac:dyDescent="0.2">
      <c r="A13377" s="20"/>
    </row>
    <row r="13378" spans="1:1" x14ac:dyDescent="0.2">
      <c r="A13378" s="20"/>
    </row>
    <row r="13379" spans="1:1" x14ac:dyDescent="0.2">
      <c r="A13379" s="20"/>
    </row>
    <row r="13380" spans="1:1" x14ac:dyDescent="0.2">
      <c r="A13380" s="20"/>
    </row>
    <row r="13381" spans="1:1" x14ac:dyDescent="0.2">
      <c r="A13381" s="20"/>
    </row>
    <row r="13382" spans="1:1" x14ac:dyDescent="0.2">
      <c r="A13382" s="20"/>
    </row>
    <row r="13383" spans="1:1" x14ac:dyDescent="0.2">
      <c r="A13383" s="20"/>
    </row>
    <row r="13384" spans="1:1" x14ac:dyDescent="0.2">
      <c r="A13384" s="20"/>
    </row>
    <row r="13385" spans="1:1" x14ac:dyDescent="0.2">
      <c r="A13385" s="20"/>
    </row>
    <row r="13386" spans="1:1" x14ac:dyDescent="0.2">
      <c r="A13386" s="20"/>
    </row>
    <row r="13387" spans="1:1" x14ac:dyDescent="0.2">
      <c r="A13387" s="20"/>
    </row>
    <row r="13388" spans="1:1" x14ac:dyDescent="0.2">
      <c r="A13388" s="20"/>
    </row>
    <row r="13389" spans="1:1" x14ac:dyDescent="0.2">
      <c r="A13389" s="20"/>
    </row>
    <row r="13390" spans="1:1" x14ac:dyDescent="0.2">
      <c r="A13390" s="20"/>
    </row>
    <row r="13391" spans="1:1" x14ac:dyDescent="0.2">
      <c r="A13391" s="20"/>
    </row>
    <row r="13392" spans="1:1" x14ac:dyDescent="0.2">
      <c r="A13392" s="20"/>
    </row>
    <row r="13393" spans="1:1" x14ac:dyDescent="0.2">
      <c r="A13393" s="20"/>
    </row>
    <row r="13394" spans="1:1" x14ac:dyDescent="0.2">
      <c r="A13394" s="20"/>
    </row>
    <row r="13395" spans="1:1" x14ac:dyDescent="0.2">
      <c r="A13395" s="20"/>
    </row>
    <row r="13396" spans="1:1" x14ac:dyDescent="0.2">
      <c r="A13396" s="20"/>
    </row>
    <row r="13397" spans="1:1" x14ac:dyDescent="0.2">
      <c r="A13397" s="20"/>
    </row>
    <row r="13398" spans="1:1" x14ac:dyDescent="0.2">
      <c r="A13398" s="20"/>
    </row>
    <row r="13399" spans="1:1" x14ac:dyDescent="0.2">
      <c r="A13399" s="20"/>
    </row>
    <row r="13400" spans="1:1" x14ac:dyDescent="0.2">
      <c r="A13400" s="20"/>
    </row>
    <row r="13401" spans="1:1" x14ac:dyDescent="0.2">
      <c r="A13401" s="20"/>
    </row>
    <row r="13402" spans="1:1" x14ac:dyDescent="0.2">
      <c r="A13402" s="20"/>
    </row>
    <row r="13403" spans="1:1" x14ac:dyDescent="0.2">
      <c r="A13403" s="20"/>
    </row>
    <row r="13404" spans="1:1" x14ac:dyDescent="0.2">
      <c r="A13404" s="20"/>
    </row>
    <row r="13405" spans="1:1" x14ac:dyDescent="0.2">
      <c r="A13405" s="20"/>
    </row>
    <row r="13406" spans="1:1" x14ac:dyDescent="0.2">
      <c r="A13406" s="20"/>
    </row>
    <row r="13407" spans="1:1" x14ac:dyDescent="0.2">
      <c r="A13407" s="20"/>
    </row>
    <row r="13408" spans="1:1" x14ac:dyDescent="0.2">
      <c r="A13408" s="20"/>
    </row>
    <row r="13409" spans="1:1" x14ac:dyDescent="0.2">
      <c r="A13409" s="20"/>
    </row>
    <row r="13410" spans="1:1" x14ac:dyDescent="0.2">
      <c r="A13410" s="20"/>
    </row>
    <row r="13411" spans="1:1" x14ac:dyDescent="0.2">
      <c r="A13411" s="20"/>
    </row>
    <row r="13412" spans="1:1" x14ac:dyDescent="0.2">
      <c r="A13412" s="20"/>
    </row>
    <row r="13413" spans="1:1" x14ac:dyDescent="0.2">
      <c r="A13413" s="20"/>
    </row>
    <row r="13414" spans="1:1" x14ac:dyDescent="0.2">
      <c r="A13414" s="20"/>
    </row>
    <row r="13415" spans="1:1" x14ac:dyDescent="0.2">
      <c r="A13415" s="20"/>
    </row>
    <row r="13416" spans="1:1" x14ac:dyDescent="0.2">
      <c r="A13416" s="20"/>
    </row>
    <row r="13417" spans="1:1" x14ac:dyDescent="0.2">
      <c r="A13417" s="20"/>
    </row>
    <row r="13418" spans="1:1" x14ac:dyDescent="0.2">
      <c r="A13418" s="20"/>
    </row>
    <row r="13419" spans="1:1" x14ac:dyDescent="0.2">
      <c r="A13419" s="20"/>
    </row>
    <row r="13420" spans="1:1" x14ac:dyDescent="0.2">
      <c r="A13420" s="20"/>
    </row>
    <row r="13421" spans="1:1" x14ac:dyDescent="0.2">
      <c r="A13421" s="20"/>
    </row>
    <row r="13422" spans="1:1" x14ac:dyDescent="0.2">
      <c r="A13422" s="20"/>
    </row>
    <row r="13423" spans="1:1" x14ac:dyDescent="0.2">
      <c r="A13423" s="20"/>
    </row>
    <row r="13424" spans="1:1" x14ac:dyDescent="0.2">
      <c r="A13424" s="20"/>
    </row>
    <row r="13425" spans="1:1" x14ac:dyDescent="0.2">
      <c r="A13425" s="20"/>
    </row>
    <row r="13426" spans="1:1" x14ac:dyDescent="0.2">
      <c r="A13426" s="20"/>
    </row>
    <row r="13427" spans="1:1" x14ac:dyDescent="0.2">
      <c r="A13427" s="20"/>
    </row>
    <row r="13428" spans="1:1" x14ac:dyDescent="0.2">
      <c r="A13428" s="20"/>
    </row>
    <row r="13429" spans="1:1" x14ac:dyDescent="0.2">
      <c r="A13429" s="20"/>
    </row>
    <row r="13430" spans="1:1" x14ac:dyDescent="0.2">
      <c r="A13430" s="20"/>
    </row>
    <row r="13431" spans="1:1" x14ac:dyDescent="0.2">
      <c r="A13431" s="20"/>
    </row>
    <row r="13432" spans="1:1" x14ac:dyDescent="0.2">
      <c r="A13432" s="20"/>
    </row>
    <row r="13433" spans="1:1" x14ac:dyDescent="0.2">
      <c r="A13433" s="20"/>
    </row>
    <row r="13434" spans="1:1" x14ac:dyDescent="0.2">
      <c r="A13434" s="20"/>
    </row>
    <row r="13435" spans="1:1" x14ac:dyDescent="0.2">
      <c r="A13435" s="20"/>
    </row>
    <row r="13436" spans="1:1" x14ac:dyDescent="0.2">
      <c r="A13436" s="20"/>
    </row>
    <row r="13437" spans="1:1" x14ac:dyDescent="0.2">
      <c r="A13437" s="20"/>
    </row>
    <row r="13438" spans="1:1" x14ac:dyDescent="0.2">
      <c r="A13438" s="20"/>
    </row>
    <row r="13439" spans="1:1" x14ac:dyDescent="0.2">
      <c r="A13439" s="20"/>
    </row>
    <row r="13440" spans="1:1" x14ac:dyDescent="0.2">
      <c r="A13440" s="20"/>
    </row>
    <row r="13441" spans="1:1" x14ac:dyDescent="0.2">
      <c r="A13441" s="20"/>
    </row>
    <row r="13442" spans="1:1" x14ac:dyDescent="0.2">
      <c r="A13442" s="20"/>
    </row>
    <row r="13443" spans="1:1" x14ac:dyDescent="0.2">
      <c r="A13443" s="20"/>
    </row>
    <row r="13444" spans="1:1" x14ac:dyDescent="0.2">
      <c r="A13444" s="20"/>
    </row>
    <row r="13445" spans="1:1" x14ac:dyDescent="0.2">
      <c r="A13445" s="20"/>
    </row>
    <row r="13446" spans="1:1" x14ac:dyDescent="0.2">
      <c r="A13446" s="20"/>
    </row>
    <row r="13447" spans="1:1" x14ac:dyDescent="0.2">
      <c r="A13447" s="20"/>
    </row>
    <row r="13448" spans="1:1" x14ac:dyDescent="0.2">
      <c r="A13448" s="20"/>
    </row>
    <row r="13449" spans="1:1" x14ac:dyDescent="0.2">
      <c r="A13449" s="20"/>
    </row>
    <row r="13450" spans="1:1" x14ac:dyDescent="0.2">
      <c r="A13450" s="20"/>
    </row>
    <row r="13451" spans="1:1" x14ac:dyDescent="0.2">
      <c r="A13451" s="20"/>
    </row>
    <row r="13452" spans="1:1" x14ac:dyDescent="0.2">
      <c r="A13452" s="20"/>
    </row>
    <row r="13453" spans="1:1" x14ac:dyDescent="0.2">
      <c r="A13453" s="20"/>
    </row>
    <row r="13454" spans="1:1" x14ac:dyDescent="0.2">
      <c r="A13454" s="20"/>
    </row>
    <row r="13455" spans="1:1" x14ac:dyDescent="0.2">
      <c r="A13455" s="20"/>
    </row>
    <row r="13456" spans="1:1" x14ac:dyDescent="0.2">
      <c r="A13456" s="20"/>
    </row>
    <row r="13457" spans="1:1" x14ac:dyDescent="0.2">
      <c r="A13457" s="20"/>
    </row>
    <row r="13458" spans="1:1" x14ac:dyDescent="0.2">
      <c r="A13458" s="20"/>
    </row>
    <row r="13459" spans="1:1" x14ac:dyDescent="0.2">
      <c r="A13459" s="20"/>
    </row>
    <row r="13460" spans="1:1" x14ac:dyDescent="0.2">
      <c r="A13460" s="20"/>
    </row>
    <row r="13461" spans="1:1" x14ac:dyDescent="0.2">
      <c r="A13461" s="20"/>
    </row>
    <row r="13462" spans="1:1" x14ac:dyDescent="0.2">
      <c r="A13462" s="20"/>
    </row>
    <row r="13463" spans="1:1" x14ac:dyDescent="0.2">
      <c r="A13463" s="20"/>
    </row>
    <row r="13464" spans="1:1" x14ac:dyDescent="0.2">
      <c r="A13464" s="20"/>
    </row>
    <row r="13465" spans="1:1" x14ac:dyDescent="0.2">
      <c r="A13465" s="20"/>
    </row>
    <row r="13466" spans="1:1" x14ac:dyDescent="0.2">
      <c r="A13466" s="20"/>
    </row>
    <row r="13467" spans="1:1" x14ac:dyDescent="0.2">
      <c r="A13467" s="20"/>
    </row>
    <row r="13468" spans="1:1" x14ac:dyDescent="0.2">
      <c r="A13468" s="20"/>
    </row>
    <row r="13469" spans="1:1" x14ac:dyDescent="0.2">
      <c r="A13469" s="20"/>
    </row>
    <row r="13470" spans="1:1" x14ac:dyDescent="0.2">
      <c r="A13470" s="20"/>
    </row>
    <row r="13471" spans="1:1" x14ac:dyDescent="0.2">
      <c r="A13471" s="20"/>
    </row>
    <row r="13472" spans="1:1" x14ac:dyDescent="0.2">
      <c r="A13472" s="20"/>
    </row>
    <row r="13473" spans="1:1" x14ac:dyDescent="0.2">
      <c r="A13473" s="20"/>
    </row>
    <row r="13474" spans="1:1" x14ac:dyDescent="0.2">
      <c r="A13474" s="20"/>
    </row>
    <row r="13475" spans="1:1" x14ac:dyDescent="0.2">
      <c r="A13475" s="20"/>
    </row>
    <row r="13476" spans="1:1" x14ac:dyDescent="0.2">
      <c r="A13476" s="20"/>
    </row>
    <row r="13477" spans="1:1" x14ac:dyDescent="0.2">
      <c r="A13477" s="20"/>
    </row>
    <row r="13478" spans="1:1" x14ac:dyDescent="0.2">
      <c r="A13478" s="20"/>
    </row>
    <row r="13479" spans="1:1" x14ac:dyDescent="0.2">
      <c r="A13479" s="20"/>
    </row>
    <row r="13480" spans="1:1" x14ac:dyDescent="0.2">
      <c r="A13480" s="20"/>
    </row>
    <row r="13481" spans="1:1" x14ac:dyDescent="0.2">
      <c r="A13481" s="20"/>
    </row>
    <row r="13482" spans="1:1" x14ac:dyDescent="0.2">
      <c r="A13482" s="20"/>
    </row>
    <row r="13483" spans="1:1" x14ac:dyDescent="0.2">
      <c r="A13483" s="20"/>
    </row>
    <row r="13484" spans="1:1" x14ac:dyDescent="0.2">
      <c r="A13484" s="20"/>
    </row>
    <row r="13485" spans="1:1" x14ac:dyDescent="0.2">
      <c r="A13485" s="20"/>
    </row>
    <row r="13486" spans="1:1" x14ac:dyDescent="0.2">
      <c r="A13486" s="20"/>
    </row>
    <row r="13487" spans="1:1" x14ac:dyDescent="0.2">
      <c r="A13487" s="20"/>
    </row>
    <row r="13488" spans="1:1" x14ac:dyDescent="0.2">
      <c r="A13488" s="20"/>
    </row>
    <row r="13489" spans="1:1" x14ac:dyDescent="0.2">
      <c r="A13489" s="20"/>
    </row>
    <row r="13490" spans="1:1" x14ac:dyDescent="0.2">
      <c r="A13490" s="20"/>
    </row>
    <row r="13491" spans="1:1" x14ac:dyDescent="0.2">
      <c r="A13491" s="20"/>
    </row>
    <row r="13492" spans="1:1" x14ac:dyDescent="0.2">
      <c r="A13492" s="20"/>
    </row>
    <row r="13493" spans="1:1" x14ac:dyDescent="0.2">
      <c r="A13493" s="20"/>
    </row>
    <row r="13494" spans="1:1" x14ac:dyDescent="0.2">
      <c r="A13494" s="20"/>
    </row>
    <row r="13495" spans="1:1" x14ac:dyDescent="0.2">
      <c r="A13495" s="20"/>
    </row>
    <row r="13496" spans="1:1" x14ac:dyDescent="0.2">
      <c r="A13496" s="20"/>
    </row>
    <row r="13497" spans="1:1" x14ac:dyDescent="0.2">
      <c r="A13497" s="20"/>
    </row>
    <row r="13498" spans="1:1" x14ac:dyDescent="0.2">
      <c r="A13498" s="20"/>
    </row>
    <row r="13499" spans="1:1" x14ac:dyDescent="0.2">
      <c r="A13499" s="20"/>
    </row>
    <row r="13500" spans="1:1" x14ac:dyDescent="0.2">
      <c r="A13500" s="20"/>
    </row>
    <row r="13501" spans="1:1" x14ac:dyDescent="0.2">
      <c r="A13501" s="20"/>
    </row>
    <row r="13502" spans="1:1" x14ac:dyDescent="0.2">
      <c r="A13502" s="20"/>
    </row>
    <row r="13503" spans="1:1" x14ac:dyDescent="0.2">
      <c r="A13503" s="20"/>
    </row>
    <row r="13504" spans="1:1" x14ac:dyDescent="0.2">
      <c r="A13504" s="20"/>
    </row>
    <row r="13505" spans="1:1" x14ac:dyDescent="0.2">
      <c r="A13505" s="20"/>
    </row>
    <row r="13506" spans="1:1" x14ac:dyDescent="0.2">
      <c r="A13506" s="20"/>
    </row>
    <row r="13507" spans="1:1" x14ac:dyDescent="0.2">
      <c r="A13507" s="20"/>
    </row>
    <row r="13508" spans="1:1" x14ac:dyDescent="0.2">
      <c r="A13508" s="20"/>
    </row>
    <row r="13509" spans="1:1" x14ac:dyDescent="0.2">
      <c r="A13509" s="20"/>
    </row>
    <row r="13510" spans="1:1" x14ac:dyDescent="0.2">
      <c r="A13510" s="20"/>
    </row>
    <row r="13511" spans="1:1" x14ac:dyDescent="0.2">
      <c r="A13511" s="20"/>
    </row>
    <row r="13512" spans="1:1" x14ac:dyDescent="0.2">
      <c r="A13512" s="20"/>
    </row>
    <row r="13513" spans="1:1" x14ac:dyDescent="0.2">
      <c r="A13513" s="20"/>
    </row>
    <row r="13514" spans="1:1" x14ac:dyDescent="0.2">
      <c r="A13514" s="20"/>
    </row>
    <row r="13515" spans="1:1" x14ac:dyDescent="0.2">
      <c r="A13515" s="20"/>
    </row>
    <row r="13516" spans="1:1" x14ac:dyDescent="0.2">
      <c r="A13516" s="20"/>
    </row>
    <row r="13517" spans="1:1" x14ac:dyDescent="0.2">
      <c r="A13517" s="20"/>
    </row>
    <row r="13518" spans="1:1" x14ac:dyDescent="0.2">
      <c r="A13518" s="20"/>
    </row>
    <row r="13519" spans="1:1" x14ac:dyDescent="0.2">
      <c r="A13519" s="20"/>
    </row>
    <row r="13520" spans="1:1" x14ac:dyDescent="0.2">
      <c r="A13520" s="20"/>
    </row>
    <row r="13521" spans="1:1" x14ac:dyDescent="0.2">
      <c r="A13521" s="20"/>
    </row>
    <row r="13522" spans="1:1" x14ac:dyDescent="0.2">
      <c r="A13522" s="20"/>
    </row>
    <row r="13523" spans="1:1" x14ac:dyDescent="0.2">
      <c r="A13523" s="20"/>
    </row>
    <row r="13524" spans="1:1" x14ac:dyDescent="0.2">
      <c r="A13524" s="20"/>
    </row>
    <row r="13525" spans="1:1" x14ac:dyDescent="0.2">
      <c r="A13525" s="20"/>
    </row>
    <row r="13526" spans="1:1" x14ac:dyDescent="0.2">
      <c r="A13526" s="20"/>
    </row>
    <row r="13527" spans="1:1" x14ac:dyDescent="0.2">
      <c r="A13527" s="20"/>
    </row>
    <row r="13528" spans="1:1" x14ac:dyDescent="0.2">
      <c r="A13528" s="20"/>
    </row>
    <row r="13529" spans="1:1" x14ac:dyDescent="0.2">
      <c r="A13529" s="20"/>
    </row>
    <row r="13530" spans="1:1" x14ac:dyDescent="0.2">
      <c r="A13530" s="20"/>
    </row>
    <row r="13531" spans="1:1" x14ac:dyDescent="0.2">
      <c r="A13531" s="20"/>
    </row>
    <row r="13532" spans="1:1" x14ac:dyDescent="0.2">
      <c r="A13532" s="20"/>
    </row>
    <row r="13533" spans="1:1" x14ac:dyDescent="0.2">
      <c r="A13533" s="20"/>
    </row>
    <row r="13534" spans="1:1" x14ac:dyDescent="0.2">
      <c r="A13534" s="20"/>
    </row>
    <row r="13535" spans="1:1" x14ac:dyDescent="0.2">
      <c r="A13535" s="20"/>
    </row>
    <row r="13536" spans="1:1" x14ac:dyDescent="0.2">
      <c r="A13536" s="20"/>
    </row>
    <row r="13537" spans="1:1" x14ac:dyDescent="0.2">
      <c r="A13537" s="20"/>
    </row>
    <row r="13538" spans="1:1" x14ac:dyDescent="0.2">
      <c r="A13538" s="20"/>
    </row>
    <row r="13539" spans="1:1" x14ac:dyDescent="0.2">
      <c r="A13539" s="20"/>
    </row>
    <row r="13540" spans="1:1" x14ac:dyDescent="0.2">
      <c r="A13540" s="20"/>
    </row>
    <row r="13541" spans="1:1" x14ac:dyDescent="0.2">
      <c r="A13541" s="20"/>
    </row>
    <row r="13542" spans="1:1" x14ac:dyDescent="0.2">
      <c r="A13542" s="20"/>
    </row>
    <row r="13543" spans="1:1" x14ac:dyDescent="0.2">
      <c r="A13543" s="20"/>
    </row>
    <row r="13544" spans="1:1" x14ac:dyDescent="0.2">
      <c r="A13544" s="20"/>
    </row>
    <row r="13545" spans="1:1" x14ac:dyDescent="0.2">
      <c r="A13545" s="20"/>
    </row>
    <row r="13546" spans="1:1" x14ac:dyDescent="0.2">
      <c r="A13546" s="20"/>
    </row>
    <row r="13547" spans="1:1" x14ac:dyDescent="0.2">
      <c r="A13547" s="20"/>
    </row>
    <row r="13548" spans="1:1" x14ac:dyDescent="0.2">
      <c r="A13548" s="20"/>
    </row>
    <row r="13549" spans="1:1" x14ac:dyDescent="0.2">
      <c r="A13549" s="20"/>
    </row>
    <row r="13550" spans="1:1" x14ac:dyDescent="0.2">
      <c r="A13550" s="20"/>
    </row>
    <row r="13551" spans="1:1" x14ac:dyDescent="0.2">
      <c r="A13551" s="20"/>
    </row>
    <row r="13552" spans="1:1" x14ac:dyDescent="0.2">
      <c r="A13552" s="20"/>
    </row>
    <row r="13553" spans="1:1" x14ac:dyDescent="0.2">
      <c r="A13553" s="20"/>
    </row>
    <row r="13554" spans="1:1" x14ac:dyDescent="0.2">
      <c r="A13554" s="20"/>
    </row>
    <row r="13555" spans="1:1" x14ac:dyDescent="0.2">
      <c r="A13555" s="20"/>
    </row>
    <row r="13556" spans="1:1" x14ac:dyDescent="0.2">
      <c r="A13556" s="20"/>
    </row>
    <row r="13557" spans="1:1" x14ac:dyDescent="0.2">
      <c r="A13557" s="20"/>
    </row>
    <row r="13558" spans="1:1" x14ac:dyDescent="0.2">
      <c r="A13558" s="20"/>
    </row>
    <row r="13559" spans="1:1" x14ac:dyDescent="0.2">
      <c r="A13559" s="20"/>
    </row>
    <row r="13560" spans="1:1" x14ac:dyDescent="0.2">
      <c r="A13560" s="20"/>
    </row>
    <row r="13561" spans="1:1" x14ac:dyDescent="0.2">
      <c r="A13561" s="20"/>
    </row>
    <row r="13562" spans="1:1" x14ac:dyDescent="0.2">
      <c r="A13562" s="20"/>
    </row>
    <row r="13563" spans="1:1" x14ac:dyDescent="0.2">
      <c r="A13563" s="20"/>
    </row>
    <row r="13564" spans="1:1" x14ac:dyDescent="0.2">
      <c r="A13564" s="20"/>
    </row>
    <row r="13565" spans="1:1" x14ac:dyDescent="0.2">
      <c r="A13565" s="20"/>
    </row>
    <row r="13566" spans="1:1" x14ac:dyDescent="0.2">
      <c r="A13566" s="20"/>
    </row>
    <row r="13567" spans="1:1" x14ac:dyDescent="0.2">
      <c r="A13567" s="20"/>
    </row>
    <row r="13568" spans="1:1" x14ac:dyDescent="0.2">
      <c r="A13568" s="20"/>
    </row>
    <row r="13569" spans="1:1" x14ac:dyDescent="0.2">
      <c r="A13569" s="20"/>
    </row>
    <row r="13570" spans="1:1" x14ac:dyDescent="0.2">
      <c r="A13570" s="20"/>
    </row>
    <row r="13571" spans="1:1" x14ac:dyDescent="0.2">
      <c r="A13571" s="20"/>
    </row>
    <row r="13572" spans="1:1" x14ac:dyDescent="0.2">
      <c r="A13572" s="20"/>
    </row>
    <row r="13573" spans="1:1" x14ac:dyDescent="0.2">
      <c r="A13573" s="20"/>
    </row>
    <row r="13574" spans="1:1" x14ac:dyDescent="0.2">
      <c r="A13574" s="20"/>
    </row>
    <row r="13575" spans="1:1" x14ac:dyDescent="0.2">
      <c r="A13575" s="20"/>
    </row>
    <row r="13576" spans="1:1" x14ac:dyDescent="0.2">
      <c r="A13576" s="20"/>
    </row>
    <row r="13577" spans="1:1" x14ac:dyDescent="0.2">
      <c r="A13577" s="20"/>
    </row>
    <row r="13578" spans="1:1" x14ac:dyDescent="0.2">
      <c r="A13578" s="20"/>
    </row>
    <row r="13579" spans="1:1" x14ac:dyDescent="0.2">
      <c r="A13579" s="20"/>
    </row>
    <row r="13580" spans="1:1" x14ac:dyDescent="0.2">
      <c r="A13580" s="20"/>
    </row>
    <row r="13581" spans="1:1" x14ac:dyDescent="0.2">
      <c r="A13581" s="20"/>
    </row>
    <row r="13582" spans="1:1" x14ac:dyDescent="0.2">
      <c r="A13582" s="20"/>
    </row>
    <row r="13583" spans="1:1" x14ac:dyDescent="0.2">
      <c r="A13583" s="20"/>
    </row>
    <row r="13584" spans="1:1" x14ac:dyDescent="0.2">
      <c r="A13584" s="20"/>
    </row>
    <row r="13585" spans="1:1" x14ac:dyDescent="0.2">
      <c r="A13585" s="20"/>
    </row>
    <row r="13586" spans="1:1" x14ac:dyDescent="0.2">
      <c r="A13586" s="20"/>
    </row>
    <row r="13587" spans="1:1" x14ac:dyDescent="0.2">
      <c r="A13587" s="20"/>
    </row>
    <row r="13588" spans="1:1" x14ac:dyDescent="0.2">
      <c r="A13588" s="20"/>
    </row>
    <row r="13589" spans="1:1" x14ac:dyDescent="0.2">
      <c r="A13589" s="20"/>
    </row>
    <row r="13590" spans="1:1" x14ac:dyDescent="0.2">
      <c r="A13590" s="20"/>
    </row>
    <row r="13591" spans="1:1" x14ac:dyDescent="0.2">
      <c r="A13591" s="20"/>
    </row>
    <row r="13592" spans="1:1" x14ac:dyDescent="0.2">
      <c r="A13592" s="20"/>
    </row>
    <row r="13593" spans="1:1" x14ac:dyDescent="0.2">
      <c r="A13593" s="20"/>
    </row>
    <row r="13594" spans="1:1" x14ac:dyDescent="0.2">
      <c r="A13594" s="20"/>
    </row>
    <row r="13595" spans="1:1" x14ac:dyDescent="0.2">
      <c r="A13595" s="20"/>
    </row>
    <row r="13596" spans="1:1" x14ac:dyDescent="0.2">
      <c r="A13596" s="20"/>
    </row>
    <row r="13597" spans="1:1" x14ac:dyDescent="0.2">
      <c r="A13597" s="20"/>
    </row>
    <row r="13598" spans="1:1" x14ac:dyDescent="0.2">
      <c r="A13598" s="20"/>
    </row>
    <row r="13599" spans="1:1" x14ac:dyDescent="0.2">
      <c r="A13599" s="20"/>
    </row>
    <row r="13600" spans="1:1" x14ac:dyDescent="0.2">
      <c r="A13600" s="20"/>
    </row>
    <row r="13601" spans="1:1" x14ac:dyDescent="0.2">
      <c r="A13601" s="20"/>
    </row>
    <row r="13602" spans="1:1" x14ac:dyDescent="0.2">
      <c r="A13602" s="20"/>
    </row>
    <row r="13603" spans="1:1" x14ac:dyDescent="0.2">
      <c r="A13603" s="20"/>
    </row>
    <row r="13604" spans="1:1" x14ac:dyDescent="0.2">
      <c r="A13604" s="20"/>
    </row>
    <row r="13605" spans="1:1" x14ac:dyDescent="0.2">
      <c r="A13605" s="20"/>
    </row>
    <row r="13606" spans="1:1" x14ac:dyDescent="0.2">
      <c r="A13606" s="20"/>
    </row>
    <row r="13607" spans="1:1" x14ac:dyDescent="0.2">
      <c r="A13607" s="20"/>
    </row>
    <row r="13608" spans="1:1" x14ac:dyDescent="0.2">
      <c r="A13608" s="20"/>
    </row>
    <row r="13609" spans="1:1" x14ac:dyDescent="0.2">
      <c r="A13609" s="20"/>
    </row>
    <row r="13610" spans="1:1" x14ac:dyDescent="0.2">
      <c r="A13610" s="20"/>
    </row>
    <row r="13611" spans="1:1" x14ac:dyDescent="0.2">
      <c r="A13611" s="20"/>
    </row>
    <row r="13612" spans="1:1" x14ac:dyDescent="0.2">
      <c r="A13612" s="20"/>
    </row>
    <row r="13613" spans="1:1" x14ac:dyDescent="0.2">
      <c r="A13613" s="20"/>
    </row>
    <row r="13614" spans="1:1" x14ac:dyDescent="0.2">
      <c r="A13614" s="20"/>
    </row>
    <row r="13615" spans="1:1" x14ac:dyDescent="0.2">
      <c r="A13615" s="20"/>
    </row>
    <row r="13616" spans="1:1" x14ac:dyDescent="0.2">
      <c r="A13616" s="20"/>
    </row>
    <row r="13617" spans="1:1" x14ac:dyDescent="0.2">
      <c r="A13617" s="20"/>
    </row>
    <row r="13618" spans="1:1" x14ac:dyDescent="0.2">
      <c r="A13618" s="20"/>
    </row>
    <row r="13619" spans="1:1" x14ac:dyDescent="0.2">
      <c r="A13619" s="20"/>
    </row>
    <row r="13620" spans="1:1" x14ac:dyDescent="0.2">
      <c r="A13620" s="20"/>
    </row>
    <row r="13621" spans="1:1" x14ac:dyDescent="0.2">
      <c r="A13621" s="20"/>
    </row>
    <row r="13622" spans="1:1" x14ac:dyDescent="0.2">
      <c r="A13622" s="20"/>
    </row>
    <row r="13623" spans="1:1" x14ac:dyDescent="0.2">
      <c r="A13623" s="20"/>
    </row>
    <row r="13624" spans="1:1" x14ac:dyDescent="0.2">
      <c r="A13624" s="20"/>
    </row>
    <row r="13625" spans="1:1" x14ac:dyDescent="0.2">
      <c r="A13625" s="20"/>
    </row>
    <row r="13626" spans="1:1" x14ac:dyDescent="0.2">
      <c r="A13626" s="20"/>
    </row>
    <row r="13627" spans="1:1" x14ac:dyDescent="0.2">
      <c r="A13627" s="20"/>
    </row>
    <row r="13628" spans="1:1" x14ac:dyDescent="0.2">
      <c r="A13628" s="20"/>
    </row>
    <row r="13629" spans="1:1" x14ac:dyDescent="0.2">
      <c r="A13629" s="20"/>
    </row>
    <row r="13630" spans="1:1" x14ac:dyDescent="0.2">
      <c r="A13630" s="20"/>
    </row>
    <row r="13631" spans="1:1" x14ac:dyDescent="0.2">
      <c r="A13631" s="20"/>
    </row>
    <row r="13632" spans="1:1" x14ac:dyDescent="0.2">
      <c r="A13632" s="20"/>
    </row>
    <row r="13633" spans="1:1" x14ac:dyDescent="0.2">
      <c r="A13633" s="20"/>
    </row>
    <row r="13634" spans="1:1" x14ac:dyDescent="0.2">
      <c r="A13634" s="20"/>
    </row>
    <row r="13635" spans="1:1" x14ac:dyDescent="0.2">
      <c r="A13635" s="20"/>
    </row>
    <row r="13636" spans="1:1" x14ac:dyDescent="0.2">
      <c r="A13636" s="20"/>
    </row>
    <row r="13637" spans="1:1" x14ac:dyDescent="0.2">
      <c r="A13637" s="20"/>
    </row>
    <row r="13638" spans="1:1" x14ac:dyDescent="0.2">
      <c r="A13638" s="20"/>
    </row>
    <row r="13639" spans="1:1" x14ac:dyDescent="0.2">
      <c r="A13639" s="20"/>
    </row>
    <row r="13640" spans="1:1" x14ac:dyDescent="0.2">
      <c r="A13640" s="20"/>
    </row>
    <row r="13641" spans="1:1" x14ac:dyDescent="0.2">
      <c r="A13641" s="20"/>
    </row>
    <row r="13642" spans="1:1" x14ac:dyDescent="0.2">
      <c r="A13642" s="20"/>
    </row>
    <row r="13643" spans="1:1" x14ac:dyDescent="0.2">
      <c r="A13643" s="20"/>
    </row>
    <row r="13644" spans="1:1" x14ac:dyDescent="0.2">
      <c r="A13644" s="20"/>
    </row>
    <row r="13645" spans="1:1" x14ac:dyDescent="0.2">
      <c r="A13645" s="20"/>
    </row>
    <row r="13646" spans="1:1" x14ac:dyDescent="0.2">
      <c r="A13646" s="20"/>
    </row>
    <row r="13647" spans="1:1" x14ac:dyDescent="0.2">
      <c r="A13647" s="20"/>
    </row>
    <row r="13648" spans="1:1" x14ac:dyDescent="0.2">
      <c r="A13648" s="20"/>
    </row>
    <row r="13649" spans="1:1" x14ac:dyDescent="0.2">
      <c r="A13649" s="20"/>
    </row>
    <row r="13650" spans="1:1" x14ac:dyDescent="0.2">
      <c r="A13650" s="20"/>
    </row>
    <row r="13651" spans="1:1" x14ac:dyDescent="0.2">
      <c r="A13651" s="20"/>
    </row>
    <row r="13652" spans="1:1" x14ac:dyDescent="0.2">
      <c r="A13652" s="20"/>
    </row>
    <row r="13653" spans="1:1" x14ac:dyDescent="0.2">
      <c r="A13653" s="20"/>
    </row>
    <row r="13654" spans="1:1" x14ac:dyDescent="0.2">
      <c r="A13654" s="20"/>
    </row>
    <row r="13655" spans="1:1" x14ac:dyDescent="0.2">
      <c r="A13655" s="20"/>
    </row>
    <row r="13656" spans="1:1" x14ac:dyDescent="0.2">
      <c r="A13656" s="20"/>
    </row>
    <row r="13657" spans="1:1" x14ac:dyDescent="0.2">
      <c r="A13657" s="20"/>
    </row>
    <row r="13658" spans="1:1" x14ac:dyDescent="0.2">
      <c r="A13658" s="20"/>
    </row>
    <row r="13659" spans="1:1" x14ac:dyDescent="0.2">
      <c r="A13659" s="20"/>
    </row>
    <row r="13660" spans="1:1" x14ac:dyDescent="0.2">
      <c r="A13660" s="20"/>
    </row>
    <row r="13661" spans="1:1" x14ac:dyDescent="0.2">
      <c r="A13661" s="20"/>
    </row>
    <row r="13662" spans="1:1" x14ac:dyDescent="0.2">
      <c r="A13662" s="20"/>
    </row>
    <row r="13663" spans="1:1" x14ac:dyDescent="0.2">
      <c r="A13663" s="20"/>
    </row>
    <row r="13664" spans="1:1" x14ac:dyDescent="0.2">
      <c r="A13664" s="20"/>
    </row>
    <row r="13665" spans="1:1" x14ac:dyDescent="0.2">
      <c r="A13665" s="20"/>
    </row>
    <row r="13666" spans="1:1" x14ac:dyDescent="0.2">
      <c r="A13666" s="20"/>
    </row>
    <row r="13667" spans="1:1" x14ac:dyDescent="0.2">
      <c r="A13667" s="20"/>
    </row>
    <row r="13668" spans="1:1" x14ac:dyDescent="0.2">
      <c r="A13668" s="20"/>
    </row>
    <row r="13669" spans="1:1" x14ac:dyDescent="0.2">
      <c r="A13669" s="20"/>
    </row>
    <row r="13670" spans="1:1" x14ac:dyDescent="0.2">
      <c r="A13670" s="20"/>
    </row>
    <row r="13671" spans="1:1" x14ac:dyDescent="0.2">
      <c r="A13671" s="20"/>
    </row>
    <row r="13672" spans="1:1" x14ac:dyDescent="0.2">
      <c r="A13672" s="20"/>
    </row>
    <row r="13673" spans="1:1" x14ac:dyDescent="0.2">
      <c r="A13673" s="20"/>
    </row>
    <row r="13674" spans="1:1" x14ac:dyDescent="0.2">
      <c r="A13674" s="20"/>
    </row>
    <row r="13675" spans="1:1" x14ac:dyDescent="0.2">
      <c r="A13675" s="20"/>
    </row>
    <row r="13676" spans="1:1" x14ac:dyDescent="0.2">
      <c r="A13676" s="20"/>
    </row>
    <row r="13677" spans="1:1" x14ac:dyDescent="0.2">
      <c r="A13677" s="20"/>
    </row>
    <row r="13678" spans="1:1" x14ac:dyDescent="0.2">
      <c r="A13678" s="20"/>
    </row>
    <row r="13679" spans="1:1" x14ac:dyDescent="0.2">
      <c r="A13679" s="20"/>
    </row>
    <row r="13680" spans="1:1" x14ac:dyDescent="0.2">
      <c r="A13680" s="20"/>
    </row>
    <row r="13681" spans="1:1" x14ac:dyDescent="0.2">
      <c r="A13681" s="20"/>
    </row>
    <row r="13682" spans="1:1" x14ac:dyDescent="0.2">
      <c r="A13682" s="20"/>
    </row>
    <row r="13683" spans="1:1" x14ac:dyDescent="0.2">
      <c r="A13683" s="20"/>
    </row>
    <row r="13684" spans="1:1" x14ac:dyDescent="0.2">
      <c r="A13684" s="20"/>
    </row>
    <row r="13685" spans="1:1" x14ac:dyDescent="0.2">
      <c r="A13685" s="20"/>
    </row>
    <row r="13686" spans="1:1" x14ac:dyDescent="0.2">
      <c r="A13686" s="20"/>
    </row>
    <row r="13687" spans="1:1" x14ac:dyDescent="0.2">
      <c r="A13687" s="20"/>
    </row>
    <row r="13688" spans="1:1" x14ac:dyDescent="0.2">
      <c r="A13688" s="20"/>
    </row>
    <row r="13689" spans="1:1" x14ac:dyDescent="0.2">
      <c r="A13689" s="20"/>
    </row>
    <row r="13690" spans="1:1" x14ac:dyDescent="0.2">
      <c r="A13690" s="20"/>
    </row>
    <row r="13691" spans="1:1" x14ac:dyDescent="0.2">
      <c r="A13691" s="20"/>
    </row>
    <row r="13692" spans="1:1" x14ac:dyDescent="0.2">
      <c r="A13692" s="20"/>
    </row>
    <row r="13693" spans="1:1" x14ac:dyDescent="0.2">
      <c r="A13693" s="20"/>
    </row>
    <row r="13694" spans="1:1" x14ac:dyDescent="0.2">
      <c r="A13694" s="20"/>
    </row>
    <row r="13695" spans="1:1" x14ac:dyDescent="0.2">
      <c r="A13695" s="20"/>
    </row>
    <row r="13696" spans="1:1" x14ac:dyDescent="0.2">
      <c r="A13696" s="20"/>
    </row>
    <row r="13697" spans="1:1" x14ac:dyDescent="0.2">
      <c r="A13697" s="20"/>
    </row>
    <row r="13698" spans="1:1" x14ac:dyDescent="0.2">
      <c r="A13698" s="20"/>
    </row>
    <row r="13699" spans="1:1" x14ac:dyDescent="0.2">
      <c r="A13699" s="20"/>
    </row>
    <row r="13700" spans="1:1" x14ac:dyDescent="0.2">
      <c r="A13700" s="20"/>
    </row>
    <row r="13701" spans="1:1" x14ac:dyDescent="0.2">
      <c r="A13701" s="20"/>
    </row>
    <row r="13702" spans="1:1" x14ac:dyDescent="0.2">
      <c r="A13702" s="20"/>
    </row>
    <row r="13703" spans="1:1" x14ac:dyDescent="0.2">
      <c r="A13703" s="20"/>
    </row>
    <row r="13704" spans="1:1" x14ac:dyDescent="0.2">
      <c r="A13704" s="20"/>
    </row>
    <row r="13705" spans="1:1" x14ac:dyDescent="0.2">
      <c r="A13705" s="20"/>
    </row>
    <row r="13706" spans="1:1" x14ac:dyDescent="0.2">
      <c r="A13706" s="20"/>
    </row>
    <row r="13707" spans="1:1" x14ac:dyDescent="0.2">
      <c r="A13707" s="20"/>
    </row>
    <row r="13708" spans="1:1" x14ac:dyDescent="0.2">
      <c r="A13708" s="20"/>
    </row>
    <row r="13709" spans="1:1" x14ac:dyDescent="0.2">
      <c r="A13709" s="20"/>
    </row>
    <row r="13710" spans="1:1" x14ac:dyDescent="0.2">
      <c r="A13710" s="20"/>
    </row>
    <row r="13711" spans="1:1" x14ac:dyDescent="0.2">
      <c r="A13711" s="20"/>
    </row>
    <row r="13712" spans="1:1" x14ac:dyDescent="0.2">
      <c r="A13712" s="20"/>
    </row>
    <row r="13713" spans="1:1" x14ac:dyDescent="0.2">
      <c r="A13713" s="20"/>
    </row>
    <row r="13714" spans="1:1" x14ac:dyDescent="0.2">
      <c r="A13714" s="20"/>
    </row>
    <row r="13715" spans="1:1" x14ac:dyDescent="0.2">
      <c r="A13715" s="20"/>
    </row>
    <row r="13716" spans="1:1" x14ac:dyDescent="0.2">
      <c r="A13716" s="20"/>
    </row>
    <row r="13717" spans="1:1" x14ac:dyDescent="0.2">
      <c r="A13717" s="20"/>
    </row>
    <row r="13718" spans="1:1" x14ac:dyDescent="0.2">
      <c r="A13718" s="20"/>
    </row>
    <row r="13719" spans="1:1" x14ac:dyDescent="0.2">
      <c r="A13719" s="20"/>
    </row>
    <row r="13720" spans="1:1" x14ac:dyDescent="0.2">
      <c r="A13720" s="20"/>
    </row>
    <row r="13721" spans="1:1" x14ac:dyDescent="0.2">
      <c r="A13721" s="20"/>
    </row>
    <row r="13722" spans="1:1" x14ac:dyDescent="0.2">
      <c r="A13722" s="20"/>
    </row>
    <row r="13723" spans="1:1" x14ac:dyDescent="0.2">
      <c r="A13723" s="20"/>
    </row>
    <row r="13724" spans="1:1" x14ac:dyDescent="0.2">
      <c r="A13724" s="20"/>
    </row>
    <row r="13725" spans="1:1" x14ac:dyDescent="0.2">
      <c r="A13725" s="20"/>
    </row>
    <row r="13726" spans="1:1" x14ac:dyDescent="0.2">
      <c r="A13726" s="20"/>
    </row>
    <row r="13727" spans="1:1" x14ac:dyDescent="0.2">
      <c r="A13727" s="20"/>
    </row>
    <row r="13728" spans="1:1" x14ac:dyDescent="0.2">
      <c r="A13728" s="20"/>
    </row>
    <row r="13729" spans="1:1" x14ac:dyDescent="0.2">
      <c r="A13729" s="20"/>
    </row>
    <row r="13730" spans="1:1" x14ac:dyDescent="0.2">
      <c r="A13730" s="20"/>
    </row>
    <row r="13731" spans="1:1" x14ac:dyDescent="0.2">
      <c r="A13731" s="20"/>
    </row>
    <row r="13732" spans="1:1" x14ac:dyDescent="0.2">
      <c r="A13732" s="20"/>
    </row>
    <row r="13733" spans="1:1" x14ac:dyDescent="0.2">
      <c r="A13733" s="20"/>
    </row>
    <row r="13734" spans="1:1" x14ac:dyDescent="0.2">
      <c r="A13734" s="20"/>
    </row>
    <row r="13735" spans="1:1" x14ac:dyDescent="0.2">
      <c r="A13735" s="20"/>
    </row>
    <row r="13736" spans="1:1" x14ac:dyDescent="0.2">
      <c r="A13736" s="20"/>
    </row>
    <row r="13737" spans="1:1" x14ac:dyDescent="0.2">
      <c r="A13737" s="20"/>
    </row>
    <row r="13738" spans="1:1" x14ac:dyDescent="0.2">
      <c r="A13738" s="20"/>
    </row>
    <row r="13739" spans="1:1" x14ac:dyDescent="0.2">
      <c r="A13739" s="20"/>
    </row>
    <row r="13740" spans="1:1" x14ac:dyDescent="0.2">
      <c r="A13740" s="20"/>
    </row>
    <row r="13741" spans="1:1" x14ac:dyDescent="0.2">
      <c r="A13741" s="20"/>
    </row>
    <row r="13742" spans="1:1" x14ac:dyDescent="0.2">
      <c r="A13742" s="20"/>
    </row>
    <row r="13743" spans="1:1" x14ac:dyDescent="0.2">
      <c r="A13743" s="20"/>
    </row>
    <row r="13744" spans="1:1" x14ac:dyDescent="0.2">
      <c r="A13744" s="20"/>
    </row>
    <row r="13745" spans="1:1" x14ac:dyDescent="0.2">
      <c r="A13745" s="20"/>
    </row>
    <row r="13746" spans="1:1" x14ac:dyDescent="0.2">
      <c r="A13746" s="20"/>
    </row>
    <row r="13747" spans="1:1" x14ac:dyDescent="0.2">
      <c r="A13747" s="20"/>
    </row>
    <row r="13748" spans="1:1" x14ac:dyDescent="0.2">
      <c r="A13748" s="20"/>
    </row>
    <row r="13749" spans="1:1" x14ac:dyDescent="0.2">
      <c r="A13749" s="20"/>
    </row>
    <row r="13750" spans="1:1" x14ac:dyDescent="0.2">
      <c r="A13750" s="20"/>
    </row>
    <row r="13751" spans="1:1" x14ac:dyDescent="0.2">
      <c r="A13751" s="20"/>
    </row>
    <row r="13752" spans="1:1" x14ac:dyDescent="0.2">
      <c r="A13752" s="20"/>
    </row>
    <row r="13753" spans="1:1" x14ac:dyDescent="0.2">
      <c r="A13753" s="20"/>
    </row>
    <row r="13754" spans="1:1" x14ac:dyDescent="0.2">
      <c r="A13754" s="20"/>
    </row>
    <row r="13755" spans="1:1" x14ac:dyDescent="0.2">
      <c r="A13755" s="20"/>
    </row>
    <row r="13756" spans="1:1" x14ac:dyDescent="0.2">
      <c r="A13756" s="20"/>
    </row>
    <row r="13757" spans="1:1" x14ac:dyDescent="0.2">
      <c r="A13757" s="20"/>
    </row>
    <row r="13758" spans="1:1" x14ac:dyDescent="0.2">
      <c r="A13758" s="20"/>
    </row>
    <row r="13759" spans="1:1" x14ac:dyDescent="0.2">
      <c r="A13759" s="20"/>
    </row>
    <row r="13760" spans="1:1" x14ac:dyDescent="0.2">
      <c r="A13760" s="20"/>
    </row>
    <row r="13761" spans="1:1" x14ac:dyDescent="0.2">
      <c r="A13761" s="20"/>
    </row>
    <row r="13762" spans="1:1" x14ac:dyDescent="0.2">
      <c r="A13762" s="20"/>
    </row>
    <row r="13763" spans="1:1" x14ac:dyDescent="0.2">
      <c r="A13763" s="20"/>
    </row>
    <row r="13764" spans="1:1" x14ac:dyDescent="0.2">
      <c r="A13764" s="20"/>
    </row>
    <row r="13765" spans="1:1" x14ac:dyDescent="0.2">
      <c r="A13765" s="20"/>
    </row>
    <row r="13766" spans="1:1" x14ac:dyDescent="0.2">
      <c r="A13766" s="20"/>
    </row>
    <row r="13767" spans="1:1" x14ac:dyDescent="0.2">
      <c r="A13767" s="20"/>
    </row>
    <row r="13768" spans="1:1" x14ac:dyDescent="0.2">
      <c r="A13768" s="20"/>
    </row>
    <row r="13769" spans="1:1" x14ac:dyDescent="0.2">
      <c r="A13769" s="20"/>
    </row>
    <row r="13770" spans="1:1" x14ac:dyDescent="0.2">
      <c r="A13770" s="20"/>
    </row>
    <row r="13771" spans="1:1" x14ac:dyDescent="0.2">
      <c r="A13771" s="20"/>
    </row>
    <row r="13772" spans="1:1" x14ac:dyDescent="0.2">
      <c r="A13772" s="20"/>
    </row>
    <row r="13773" spans="1:1" x14ac:dyDescent="0.2">
      <c r="A13773" s="20"/>
    </row>
    <row r="13774" spans="1:1" x14ac:dyDescent="0.2">
      <c r="A13774" s="20"/>
    </row>
    <row r="13775" spans="1:1" x14ac:dyDescent="0.2">
      <c r="A13775" s="20"/>
    </row>
    <row r="13776" spans="1:1" x14ac:dyDescent="0.2">
      <c r="A13776" s="20"/>
    </row>
    <row r="13777" spans="1:1" x14ac:dyDescent="0.2">
      <c r="A13777" s="20"/>
    </row>
    <row r="13778" spans="1:1" x14ac:dyDescent="0.2">
      <c r="A13778" s="20"/>
    </row>
    <row r="13779" spans="1:1" x14ac:dyDescent="0.2">
      <c r="A13779" s="20"/>
    </row>
    <row r="13780" spans="1:1" x14ac:dyDescent="0.2">
      <c r="A13780" s="20"/>
    </row>
    <row r="13781" spans="1:1" x14ac:dyDescent="0.2">
      <c r="A13781" s="20"/>
    </row>
    <row r="13782" spans="1:1" x14ac:dyDescent="0.2">
      <c r="A13782" s="20"/>
    </row>
    <row r="13783" spans="1:1" x14ac:dyDescent="0.2">
      <c r="A13783" s="20"/>
    </row>
    <row r="13784" spans="1:1" x14ac:dyDescent="0.2">
      <c r="A13784" s="20"/>
    </row>
    <row r="13785" spans="1:1" x14ac:dyDescent="0.2">
      <c r="A13785" s="20"/>
    </row>
    <row r="13786" spans="1:1" x14ac:dyDescent="0.2">
      <c r="A13786" s="20"/>
    </row>
    <row r="13787" spans="1:1" x14ac:dyDescent="0.2">
      <c r="A13787" s="20"/>
    </row>
    <row r="13788" spans="1:1" x14ac:dyDescent="0.2">
      <c r="A13788" s="20"/>
    </row>
    <row r="13789" spans="1:1" x14ac:dyDescent="0.2">
      <c r="A13789" s="20"/>
    </row>
    <row r="13790" spans="1:1" x14ac:dyDescent="0.2">
      <c r="A13790" s="20"/>
    </row>
    <row r="13791" spans="1:1" x14ac:dyDescent="0.2">
      <c r="A13791" s="20"/>
    </row>
    <row r="13792" spans="1:1" x14ac:dyDescent="0.2">
      <c r="A13792" s="20"/>
    </row>
    <row r="13793" spans="1:1" x14ac:dyDescent="0.2">
      <c r="A13793" s="20"/>
    </row>
    <row r="13794" spans="1:1" x14ac:dyDescent="0.2">
      <c r="A13794" s="20"/>
    </row>
    <row r="13795" spans="1:1" x14ac:dyDescent="0.2">
      <c r="A13795" s="20"/>
    </row>
    <row r="13796" spans="1:1" x14ac:dyDescent="0.2">
      <c r="A13796" s="20"/>
    </row>
    <row r="13797" spans="1:1" x14ac:dyDescent="0.2">
      <c r="A13797" s="20"/>
    </row>
    <row r="13798" spans="1:1" x14ac:dyDescent="0.2">
      <c r="A13798" s="20"/>
    </row>
    <row r="13799" spans="1:1" x14ac:dyDescent="0.2">
      <c r="A13799" s="20"/>
    </row>
    <row r="13800" spans="1:1" x14ac:dyDescent="0.2">
      <c r="A13800" s="20"/>
    </row>
    <row r="13801" spans="1:1" x14ac:dyDescent="0.2">
      <c r="A13801" s="20"/>
    </row>
    <row r="13802" spans="1:1" x14ac:dyDescent="0.2">
      <c r="A13802" s="20"/>
    </row>
    <row r="13803" spans="1:1" x14ac:dyDescent="0.2">
      <c r="A13803" s="20"/>
    </row>
    <row r="13804" spans="1:1" x14ac:dyDescent="0.2">
      <c r="A13804" s="20"/>
    </row>
    <row r="13805" spans="1:1" x14ac:dyDescent="0.2">
      <c r="A13805" s="20"/>
    </row>
    <row r="13806" spans="1:1" x14ac:dyDescent="0.2">
      <c r="A13806" s="20"/>
    </row>
    <row r="13807" spans="1:1" x14ac:dyDescent="0.2">
      <c r="A13807" s="20"/>
    </row>
    <row r="13808" spans="1:1" x14ac:dyDescent="0.2">
      <c r="A13808" s="20"/>
    </row>
    <row r="13809" spans="1:1" x14ac:dyDescent="0.2">
      <c r="A13809" s="20"/>
    </row>
    <row r="13810" spans="1:1" x14ac:dyDescent="0.2">
      <c r="A13810" s="20"/>
    </row>
    <row r="13811" spans="1:1" x14ac:dyDescent="0.2">
      <c r="A13811" s="20"/>
    </row>
    <row r="13812" spans="1:1" x14ac:dyDescent="0.2">
      <c r="A13812" s="20"/>
    </row>
    <row r="13813" spans="1:1" x14ac:dyDescent="0.2">
      <c r="A13813" s="20"/>
    </row>
    <row r="13814" spans="1:1" x14ac:dyDescent="0.2">
      <c r="A13814" s="20"/>
    </row>
    <row r="13815" spans="1:1" x14ac:dyDescent="0.2">
      <c r="A13815" s="20"/>
    </row>
    <row r="13816" spans="1:1" x14ac:dyDescent="0.2">
      <c r="A13816" s="20"/>
    </row>
    <row r="13817" spans="1:1" x14ac:dyDescent="0.2">
      <c r="A13817" s="20"/>
    </row>
    <row r="13818" spans="1:1" x14ac:dyDescent="0.2">
      <c r="A13818" s="20"/>
    </row>
    <row r="13819" spans="1:1" x14ac:dyDescent="0.2">
      <c r="A13819" s="20"/>
    </row>
    <row r="13820" spans="1:1" x14ac:dyDescent="0.2">
      <c r="A13820" s="20"/>
    </row>
    <row r="13821" spans="1:1" x14ac:dyDescent="0.2">
      <c r="A13821" s="20"/>
    </row>
    <row r="13822" spans="1:1" x14ac:dyDescent="0.2">
      <c r="A13822" s="20"/>
    </row>
    <row r="13823" spans="1:1" x14ac:dyDescent="0.2">
      <c r="A13823" s="20"/>
    </row>
    <row r="13824" spans="1:1" x14ac:dyDescent="0.2">
      <c r="A13824" s="20"/>
    </row>
    <row r="13825" spans="1:1" x14ac:dyDescent="0.2">
      <c r="A13825" s="20"/>
    </row>
    <row r="13826" spans="1:1" x14ac:dyDescent="0.2">
      <c r="A13826" s="20"/>
    </row>
    <row r="13827" spans="1:1" x14ac:dyDescent="0.2">
      <c r="A13827" s="20"/>
    </row>
    <row r="13828" spans="1:1" x14ac:dyDescent="0.2">
      <c r="A13828" s="20"/>
    </row>
    <row r="13829" spans="1:1" x14ac:dyDescent="0.2">
      <c r="A13829" s="20"/>
    </row>
    <row r="13830" spans="1:1" x14ac:dyDescent="0.2">
      <c r="A13830" s="20"/>
    </row>
    <row r="13831" spans="1:1" x14ac:dyDescent="0.2">
      <c r="A13831" s="20"/>
    </row>
    <row r="13832" spans="1:1" x14ac:dyDescent="0.2">
      <c r="A13832" s="20"/>
    </row>
    <row r="13833" spans="1:1" x14ac:dyDescent="0.2">
      <c r="A13833" s="20"/>
    </row>
    <row r="13834" spans="1:1" x14ac:dyDescent="0.2">
      <c r="A13834" s="20"/>
    </row>
    <row r="13835" spans="1:1" x14ac:dyDescent="0.2">
      <c r="A13835" s="20"/>
    </row>
    <row r="13836" spans="1:1" x14ac:dyDescent="0.2">
      <c r="A13836" s="20"/>
    </row>
    <row r="13837" spans="1:1" x14ac:dyDescent="0.2">
      <c r="A13837" s="20"/>
    </row>
    <row r="13838" spans="1:1" x14ac:dyDescent="0.2">
      <c r="A13838" s="20"/>
    </row>
    <row r="13839" spans="1:1" x14ac:dyDescent="0.2">
      <c r="A13839" s="20"/>
    </row>
    <row r="13840" spans="1:1" x14ac:dyDescent="0.2">
      <c r="A13840" s="20"/>
    </row>
    <row r="13841" spans="1:1" x14ac:dyDescent="0.2">
      <c r="A13841" s="20"/>
    </row>
    <row r="13842" spans="1:1" x14ac:dyDescent="0.2">
      <c r="A13842" s="20"/>
    </row>
    <row r="13843" spans="1:1" x14ac:dyDescent="0.2">
      <c r="A13843" s="20"/>
    </row>
    <row r="13844" spans="1:1" x14ac:dyDescent="0.2">
      <c r="A13844" s="20"/>
    </row>
    <row r="13845" spans="1:1" x14ac:dyDescent="0.2">
      <c r="A13845" s="20"/>
    </row>
    <row r="13846" spans="1:1" x14ac:dyDescent="0.2">
      <c r="A13846" s="20"/>
    </row>
    <row r="13847" spans="1:1" x14ac:dyDescent="0.2">
      <c r="A13847" s="20"/>
    </row>
    <row r="13848" spans="1:1" x14ac:dyDescent="0.2">
      <c r="A13848" s="20"/>
    </row>
    <row r="13849" spans="1:1" x14ac:dyDescent="0.2">
      <c r="A13849" s="20"/>
    </row>
    <row r="13850" spans="1:1" x14ac:dyDescent="0.2">
      <c r="A13850" s="20"/>
    </row>
    <row r="13851" spans="1:1" x14ac:dyDescent="0.2">
      <c r="A13851" s="20"/>
    </row>
    <row r="13852" spans="1:1" x14ac:dyDescent="0.2">
      <c r="A13852" s="20"/>
    </row>
    <row r="13853" spans="1:1" x14ac:dyDescent="0.2">
      <c r="A13853" s="20"/>
    </row>
    <row r="13854" spans="1:1" x14ac:dyDescent="0.2">
      <c r="A13854" s="20"/>
    </row>
    <row r="13855" spans="1:1" x14ac:dyDescent="0.2">
      <c r="A13855" s="20"/>
    </row>
    <row r="13856" spans="1:1" x14ac:dyDescent="0.2">
      <c r="A13856" s="20"/>
    </row>
    <row r="13857" spans="1:1" x14ac:dyDescent="0.2">
      <c r="A13857" s="20"/>
    </row>
    <row r="13858" spans="1:1" x14ac:dyDescent="0.2">
      <c r="A13858" s="20"/>
    </row>
    <row r="13859" spans="1:1" x14ac:dyDescent="0.2">
      <c r="A13859" s="20"/>
    </row>
    <row r="13860" spans="1:1" x14ac:dyDescent="0.2">
      <c r="A13860" s="20"/>
    </row>
    <row r="13861" spans="1:1" x14ac:dyDescent="0.2">
      <c r="A13861" s="20"/>
    </row>
    <row r="13862" spans="1:1" x14ac:dyDescent="0.2">
      <c r="A13862" s="20"/>
    </row>
    <row r="13863" spans="1:1" x14ac:dyDescent="0.2">
      <c r="A13863" s="20"/>
    </row>
    <row r="13864" spans="1:1" x14ac:dyDescent="0.2">
      <c r="A13864" s="20"/>
    </row>
    <row r="13865" spans="1:1" x14ac:dyDescent="0.2">
      <c r="A13865" s="20"/>
    </row>
    <row r="13866" spans="1:1" x14ac:dyDescent="0.2">
      <c r="A13866" s="20"/>
    </row>
    <row r="13867" spans="1:1" x14ac:dyDescent="0.2">
      <c r="A13867" s="20"/>
    </row>
    <row r="13868" spans="1:1" x14ac:dyDescent="0.2">
      <c r="A13868" s="20"/>
    </row>
    <row r="13869" spans="1:1" x14ac:dyDescent="0.2">
      <c r="A13869" s="20"/>
    </row>
    <row r="13870" spans="1:1" x14ac:dyDescent="0.2">
      <c r="A13870" s="20"/>
    </row>
    <row r="13871" spans="1:1" x14ac:dyDescent="0.2">
      <c r="A13871" s="20"/>
    </row>
    <row r="13872" spans="1:1" x14ac:dyDescent="0.2">
      <c r="A13872" s="20"/>
    </row>
    <row r="13873" spans="1:1" x14ac:dyDescent="0.2">
      <c r="A13873" s="20"/>
    </row>
    <row r="13874" spans="1:1" x14ac:dyDescent="0.2">
      <c r="A13874" s="20"/>
    </row>
    <row r="13875" spans="1:1" x14ac:dyDescent="0.2">
      <c r="A13875" s="20"/>
    </row>
    <row r="13876" spans="1:1" x14ac:dyDescent="0.2">
      <c r="A13876" s="20"/>
    </row>
    <row r="13877" spans="1:1" x14ac:dyDescent="0.2">
      <c r="A13877" s="20"/>
    </row>
    <row r="13878" spans="1:1" x14ac:dyDescent="0.2">
      <c r="A13878" s="20"/>
    </row>
    <row r="13879" spans="1:1" x14ac:dyDescent="0.2">
      <c r="A13879" s="20"/>
    </row>
    <row r="13880" spans="1:1" x14ac:dyDescent="0.2">
      <c r="A13880" s="20"/>
    </row>
    <row r="13881" spans="1:1" x14ac:dyDescent="0.2">
      <c r="A13881" s="20"/>
    </row>
    <row r="13882" spans="1:1" x14ac:dyDescent="0.2">
      <c r="A13882" s="20"/>
    </row>
    <row r="13883" spans="1:1" x14ac:dyDescent="0.2">
      <c r="A13883" s="20"/>
    </row>
    <row r="13884" spans="1:1" x14ac:dyDescent="0.2">
      <c r="A13884" s="20"/>
    </row>
    <row r="13885" spans="1:1" x14ac:dyDescent="0.2">
      <c r="A13885" s="20"/>
    </row>
    <row r="13886" spans="1:1" x14ac:dyDescent="0.2">
      <c r="A13886" s="20"/>
    </row>
    <row r="13887" spans="1:1" x14ac:dyDescent="0.2">
      <c r="A13887" s="20"/>
    </row>
    <row r="13888" spans="1:1" x14ac:dyDescent="0.2">
      <c r="A13888" s="20"/>
    </row>
    <row r="13889" spans="1:1" x14ac:dyDescent="0.2">
      <c r="A13889" s="20"/>
    </row>
    <row r="13890" spans="1:1" x14ac:dyDescent="0.2">
      <c r="A13890" s="20"/>
    </row>
    <row r="13891" spans="1:1" x14ac:dyDescent="0.2">
      <c r="A13891" s="20"/>
    </row>
    <row r="13892" spans="1:1" x14ac:dyDescent="0.2">
      <c r="A13892" s="20"/>
    </row>
    <row r="13893" spans="1:1" x14ac:dyDescent="0.2">
      <c r="A13893" s="20"/>
    </row>
    <row r="13894" spans="1:1" x14ac:dyDescent="0.2">
      <c r="A13894" s="20"/>
    </row>
    <row r="13895" spans="1:1" x14ac:dyDescent="0.2">
      <c r="A13895" s="20"/>
    </row>
    <row r="13896" spans="1:1" x14ac:dyDescent="0.2">
      <c r="A13896" s="20"/>
    </row>
    <row r="13897" spans="1:1" x14ac:dyDescent="0.2">
      <c r="A13897" s="20"/>
    </row>
    <row r="13898" spans="1:1" x14ac:dyDescent="0.2">
      <c r="A13898" s="20"/>
    </row>
    <row r="13899" spans="1:1" x14ac:dyDescent="0.2">
      <c r="A13899" s="20"/>
    </row>
    <row r="13900" spans="1:1" x14ac:dyDescent="0.2">
      <c r="A13900" s="20"/>
    </row>
    <row r="13901" spans="1:1" x14ac:dyDescent="0.2">
      <c r="A13901" s="20"/>
    </row>
    <row r="13902" spans="1:1" x14ac:dyDescent="0.2">
      <c r="A13902" s="20"/>
    </row>
    <row r="13903" spans="1:1" x14ac:dyDescent="0.2">
      <c r="A13903" s="20"/>
    </row>
    <row r="13904" spans="1:1" x14ac:dyDescent="0.2">
      <c r="A13904" s="20"/>
    </row>
    <row r="13905" spans="1:1" x14ac:dyDescent="0.2">
      <c r="A13905" s="20"/>
    </row>
    <row r="13906" spans="1:1" x14ac:dyDescent="0.2">
      <c r="A13906" s="20"/>
    </row>
    <row r="13907" spans="1:1" x14ac:dyDescent="0.2">
      <c r="A13907" s="20"/>
    </row>
    <row r="13908" spans="1:1" x14ac:dyDescent="0.2">
      <c r="A13908" s="20"/>
    </row>
    <row r="13909" spans="1:1" x14ac:dyDescent="0.2">
      <c r="A13909" s="20"/>
    </row>
    <row r="13910" spans="1:1" x14ac:dyDescent="0.2">
      <c r="A13910" s="20"/>
    </row>
    <row r="13911" spans="1:1" x14ac:dyDescent="0.2">
      <c r="A13911" s="20"/>
    </row>
    <row r="13912" spans="1:1" x14ac:dyDescent="0.2">
      <c r="A13912" s="20"/>
    </row>
    <row r="13913" spans="1:1" x14ac:dyDescent="0.2">
      <c r="A13913" s="20"/>
    </row>
    <row r="13914" spans="1:1" x14ac:dyDescent="0.2">
      <c r="A13914" s="20"/>
    </row>
    <row r="13915" spans="1:1" x14ac:dyDescent="0.2">
      <c r="A13915" s="20"/>
    </row>
    <row r="13916" spans="1:1" x14ac:dyDescent="0.2">
      <c r="A13916" s="20"/>
    </row>
    <row r="13917" spans="1:1" x14ac:dyDescent="0.2">
      <c r="A13917" s="20"/>
    </row>
    <row r="13918" spans="1:1" x14ac:dyDescent="0.2">
      <c r="A13918" s="20"/>
    </row>
    <row r="13919" spans="1:1" x14ac:dyDescent="0.2">
      <c r="A13919" s="20"/>
    </row>
    <row r="13920" spans="1:1" x14ac:dyDescent="0.2">
      <c r="A13920" s="20"/>
    </row>
    <row r="13921" spans="1:1" x14ac:dyDescent="0.2">
      <c r="A13921" s="20"/>
    </row>
    <row r="13922" spans="1:1" x14ac:dyDescent="0.2">
      <c r="A13922" s="20"/>
    </row>
    <row r="13923" spans="1:1" x14ac:dyDescent="0.2">
      <c r="A13923" s="20"/>
    </row>
    <row r="13924" spans="1:1" x14ac:dyDescent="0.2">
      <c r="A13924" s="20"/>
    </row>
    <row r="13925" spans="1:1" x14ac:dyDescent="0.2">
      <c r="A13925" s="20"/>
    </row>
    <row r="13926" spans="1:1" x14ac:dyDescent="0.2">
      <c r="A13926" s="20"/>
    </row>
    <row r="13927" spans="1:1" x14ac:dyDescent="0.2">
      <c r="A13927" s="20"/>
    </row>
    <row r="13928" spans="1:1" x14ac:dyDescent="0.2">
      <c r="A13928" s="20"/>
    </row>
    <row r="13929" spans="1:1" x14ac:dyDescent="0.2">
      <c r="A13929" s="20"/>
    </row>
    <row r="13930" spans="1:1" x14ac:dyDescent="0.2">
      <c r="A13930" s="20"/>
    </row>
    <row r="13931" spans="1:1" x14ac:dyDescent="0.2">
      <c r="A13931" s="20"/>
    </row>
    <row r="13932" spans="1:1" x14ac:dyDescent="0.2">
      <c r="A13932" s="20"/>
    </row>
    <row r="13933" spans="1:1" x14ac:dyDescent="0.2">
      <c r="A13933" s="20"/>
    </row>
    <row r="13934" spans="1:1" x14ac:dyDescent="0.2">
      <c r="A13934" s="20"/>
    </row>
    <row r="13935" spans="1:1" x14ac:dyDescent="0.2">
      <c r="A13935" s="20"/>
    </row>
    <row r="13936" spans="1:1" x14ac:dyDescent="0.2">
      <c r="A13936" s="20"/>
    </row>
    <row r="13937" spans="1:1" x14ac:dyDescent="0.2">
      <c r="A13937" s="20"/>
    </row>
    <row r="13938" spans="1:1" x14ac:dyDescent="0.2">
      <c r="A13938" s="20"/>
    </row>
    <row r="13939" spans="1:1" x14ac:dyDescent="0.2">
      <c r="A13939" s="20"/>
    </row>
    <row r="13940" spans="1:1" x14ac:dyDescent="0.2">
      <c r="A13940" s="20"/>
    </row>
    <row r="13941" spans="1:1" x14ac:dyDescent="0.2">
      <c r="A13941" s="20"/>
    </row>
    <row r="13942" spans="1:1" x14ac:dyDescent="0.2">
      <c r="A13942" s="20"/>
    </row>
    <row r="13943" spans="1:1" x14ac:dyDescent="0.2">
      <c r="A13943" s="20"/>
    </row>
    <row r="13944" spans="1:1" x14ac:dyDescent="0.2">
      <c r="A13944" s="20"/>
    </row>
    <row r="13945" spans="1:1" x14ac:dyDescent="0.2">
      <c r="A13945" s="20"/>
    </row>
    <row r="13946" spans="1:1" x14ac:dyDescent="0.2">
      <c r="A13946" s="20"/>
    </row>
    <row r="13947" spans="1:1" x14ac:dyDescent="0.2">
      <c r="A13947" s="20"/>
    </row>
    <row r="13948" spans="1:1" x14ac:dyDescent="0.2">
      <c r="A13948" s="20"/>
    </row>
    <row r="13949" spans="1:1" x14ac:dyDescent="0.2">
      <c r="A13949" s="20"/>
    </row>
    <row r="13950" spans="1:1" x14ac:dyDescent="0.2">
      <c r="A13950" s="20"/>
    </row>
    <row r="13951" spans="1:1" x14ac:dyDescent="0.2">
      <c r="A13951" s="20"/>
    </row>
    <row r="13952" spans="1:1" x14ac:dyDescent="0.2">
      <c r="A13952" s="20"/>
    </row>
    <row r="13953" spans="1:1" x14ac:dyDescent="0.2">
      <c r="A13953" s="20"/>
    </row>
    <row r="13954" spans="1:1" x14ac:dyDescent="0.2">
      <c r="A13954" s="20"/>
    </row>
    <row r="13955" spans="1:1" x14ac:dyDescent="0.2">
      <c r="A13955" s="20"/>
    </row>
    <row r="13956" spans="1:1" x14ac:dyDescent="0.2">
      <c r="A13956" s="20"/>
    </row>
    <row r="13957" spans="1:1" x14ac:dyDescent="0.2">
      <c r="A13957" s="20"/>
    </row>
    <row r="13958" spans="1:1" x14ac:dyDescent="0.2">
      <c r="A13958" s="20"/>
    </row>
    <row r="13959" spans="1:1" x14ac:dyDescent="0.2">
      <c r="A13959" s="20"/>
    </row>
    <row r="13960" spans="1:1" x14ac:dyDescent="0.2">
      <c r="A13960" s="20"/>
    </row>
    <row r="13961" spans="1:1" x14ac:dyDescent="0.2">
      <c r="A13961" s="20"/>
    </row>
    <row r="13962" spans="1:1" x14ac:dyDescent="0.2">
      <c r="A13962" s="20"/>
    </row>
    <row r="13963" spans="1:1" x14ac:dyDescent="0.2">
      <c r="A13963" s="20"/>
    </row>
    <row r="13964" spans="1:1" x14ac:dyDescent="0.2">
      <c r="A13964" s="20"/>
    </row>
    <row r="13965" spans="1:1" x14ac:dyDescent="0.2">
      <c r="A13965" s="20"/>
    </row>
    <row r="13966" spans="1:1" x14ac:dyDescent="0.2">
      <c r="A13966" s="20"/>
    </row>
    <row r="13967" spans="1:1" x14ac:dyDescent="0.2">
      <c r="A13967" s="20"/>
    </row>
    <row r="13968" spans="1:1" x14ac:dyDescent="0.2">
      <c r="A13968" s="20"/>
    </row>
    <row r="13969" spans="1:1" x14ac:dyDescent="0.2">
      <c r="A13969" s="20"/>
    </row>
    <row r="13970" spans="1:1" x14ac:dyDescent="0.2">
      <c r="A13970" s="20"/>
    </row>
    <row r="13971" spans="1:1" x14ac:dyDescent="0.2">
      <c r="A13971" s="20"/>
    </row>
    <row r="13972" spans="1:1" x14ac:dyDescent="0.2">
      <c r="A13972" s="20"/>
    </row>
    <row r="13973" spans="1:1" x14ac:dyDescent="0.2">
      <c r="A13973" s="20"/>
    </row>
    <row r="13974" spans="1:1" x14ac:dyDescent="0.2">
      <c r="A13974" s="20"/>
    </row>
    <row r="13975" spans="1:1" x14ac:dyDescent="0.2">
      <c r="A13975" s="20"/>
    </row>
    <row r="13976" spans="1:1" x14ac:dyDescent="0.2">
      <c r="A13976" s="20"/>
    </row>
    <row r="13977" spans="1:1" x14ac:dyDescent="0.2">
      <c r="A13977" s="20"/>
    </row>
    <row r="13978" spans="1:1" x14ac:dyDescent="0.2">
      <c r="A13978" s="20"/>
    </row>
    <row r="13979" spans="1:1" x14ac:dyDescent="0.2">
      <c r="A13979" s="20"/>
    </row>
    <row r="13980" spans="1:1" x14ac:dyDescent="0.2">
      <c r="A13980" s="20"/>
    </row>
    <row r="13981" spans="1:1" x14ac:dyDescent="0.2">
      <c r="A13981" s="20"/>
    </row>
    <row r="13982" spans="1:1" x14ac:dyDescent="0.2">
      <c r="A13982" s="20"/>
    </row>
    <row r="13983" spans="1:1" x14ac:dyDescent="0.2">
      <c r="A13983" s="20"/>
    </row>
    <row r="13984" spans="1:1" x14ac:dyDescent="0.2">
      <c r="A13984" s="20"/>
    </row>
    <row r="13985" spans="1:1" x14ac:dyDescent="0.2">
      <c r="A13985" s="20"/>
    </row>
    <row r="13986" spans="1:1" x14ac:dyDescent="0.2">
      <c r="A13986" s="20"/>
    </row>
    <row r="13987" spans="1:1" x14ac:dyDescent="0.2">
      <c r="A13987" s="20"/>
    </row>
    <row r="13988" spans="1:1" x14ac:dyDescent="0.2">
      <c r="A13988" s="20"/>
    </row>
    <row r="13989" spans="1:1" x14ac:dyDescent="0.2">
      <c r="A13989" s="20"/>
    </row>
    <row r="13990" spans="1:1" x14ac:dyDescent="0.2">
      <c r="A13990" s="20"/>
    </row>
    <row r="13991" spans="1:1" x14ac:dyDescent="0.2">
      <c r="A13991" s="20"/>
    </row>
    <row r="13992" spans="1:1" x14ac:dyDescent="0.2">
      <c r="A13992" s="20"/>
    </row>
    <row r="13993" spans="1:1" x14ac:dyDescent="0.2">
      <c r="A13993" s="20"/>
    </row>
    <row r="13994" spans="1:1" x14ac:dyDescent="0.2">
      <c r="A13994" s="20"/>
    </row>
    <row r="13995" spans="1:1" x14ac:dyDescent="0.2">
      <c r="A13995" s="20"/>
    </row>
    <row r="13996" spans="1:1" x14ac:dyDescent="0.2">
      <c r="A13996" s="20"/>
    </row>
    <row r="13997" spans="1:1" x14ac:dyDescent="0.2">
      <c r="A13997" s="20"/>
    </row>
    <row r="13998" spans="1:1" x14ac:dyDescent="0.2">
      <c r="A13998" s="20"/>
    </row>
    <row r="13999" spans="1:1" x14ac:dyDescent="0.2">
      <c r="A13999" s="20"/>
    </row>
    <row r="14000" spans="1:1" x14ac:dyDescent="0.2">
      <c r="A14000" s="20"/>
    </row>
    <row r="14001" spans="1:1" x14ac:dyDescent="0.2">
      <c r="A14001" s="20"/>
    </row>
    <row r="14002" spans="1:1" x14ac:dyDescent="0.2">
      <c r="A14002" s="20"/>
    </row>
    <row r="14003" spans="1:1" x14ac:dyDescent="0.2">
      <c r="A14003" s="20"/>
    </row>
    <row r="14004" spans="1:1" x14ac:dyDescent="0.2">
      <c r="A14004" s="20"/>
    </row>
    <row r="14005" spans="1:1" x14ac:dyDescent="0.2">
      <c r="A14005" s="20"/>
    </row>
    <row r="14006" spans="1:1" x14ac:dyDescent="0.2">
      <c r="A14006" s="20"/>
    </row>
    <row r="14007" spans="1:1" x14ac:dyDescent="0.2">
      <c r="A14007" s="20"/>
    </row>
    <row r="14008" spans="1:1" x14ac:dyDescent="0.2">
      <c r="A14008" s="20"/>
    </row>
    <row r="14009" spans="1:1" x14ac:dyDescent="0.2">
      <c r="A14009" s="20"/>
    </row>
    <row r="14010" spans="1:1" x14ac:dyDescent="0.2">
      <c r="A14010" s="20"/>
    </row>
    <row r="14011" spans="1:1" x14ac:dyDescent="0.2">
      <c r="A14011" s="20"/>
    </row>
    <row r="14012" spans="1:1" x14ac:dyDescent="0.2">
      <c r="A14012" s="20"/>
    </row>
    <row r="14013" spans="1:1" x14ac:dyDescent="0.2">
      <c r="A14013" s="20"/>
    </row>
    <row r="14014" spans="1:1" x14ac:dyDescent="0.2">
      <c r="A14014" s="20"/>
    </row>
    <row r="14015" spans="1:1" x14ac:dyDescent="0.2">
      <c r="A14015" s="20"/>
    </row>
    <row r="14016" spans="1:1" x14ac:dyDescent="0.2">
      <c r="A14016" s="20"/>
    </row>
    <row r="14017" spans="1:1" x14ac:dyDescent="0.2">
      <c r="A14017" s="20"/>
    </row>
    <row r="14018" spans="1:1" x14ac:dyDescent="0.2">
      <c r="A14018" s="20"/>
    </row>
    <row r="14019" spans="1:1" x14ac:dyDescent="0.2">
      <c r="A14019" s="20"/>
    </row>
    <row r="14020" spans="1:1" x14ac:dyDescent="0.2">
      <c r="A14020" s="20"/>
    </row>
    <row r="14021" spans="1:1" x14ac:dyDescent="0.2">
      <c r="A14021" s="20"/>
    </row>
    <row r="14022" spans="1:1" x14ac:dyDescent="0.2">
      <c r="A14022" s="20"/>
    </row>
    <row r="14023" spans="1:1" x14ac:dyDescent="0.2">
      <c r="A14023" s="20"/>
    </row>
    <row r="14024" spans="1:1" x14ac:dyDescent="0.2">
      <c r="A14024" s="20"/>
    </row>
    <row r="14025" spans="1:1" x14ac:dyDescent="0.2">
      <c r="A14025" s="20"/>
    </row>
    <row r="14026" spans="1:1" x14ac:dyDescent="0.2">
      <c r="A14026" s="20"/>
    </row>
    <row r="14027" spans="1:1" x14ac:dyDescent="0.2">
      <c r="A14027" s="20"/>
    </row>
    <row r="14028" spans="1:1" x14ac:dyDescent="0.2">
      <c r="A14028" s="20"/>
    </row>
    <row r="14029" spans="1:1" x14ac:dyDescent="0.2">
      <c r="A14029" s="20"/>
    </row>
    <row r="14030" spans="1:1" x14ac:dyDescent="0.2">
      <c r="A14030" s="20"/>
    </row>
    <row r="14031" spans="1:1" x14ac:dyDescent="0.2">
      <c r="A14031" s="20"/>
    </row>
    <row r="14032" spans="1:1" x14ac:dyDescent="0.2">
      <c r="A14032" s="20"/>
    </row>
    <row r="14033" spans="1:1" x14ac:dyDescent="0.2">
      <c r="A14033" s="20"/>
    </row>
    <row r="14034" spans="1:1" x14ac:dyDescent="0.2">
      <c r="A14034" s="20"/>
    </row>
    <row r="14035" spans="1:1" x14ac:dyDescent="0.2">
      <c r="A14035" s="20"/>
    </row>
    <row r="14036" spans="1:1" x14ac:dyDescent="0.2">
      <c r="A14036" s="20"/>
    </row>
    <row r="14037" spans="1:1" x14ac:dyDescent="0.2">
      <c r="A14037" s="20"/>
    </row>
    <row r="14038" spans="1:1" x14ac:dyDescent="0.2">
      <c r="A14038" s="20"/>
    </row>
    <row r="14039" spans="1:1" x14ac:dyDescent="0.2">
      <c r="A14039" s="20"/>
    </row>
    <row r="14040" spans="1:1" x14ac:dyDescent="0.2">
      <c r="A14040" s="20"/>
    </row>
    <row r="14041" spans="1:1" x14ac:dyDescent="0.2">
      <c r="A14041" s="20"/>
    </row>
    <row r="14042" spans="1:1" x14ac:dyDescent="0.2">
      <c r="A14042" s="20"/>
    </row>
    <row r="14043" spans="1:1" x14ac:dyDescent="0.2">
      <c r="A14043" s="20"/>
    </row>
    <row r="14044" spans="1:1" x14ac:dyDescent="0.2">
      <c r="A14044" s="20"/>
    </row>
    <row r="14045" spans="1:1" x14ac:dyDescent="0.2">
      <c r="A14045" s="20"/>
    </row>
    <row r="14046" spans="1:1" x14ac:dyDescent="0.2">
      <c r="A14046" s="20"/>
    </row>
    <row r="14047" spans="1:1" x14ac:dyDescent="0.2">
      <c r="A14047" s="20"/>
    </row>
    <row r="14048" spans="1:1" x14ac:dyDescent="0.2">
      <c r="A14048" s="20"/>
    </row>
    <row r="14049" spans="1:1" x14ac:dyDescent="0.2">
      <c r="A14049" s="20"/>
    </row>
    <row r="14050" spans="1:1" x14ac:dyDescent="0.2">
      <c r="A14050" s="20"/>
    </row>
    <row r="14051" spans="1:1" x14ac:dyDescent="0.2">
      <c r="A14051" s="20"/>
    </row>
    <row r="14052" spans="1:1" x14ac:dyDescent="0.2">
      <c r="A14052" s="20"/>
    </row>
    <row r="14053" spans="1:1" x14ac:dyDescent="0.2">
      <c r="A14053" s="20"/>
    </row>
    <row r="14054" spans="1:1" x14ac:dyDescent="0.2">
      <c r="A14054" s="20"/>
    </row>
    <row r="14055" spans="1:1" x14ac:dyDescent="0.2">
      <c r="A14055" s="20"/>
    </row>
    <row r="14056" spans="1:1" x14ac:dyDescent="0.2">
      <c r="A14056" s="20"/>
    </row>
    <row r="14057" spans="1:1" x14ac:dyDescent="0.2">
      <c r="A14057" s="20"/>
    </row>
    <row r="14058" spans="1:1" x14ac:dyDescent="0.2">
      <c r="A14058" s="20"/>
    </row>
    <row r="14059" spans="1:1" x14ac:dyDescent="0.2">
      <c r="A14059" s="20"/>
    </row>
    <row r="14060" spans="1:1" x14ac:dyDescent="0.2">
      <c r="A14060" s="20"/>
    </row>
    <row r="14061" spans="1:1" x14ac:dyDescent="0.2">
      <c r="A14061" s="20"/>
    </row>
    <row r="14062" spans="1:1" x14ac:dyDescent="0.2">
      <c r="A14062" s="20"/>
    </row>
    <row r="14063" spans="1:1" x14ac:dyDescent="0.2">
      <c r="A14063" s="20"/>
    </row>
    <row r="14064" spans="1:1" x14ac:dyDescent="0.2">
      <c r="A14064" s="20"/>
    </row>
    <row r="14065" spans="1:1" x14ac:dyDescent="0.2">
      <c r="A14065" s="20"/>
    </row>
    <row r="14066" spans="1:1" x14ac:dyDescent="0.2">
      <c r="A14066" s="20"/>
    </row>
    <row r="14067" spans="1:1" x14ac:dyDescent="0.2">
      <c r="A14067" s="20"/>
    </row>
    <row r="14068" spans="1:1" x14ac:dyDescent="0.2">
      <c r="A14068" s="20"/>
    </row>
    <row r="14069" spans="1:1" x14ac:dyDescent="0.2">
      <c r="A14069" s="20"/>
    </row>
    <row r="14070" spans="1:1" x14ac:dyDescent="0.2">
      <c r="A14070" s="20"/>
    </row>
    <row r="14071" spans="1:1" x14ac:dyDescent="0.2">
      <c r="A14071" s="20"/>
    </row>
    <row r="14072" spans="1:1" x14ac:dyDescent="0.2">
      <c r="A14072" s="20"/>
    </row>
    <row r="14073" spans="1:1" x14ac:dyDescent="0.2">
      <c r="A14073" s="20"/>
    </row>
    <row r="14074" spans="1:1" x14ac:dyDescent="0.2">
      <c r="A14074" s="20"/>
    </row>
    <row r="14075" spans="1:1" x14ac:dyDescent="0.2">
      <c r="A14075" s="20"/>
    </row>
    <row r="14076" spans="1:1" x14ac:dyDescent="0.2">
      <c r="A14076" s="20"/>
    </row>
    <row r="14077" spans="1:1" x14ac:dyDescent="0.2">
      <c r="A14077" s="20"/>
    </row>
    <row r="14078" spans="1:1" x14ac:dyDescent="0.2">
      <c r="A14078" s="20"/>
    </row>
    <row r="14079" spans="1:1" x14ac:dyDescent="0.2">
      <c r="A14079" s="20"/>
    </row>
    <row r="14080" spans="1:1" x14ac:dyDescent="0.2">
      <c r="A14080" s="20"/>
    </row>
    <row r="14081" spans="1:1" x14ac:dyDescent="0.2">
      <c r="A14081" s="20"/>
    </row>
    <row r="14082" spans="1:1" x14ac:dyDescent="0.2">
      <c r="A14082" s="20"/>
    </row>
    <row r="14083" spans="1:1" x14ac:dyDescent="0.2">
      <c r="A14083" s="20"/>
    </row>
    <row r="14084" spans="1:1" x14ac:dyDescent="0.2">
      <c r="A14084" s="20"/>
    </row>
    <row r="14085" spans="1:1" x14ac:dyDescent="0.2">
      <c r="A14085" s="20"/>
    </row>
    <row r="14086" spans="1:1" x14ac:dyDescent="0.2">
      <c r="A14086" s="20"/>
    </row>
    <row r="14087" spans="1:1" x14ac:dyDescent="0.2">
      <c r="A14087" s="20"/>
    </row>
    <row r="14088" spans="1:1" x14ac:dyDescent="0.2">
      <c r="A14088" s="20"/>
    </row>
    <row r="14089" spans="1:1" x14ac:dyDescent="0.2">
      <c r="A14089" s="20"/>
    </row>
    <row r="14090" spans="1:1" x14ac:dyDescent="0.2">
      <c r="A14090" s="20"/>
    </row>
    <row r="14091" spans="1:1" x14ac:dyDescent="0.2">
      <c r="A14091" s="20"/>
    </row>
    <row r="14092" spans="1:1" x14ac:dyDescent="0.2">
      <c r="A14092" s="20"/>
    </row>
    <row r="14093" spans="1:1" x14ac:dyDescent="0.2">
      <c r="A14093" s="20"/>
    </row>
    <row r="14094" spans="1:1" x14ac:dyDescent="0.2">
      <c r="A14094" s="20"/>
    </row>
    <row r="14095" spans="1:1" x14ac:dyDescent="0.2">
      <c r="A14095" s="20"/>
    </row>
    <row r="14096" spans="1:1" x14ac:dyDescent="0.2">
      <c r="A14096" s="20"/>
    </row>
    <row r="14097" spans="1:1" x14ac:dyDescent="0.2">
      <c r="A14097" s="20"/>
    </row>
    <row r="14098" spans="1:1" x14ac:dyDescent="0.2">
      <c r="A14098" s="20"/>
    </row>
    <row r="14099" spans="1:1" x14ac:dyDescent="0.2">
      <c r="A14099" s="20"/>
    </row>
    <row r="14100" spans="1:1" x14ac:dyDescent="0.2">
      <c r="A14100" s="20"/>
    </row>
    <row r="14101" spans="1:1" x14ac:dyDescent="0.2">
      <c r="A14101" s="20"/>
    </row>
    <row r="14102" spans="1:1" x14ac:dyDescent="0.2">
      <c r="A14102" s="20"/>
    </row>
    <row r="14103" spans="1:1" x14ac:dyDescent="0.2">
      <c r="A14103" s="20"/>
    </row>
    <row r="14104" spans="1:1" x14ac:dyDescent="0.2">
      <c r="A14104" s="20"/>
    </row>
    <row r="14105" spans="1:1" x14ac:dyDescent="0.2">
      <c r="A14105" s="20"/>
    </row>
    <row r="14106" spans="1:1" x14ac:dyDescent="0.2">
      <c r="A14106" s="20"/>
    </row>
    <row r="14107" spans="1:1" x14ac:dyDescent="0.2">
      <c r="A14107" s="20"/>
    </row>
    <row r="14108" spans="1:1" x14ac:dyDescent="0.2">
      <c r="A14108" s="20"/>
    </row>
    <row r="14109" spans="1:1" x14ac:dyDescent="0.2">
      <c r="A14109" s="20"/>
    </row>
    <row r="14110" spans="1:1" x14ac:dyDescent="0.2">
      <c r="A14110" s="20"/>
    </row>
    <row r="14111" spans="1:1" x14ac:dyDescent="0.2">
      <c r="A14111" s="20"/>
    </row>
    <row r="14112" spans="1:1" x14ac:dyDescent="0.2">
      <c r="A14112" s="20"/>
    </row>
    <row r="14113" spans="1:1" x14ac:dyDescent="0.2">
      <c r="A14113" s="20"/>
    </row>
    <row r="14114" spans="1:1" x14ac:dyDescent="0.2">
      <c r="A14114" s="20"/>
    </row>
    <row r="14115" spans="1:1" x14ac:dyDescent="0.2">
      <c r="A14115" s="20"/>
    </row>
    <row r="14116" spans="1:1" x14ac:dyDescent="0.2">
      <c r="A14116" s="20"/>
    </row>
    <row r="14117" spans="1:1" x14ac:dyDescent="0.2">
      <c r="A14117" s="20"/>
    </row>
    <row r="14118" spans="1:1" x14ac:dyDescent="0.2">
      <c r="A14118" s="20"/>
    </row>
    <row r="14119" spans="1:1" x14ac:dyDescent="0.2">
      <c r="A14119" s="20"/>
    </row>
    <row r="14120" spans="1:1" x14ac:dyDescent="0.2">
      <c r="A14120" s="20"/>
    </row>
    <row r="14121" spans="1:1" x14ac:dyDescent="0.2">
      <c r="A14121" s="20"/>
    </row>
    <row r="14122" spans="1:1" x14ac:dyDescent="0.2">
      <c r="A14122" s="20"/>
    </row>
    <row r="14123" spans="1:1" x14ac:dyDescent="0.2">
      <c r="A14123" s="20"/>
    </row>
    <row r="14124" spans="1:1" x14ac:dyDescent="0.2">
      <c r="A14124" s="20"/>
    </row>
    <row r="14125" spans="1:1" x14ac:dyDescent="0.2">
      <c r="A14125" s="20"/>
    </row>
    <row r="14126" spans="1:1" x14ac:dyDescent="0.2">
      <c r="A14126" s="20"/>
    </row>
    <row r="14127" spans="1:1" x14ac:dyDescent="0.2">
      <c r="A14127" s="20"/>
    </row>
    <row r="14128" spans="1:1" x14ac:dyDescent="0.2">
      <c r="A14128" s="20"/>
    </row>
    <row r="14129" spans="1:1" x14ac:dyDescent="0.2">
      <c r="A14129" s="20"/>
    </row>
    <row r="14130" spans="1:1" x14ac:dyDescent="0.2">
      <c r="A14130" s="20"/>
    </row>
    <row r="14131" spans="1:1" x14ac:dyDescent="0.2">
      <c r="A14131" s="20"/>
    </row>
    <row r="14132" spans="1:1" x14ac:dyDescent="0.2">
      <c r="A14132" s="20"/>
    </row>
    <row r="14133" spans="1:1" x14ac:dyDescent="0.2">
      <c r="A14133" s="20"/>
    </row>
    <row r="14134" spans="1:1" x14ac:dyDescent="0.2">
      <c r="A14134" s="20"/>
    </row>
    <row r="14135" spans="1:1" x14ac:dyDescent="0.2">
      <c r="A14135" s="20"/>
    </row>
    <row r="14136" spans="1:1" x14ac:dyDescent="0.2">
      <c r="A14136" s="20"/>
    </row>
    <row r="14137" spans="1:1" x14ac:dyDescent="0.2">
      <c r="A14137" s="20"/>
    </row>
    <row r="14138" spans="1:1" x14ac:dyDescent="0.2">
      <c r="A14138" s="20"/>
    </row>
    <row r="14139" spans="1:1" x14ac:dyDescent="0.2">
      <c r="A14139" s="20"/>
    </row>
    <row r="14140" spans="1:1" x14ac:dyDescent="0.2">
      <c r="A14140" s="20"/>
    </row>
    <row r="14141" spans="1:1" x14ac:dyDescent="0.2">
      <c r="A14141" s="20"/>
    </row>
    <row r="14142" spans="1:1" x14ac:dyDescent="0.2">
      <c r="A14142" s="20"/>
    </row>
    <row r="14143" spans="1:1" x14ac:dyDescent="0.2">
      <c r="A14143" s="20"/>
    </row>
    <row r="14144" spans="1:1" x14ac:dyDescent="0.2">
      <c r="A14144" s="20"/>
    </row>
    <row r="14145" spans="1:1" x14ac:dyDescent="0.2">
      <c r="A14145" s="20"/>
    </row>
    <row r="14146" spans="1:1" x14ac:dyDescent="0.2">
      <c r="A14146" s="20"/>
    </row>
    <row r="14147" spans="1:1" x14ac:dyDescent="0.2">
      <c r="A14147" s="20"/>
    </row>
    <row r="14148" spans="1:1" x14ac:dyDescent="0.2">
      <c r="A14148" s="20"/>
    </row>
    <row r="14149" spans="1:1" x14ac:dyDescent="0.2">
      <c r="A14149" s="20"/>
    </row>
    <row r="14150" spans="1:1" x14ac:dyDescent="0.2">
      <c r="A14150" s="20"/>
    </row>
    <row r="14151" spans="1:1" x14ac:dyDescent="0.2">
      <c r="A14151" s="20"/>
    </row>
    <row r="14152" spans="1:1" x14ac:dyDescent="0.2">
      <c r="A14152" s="20"/>
    </row>
    <row r="14153" spans="1:1" x14ac:dyDescent="0.2">
      <c r="A14153" s="20"/>
    </row>
    <row r="14154" spans="1:1" x14ac:dyDescent="0.2">
      <c r="A14154" s="20"/>
    </row>
    <row r="14155" spans="1:1" x14ac:dyDescent="0.2">
      <c r="A14155" s="20"/>
    </row>
    <row r="14156" spans="1:1" x14ac:dyDescent="0.2">
      <c r="A14156" s="20"/>
    </row>
    <row r="14157" spans="1:1" x14ac:dyDescent="0.2">
      <c r="A14157" s="20"/>
    </row>
    <row r="14158" spans="1:1" x14ac:dyDescent="0.2">
      <c r="A14158" s="20"/>
    </row>
    <row r="14159" spans="1:1" x14ac:dyDescent="0.2">
      <c r="A14159" s="20"/>
    </row>
    <row r="14160" spans="1:1" x14ac:dyDescent="0.2">
      <c r="A14160" s="20"/>
    </row>
    <row r="14161" spans="1:1" x14ac:dyDescent="0.2">
      <c r="A14161" s="20"/>
    </row>
    <row r="14162" spans="1:1" x14ac:dyDescent="0.2">
      <c r="A14162" s="20"/>
    </row>
    <row r="14163" spans="1:1" x14ac:dyDescent="0.2">
      <c r="A14163" s="20"/>
    </row>
    <row r="14164" spans="1:1" x14ac:dyDescent="0.2">
      <c r="A14164" s="20"/>
    </row>
    <row r="14165" spans="1:1" x14ac:dyDescent="0.2">
      <c r="A14165" s="20"/>
    </row>
    <row r="14166" spans="1:1" x14ac:dyDescent="0.2">
      <c r="A14166" s="20"/>
    </row>
    <row r="14167" spans="1:1" x14ac:dyDescent="0.2">
      <c r="A14167" s="20"/>
    </row>
    <row r="14168" spans="1:1" x14ac:dyDescent="0.2">
      <c r="A14168" s="20"/>
    </row>
    <row r="14169" spans="1:1" x14ac:dyDescent="0.2">
      <c r="A14169" s="20"/>
    </row>
    <row r="14170" spans="1:1" x14ac:dyDescent="0.2">
      <c r="A14170" s="20"/>
    </row>
    <row r="14171" spans="1:1" x14ac:dyDescent="0.2">
      <c r="A14171" s="20"/>
    </row>
    <row r="14172" spans="1:1" x14ac:dyDescent="0.2">
      <c r="A14172" s="20"/>
    </row>
    <row r="14173" spans="1:1" x14ac:dyDescent="0.2">
      <c r="A14173" s="20"/>
    </row>
    <row r="14174" spans="1:1" x14ac:dyDescent="0.2">
      <c r="A14174" s="20"/>
    </row>
    <row r="14175" spans="1:1" x14ac:dyDescent="0.2">
      <c r="A14175" s="20"/>
    </row>
    <row r="14176" spans="1:1" x14ac:dyDescent="0.2">
      <c r="A14176" s="20"/>
    </row>
    <row r="14177" spans="1:1" x14ac:dyDescent="0.2">
      <c r="A14177" s="20"/>
    </row>
    <row r="14178" spans="1:1" x14ac:dyDescent="0.2">
      <c r="A14178" s="20"/>
    </row>
    <row r="14179" spans="1:1" x14ac:dyDescent="0.2">
      <c r="A14179" s="20"/>
    </row>
    <row r="14180" spans="1:1" x14ac:dyDescent="0.2">
      <c r="A14180" s="20"/>
    </row>
    <row r="14181" spans="1:1" x14ac:dyDescent="0.2">
      <c r="A14181" s="20"/>
    </row>
    <row r="14182" spans="1:1" x14ac:dyDescent="0.2">
      <c r="A14182" s="20"/>
    </row>
    <row r="14183" spans="1:1" x14ac:dyDescent="0.2">
      <c r="A14183" s="20"/>
    </row>
    <row r="14184" spans="1:1" x14ac:dyDescent="0.2">
      <c r="A14184" s="20"/>
    </row>
    <row r="14185" spans="1:1" x14ac:dyDescent="0.2">
      <c r="A14185" s="20"/>
    </row>
    <row r="14186" spans="1:1" x14ac:dyDescent="0.2">
      <c r="A14186" s="20"/>
    </row>
    <row r="14187" spans="1:1" x14ac:dyDescent="0.2">
      <c r="A14187" s="20"/>
    </row>
    <row r="14188" spans="1:1" x14ac:dyDescent="0.2">
      <c r="A14188" s="20"/>
    </row>
    <row r="14189" spans="1:1" x14ac:dyDescent="0.2">
      <c r="A14189" s="20"/>
    </row>
    <row r="14190" spans="1:1" x14ac:dyDescent="0.2">
      <c r="A14190" s="20"/>
    </row>
    <row r="14191" spans="1:1" x14ac:dyDescent="0.2">
      <c r="A14191" s="20"/>
    </row>
    <row r="14192" spans="1:1" x14ac:dyDescent="0.2">
      <c r="A14192" s="20"/>
    </row>
    <row r="14193" spans="1:1" x14ac:dyDescent="0.2">
      <c r="A14193" s="20"/>
    </row>
    <row r="14194" spans="1:1" x14ac:dyDescent="0.2">
      <c r="A14194" s="20"/>
    </row>
    <row r="14195" spans="1:1" x14ac:dyDescent="0.2">
      <c r="A14195" s="20"/>
    </row>
    <row r="14196" spans="1:1" x14ac:dyDescent="0.2">
      <c r="A14196" s="20"/>
    </row>
    <row r="14197" spans="1:1" x14ac:dyDescent="0.2">
      <c r="A14197" s="20"/>
    </row>
    <row r="14198" spans="1:1" x14ac:dyDescent="0.2">
      <c r="A14198" s="20"/>
    </row>
    <row r="14199" spans="1:1" x14ac:dyDescent="0.2">
      <c r="A14199" s="20"/>
    </row>
    <row r="14200" spans="1:1" x14ac:dyDescent="0.2">
      <c r="A14200" s="20"/>
    </row>
    <row r="14201" spans="1:1" x14ac:dyDescent="0.2">
      <c r="A14201" s="20"/>
    </row>
    <row r="14202" spans="1:1" x14ac:dyDescent="0.2">
      <c r="A14202" s="20"/>
    </row>
    <row r="14203" spans="1:1" x14ac:dyDescent="0.2">
      <c r="A14203" s="20"/>
    </row>
    <row r="14204" spans="1:1" x14ac:dyDescent="0.2">
      <c r="A14204" s="20"/>
    </row>
    <row r="14205" spans="1:1" x14ac:dyDescent="0.2">
      <c r="A14205" s="20"/>
    </row>
    <row r="14206" spans="1:1" x14ac:dyDescent="0.2">
      <c r="A14206" s="20"/>
    </row>
    <row r="14207" spans="1:1" x14ac:dyDescent="0.2">
      <c r="A14207" s="20"/>
    </row>
    <row r="14208" spans="1:1" x14ac:dyDescent="0.2">
      <c r="A14208" s="20"/>
    </row>
    <row r="14209" spans="1:1" x14ac:dyDescent="0.2">
      <c r="A14209" s="20"/>
    </row>
    <row r="14210" spans="1:1" x14ac:dyDescent="0.2">
      <c r="A14210" s="20"/>
    </row>
    <row r="14211" spans="1:1" x14ac:dyDescent="0.2">
      <c r="A14211" s="20"/>
    </row>
    <row r="14212" spans="1:1" x14ac:dyDescent="0.2">
      <c r="A14212" s="20"/>
    </row>
    <row r="14213" spans="1:1" x14ac:dyDescent="0.2">
      <c r="A14213" s="20"/>
    </row>
    <row r="14214" spans="1:1" x14ac:dyDescent="0.2">
      <c r="A14214" s="20"/>
    </row>
    <row r="14215" spans="1:1" x14ac:dyDescent="0.2">
      <c r="A14215" s="20"/>
    </row>
    <row r="14216" spans="1:1" x14ac:dyDescent="0.2">
      <c r="A14216" s="20"/>
    </row>
    <row r="14217" spans="1:1" x14ac:dyDescent="0.2">
      <c r="A14217" s="20"/>
    </row>
    <row r="14218" spans="1:1" x14ac:dyDescent="0.2">
      <c r="A14218" s="20"/>
    </row>
    <row r="14219" spans="1:1" x14ac:dyDescent="0.2">
      <c r="A14219" s="20"/>
    </row>
    <row r="14220" spans="1:1" x14ac:dyDescent="0.2">
      <c r="A14220" s="20"/>
    </row>
    <row r="14221" spans="1:1" x14ac:dyDescent="0.2">
      <c r="A14221" s="20"/>
    </row>
    <row r="14222" spans="1:1" x14ac:dyDescent="0.2">
      <c r="A14222" s="20"/>
    </row>
    <row r="14223" spans="1:1" x14ac:dyDescent="0.2">
      <c r="A14223" s="20"/>
    </row>
    <row r="14224" spans="1:1" x14ac:dyDescent="0.2">
      <c r="A14224" s="20"/>
    </row>
    <row r="14225" spans="1:1" x14ac:dyDescent="0.2">
      <c r="A14225" s="20"/>
    </row>
    <row r="14226" spans="1:1" x14ac:dyDescent="0.2">
      <c r="A14226" s="20"/>
    </row>
    <row r="14227" spans="1:1" x14ac:dyDescent="0.2">
      <c r="A14227" s="20"/>
    </row>
    <row r="14228" spans="1:1" x14ac:dyDescent="0.2">
      <c r="A14228" s="20"/>
    </row>
    <row r="14229" spans="1:1" x14ac:dyDescent="0.2">
      <c r="A14229" s="20"/>
    </row>
    <row r="14230" spans="1:1" x14ac:dyDescent="0.2">
      <c r="A14230" s="20"/>
    </row>
    <row r="14231" spans="1:1" x14ac:dyDescent="0.2">
      <c r="A14231" s="20"/>
    </row>
    <row r="14232" spans="1:1" x14ac:dyDescent="0.2">
      <c r="A14232" s="20"/>
    </row>
    <row r="14233" spans="1:1" x14ac:dyDescent="0.2">
      <c r="A14233" s="20"/>
    </row>
    <row r="14234" spans="1:1" x14ac:dyDescent="0.2">
      <c r="A14234" s="20"/>
    </row>
    <row r="14235" spans="1:1" x14ac:dyDescent="0.2">
      <c r="A14235" s="20"/>
    </row>
    <row r="14236" spans="1:1" x14ac:dyDescent="0.2">
      <c r="A14236" s="20"/>
    </row>
    <row r="14237" spans="1:1" x14ac:dyDescent="0.2">
      <c r="A14237" s="20"/>
    </row>
    <row r="14238" spans="1:1" x14ac:dyDescent="0.2">
      <c r="A14238" s="20"/>
    </row>
    <row r="14239" spans="1:1" x14ac:dyDescent="0.2">
      <c r="A14239" s="20"/>
    </row>
    <row r="14240" spans="1:1" x14ac:dyDescent="0.2">
      <c r="A14240" s="20"/>
    </row>
    <row r="14241" spans="1:1" x14ac:dyDescent="0.2">
      <c r="A14241" s="20"/>
    </row>
    <row r="14242" spans="1:1" x14ac:dyDescent="0.2">
      <c r="A14242" s="20"/>
    </row>
    <row r="14243" spans="1:1" x14ac:dyDescent="0.2">
      <c r="A14243" s="20"/>
    </row>
    <row r="14244" spans="1:1" x14ac:dyDescent="0.2">
      <c r="A14244" s="20"/>
    </row>
    <row r="14245" spans="1:1" x14ac:dyDescent="0.2">
      <c r="A14245" s="20"/>
    </row>
    <row r="14246" spans="1:1" x14ac:dyDescent="0.2">
      <c r="A14246" s="20"/>
    </row>
    <row r="14247" spans="1:1" x14ac:dyDescent="0.2">
      <c r="A14247" s="20"/>
    </row>
    <row r="14248" spans="1:1" x14ac:dyDescent="0.2">
      <c r="A14248" s="20"/>
    </row>
    <row r="14249" spans="1:1" x14ac:dyDescent="0.2">
      <c r="A14249" s="20"/>
    </row>
    <row r="14250" spans="1:1" x14ac:dyDescent="0.2">
      <c r="A14250" s="20"/>
    </row>
    <row r="14251" spans="1:1" x14ac:dyDescent="0.2">
      <c r="A14251" s="20"/>
    </row>
    <row r="14252" spans="1:1" x14ac:dyDescent="0.2">
      <c r="A14252" s="20"/>
    </row>
    <row r="14253" spans="1:1" x14ac:dyDescent="0.2">
      <c r="A14253" s="20"/>
    </row>
    <row r="14254" spans="1:1" x14ac:dyDescent="0.2">
      <c r="A14254" s="20"/>
    </row>
    <row r="14255" spans="1:1" x14ac:dyDescent="0.2">
      <c r="A14255" s="20"/>
    </row>
    <row r="14256" spans="1:1" x14ac:dyDescent="0.2">
      <c r="A14256" s="20"/>
    </row>
    <row r="14257" spans="1:1" x14ac:dyDescent="0.2">
      <c r="A14257" s="20"/>
    </row>
    <row r="14258" spans="1:1" x14ac:dyDescent="0.2">
      <c r="A14258" s="20"/>
    </row>
    <row r="14259" spans="1:1" x14ac:dyDescent="0.2">
      <c r="A14259" s="20"/>
    </row>
    <row r="14260" spans="1:1" x14ac:dyDescent="0.2">
      <c r="A14260" s="20"/>
    </row>
    <row r="14261" spans="1:1" x14ac:dyDescent="0.2">
      <c r="A14261" s="20"/>
    </row>
    <row r="14262" spans="1:1" x14ac:dyDescent="0.2">
      <c r="A14262" s="20"/>
    </row>
    <row r="14263" spans="1:1" x14ac:dyDescent="0.2">
      <c r="A14263" s="20"/>
    </row>
    <row r="14264" spans="1:1" x14ac:dyDescent="0.2">
      <c r="A14264" s="20"/>
    </row>
    <row r="14265" spans="1:1" x14ac:dyDescent="0.2">
      <c r="A14265" s="20"/>
    </row>
    <row r="14266" spans="1:1" x14ac:dyDescent="0.2">
      <c r="A14266" s="20"/>
    </row>
    <row r="14267" spans="1:1" x14ac:dyDescent="0.2">
      <c r="A14267" s="20"/>
    </row>
    <row r="14268" spans="1:1" x14ac:dyDescent="0.2">
      <c r="A14268" s="20"/>
    </row>
    <row r="14269" spans="1:1" x14ac:dyDescent="0.2">
      <c r="A14269" s="20"/>
    </row>
    <row r="14270" spans="1:1" x14ac:dyDescent="0.2">
      <c r="A14270" s="20"/>
    </row>
    <row r="14271" spans="1:1" x14ac:dyDescent="0.2">
      <c r="A14271" s="20"/>
    </row>
    <row r="14272" spans="1:1" x14ac:dyDescent="0.2">
      <c r="A14272" s="20"/>
    </row>
    <row r="14273" spans="1:1" x14ac:dyDescent="0.2">
      <c r="A14273" s="20"/>
    </row>
    <row r="14274" spans="1:1" x14ac:dyDescent="0.2">
      <c r="A14274" s="20"/>
    </row>
    <row r="14275" spans="1:1" x14ac:dyDescent="0.2">
      <c r="A14275" s="20"/>
    </row>
    <row r="14276" spans="1:1" x14ac:dyDescent="0.2">
      <c r="A14276" s="20"/>
    </row>
    <row r="14277" spans="1:1" x14ac:dyDescent="0.2">
      <c r="A14277" s="20"/>
    </row>
    <row r="14278" spans="1:1" x14ac:dyDescent="0.2">
      <c r="A14278" s="20"/>
    </row>
    <row r="14279" spans="1:1" x14ac:dyDescent="0.2">
      <c r="A14279" s="20"/>
    </row>
    <row r="14280" spans="1:1" x14ac:dyDescent="0.2">
      <c r="A14280" s="20"/>
    </row>
    <row r="14281" spans="1:1" x14ac:dyDescent="0.2">
      <c r="A14281" s="20"/>
    </row>
    <row r="14282" spans="1:1" x14ac:dyDescent="0.2">
      <c r="A14282" s="20"/>
    </row>
    <row r="14283" spans="1:1" x14ac:dyDescent="0.2">
      <c r="A14283" s="20"/>
    </row>
    <row r="14284" spans="1:1" x14ac:dyDescent="0.2">
      <c r="A14284" s="20"/>
    </row>
    <row r="14285" spans="1:1" x14ac:dyDescent="0.2">
      <c r="A14285" s="20"/>
    </row>
    <row r="14286" spans="1:1" x14ac:dyDescent="0.2">
      <c r="A14286" s="20"/>
    </row>
    <row r="14287" spans="1:1" x14ac:dyDescent="0.2">
      <c r="A14287" s="20"/>
    </row>
    <row r="14288" spans="1:1" x14ac:dyDescent="0.2">
      <c r="A14288" s="20"/>
    </row>
    <row r="14289" spans="1:1" x14ac:dyDescent="0.2">
      <c r="A14289" s="20"/>
    </row>
    <row r="14290" spans="1:1" x14ac:dyDescent="0.2">
      <c r="A14290" s="20"/>
    </row>
    <row r="14291" spans="1:1" x14ac:dyDescent="0.2">
      <c r="A14291" s="20"/>
    </row>
    <row r="14292" spans="1:1" x14ac:dyDescent="0.2">
      <c r="A14292" s="20"/>
    </row>
    <row r="14293" spans="1:1" x14ac:dyDescent="0.2">
      <c r="A14293" s="20"/>
    </row>
    <row r="14294" spans="1:1" x14ac:dyDescent="0.2">
      <c r="A14294" s="20"/>
    </row>
    <row r="14295" spans="1:1" x14ac:dyDescent="0.2">
      <c r="A14295" s="20"/>
    </row>
    <row r="14296" spans="1:1" x14ac:dyDescent="0.2">
      <c r="A14296" s="20"/>
    </row>
    <row r="14297" spans="1:1" x14ac:dyDescent="0.2">
      <c r="A14297" s="20"/>
    </row>
    <row r="14298" spans="1:1" x14ac:dyDescent="0.2">
      <c r="A14298" s="20"/>
    </row>
    <row r="14299" spans="1:1" x14ac:dyDescent="0.2">
      <c r="A14299" s="20"/>
    </row>
    <row r="14300" spans="1:1" x14ac:dyDescent="0.2">
      <c r="A14300" s="20"/>
    </row>
    <row r="14301" spans="1:1" x14ac:dyDescent="0.2">
      <c r="A14301" s="20"/>
    </row>
    <row r="14302" spans="1:1" x14ac:dyDescent="0.2">
      <c r="A14302" s="20"/>
    </row>
    <row r="14303" spans="1:1" x14ac:dyDescent="0.2">
      <c r="A14303" s="20"/>
    </row>
    <row r="14304" spans="1:1" x14ac:dyDescent="0.2">
      <c r="A14304" s="20"/>
    </row>
    <row r="14305" spans="1:1" x14ac:dyDescent="0.2">
      <c r="A14305" s="20"/>
    </row>
    <row r="14306" spans="1:1" x14ac:dyDescent="0.2">
      <c r="A14306" s="20"/>
    </row>
    <row r="14307" spans="1:1" x14ac:dyDescent="0.2">
      <c r="A14307" s="20"/>
    </row>
    <row r="14308" spans="1:1" x14ac:dyDescent="0.2">
      <c r="A14308" s="20"/>
    </row>
    <row r="14309" spans="1:1" x14ac:dyDescent="0.2">
      <c r="A14309" s="20"/>
    </row>
    <row r="14310" spans="1:1" x14ac:dyDescent="0.2">
      <c r="A14310" s="20"/>
    </row>
    <row r="14311" spans="1:1" x14ac:dyDescent="0.2">
      <c r="A14311" s="20"/>
    </row>
    <row r="14312" spans="1:1" x14ac:dyDescent="0.2">
      <c r="A14312" s="20"/>
    </row>
    <row r="14313" spans="1:1" x14ac:dyDescent="0.2">
      <c r="A14313" s="20"/>
    </row>
    <row r="14314" spans="1:1" x14ac:dyDescent="0.2">
      <c r="A14314" s="20"/>
    </row>
    <row r="14315" spans="1:1" x14ac:dyDescent="0.2">
      <c r="A14315" s="20"/>
    </row>
    <row r="14316" spans="1:1" x14ac:dyDescent="0.2">
      <c r="A14316" s="20"/>
    </row>
    <row r="14317" spans="1:1" x14ac:dyDescent="0.2">
      <c r="A14317" s="20"/>
    </row>
    <row r="14318" spans="1:1" x14ac:dyDescent="0.2">
      <c r="A14318" s="20"/>
    </row>
    <row r="14319" spans="1:1" x14ac:dyDescent="0.2">
      <c r="A14319" s="20"/>
    </row>
    <row r="14320" spans="1:1" x14ac:dyDescent="0.2">
      <c r="A14320" s="20"/>
    </row>
    <row r="14321" spans="1:1" x14ac:dyDescent="0.2">
      <c r="A14321" s="20"/>
    </row>
    <row r="14322" spans="1:1" x14ac:dyDescent="0.2">
      <c r="A14322" s="20"/>
    </row>
    <row r="14323" spans="1:1" x14ac:dyDescent="0.2">
      <c r="A14323" s="20"/>
    </row>
    <row r="14324" spans="1:1" x14ac:dyDescent="0.2">
      <c r="A14324" s="20"/>
    </row>
    <row r="14325" spans="1:1" x14ac:dyDescent="0.2">
      <c r="A14325" s="20"/>
    </row>
    <row r="14326" spans="1:1" x14ac:dyDescent="0.2">
      <c r="A14326" s="20"/>
    </row>
    <row r="14327" spans="1:1" x14ac:dyDescent="0.2">
      <c r="A14327" s="20"/>
    </row>
    <row r="14328" spans="1:1" x14ac:dyDescent="0.2">
      <c r="A14328" s="20"/>
    </row>
    <row r="14329" spans="1:1" x14ac:dyDescent="0.2">
      <c r="A14329" s="20"/>
    </row>
    <row r="14330" spans="1:1" x14ac:dyDescent="0.2">
      <c r="A14330" s="20"/>
    </row>
    <row r="14331" spans="1:1" x14ac:dyDescent="0.2">
      <c r="A14331" s="20"/>
    </row>
    <row r="14332" spans="1:1" x14ac:dyDescent="0.2">
      <c r="A14332" s="20"/>
    </row>
    <row r="14333" spans="1:1" x14ac:dyDescent="0.2">
      <c r="A14333" s="20"/>
    </row>
    <row r="14334" spans="1:1" x14ac:dyDescent="0.2">
      <c r="A14334" s="20"/>
    </row>
    <row r="14335" spans="1:1" x14ac:dyDescent="0.2">
      <c r="A14335" s="20"/>
    </row>
    <row r="14336" spans="1:1" x14ac:dyDescent="0.2">
      <c r="A14336" s="20"/>
    </row>
    <row r="14337" spans="1:1" x14ac:dyDescent="0.2">
      <c r="A14337" s="20"/>
    </row>
    <row r="14338" spans="1:1" x14ac:dyDescent="0.2">
      <c r="A14338" s="20"/>
    </row>
    <row r="14339" spans="1:1" x14ac:dyDescent="0.2">
      <c r="A14339" s="20"/>
    </row>
    <row r="14340" spans="1:1" x14ac:dyDescent="0.2">
      <c r="A14340" s="20"/>
    </row>
    <row r="14341" spans="1:1" x14ac:dyDescent="0.2">
      <c r="A14341" s="20"/>
    </row>
    <row r="14342" spans="1:1" x14ac:dyDescent="0.2">
      <c r="A14342" s="20"/>
    </row>
    <row r="14343" spans="1:1" x14ac:dyDescent="0.2">
      <c r="A14343" s="20"/>
    </row>
    <row r="14344" spans="1:1" x14ac:dyDescent="0.2">
      <c r="A14344" s="20"/>
    </row>
    <row r="14345" spans="1:1" x14ac:dyDescent="0.2">
      <c r="A14345" s="20"/>
    </row>
    <row r="14346" spans="1:1" x14ac:dyDescent="0.2">
      <c r="A14346" s="20"/>
    </row>
    <row r="14347" spans="1:1" x14ac:dyDescent="0.2">
      <c r="A14347" s="20"/>
    </row>
    <row r="14348" spans="1:1" x14ac:dyDescent="0.2">
      <c r="A14348" s="20"/>
    </row>
    <row r="14349" spans="1:1" x14ac:dyDescent="0.2">
      <c r="A14349" s="20"/>
    </row>
    <row r="14350" spans="1:1" x14ac:dyDescent="0.2">
      <c r="A14350" s="20"/>
    </row>
    <row r="14351" spans="1:1" x14ac:dyDescent="0.2">
      <c r="A14351" s="20"/>
    </row>
    <row r="14352" spans="1:1" x14ac:dyDescent="0.2">
      <c r="A14352" s="20"/>
    </row>
    <row r="14353" spans="1:1" x14ac:dyDescent="0.2">
      <c r="A14353" s="20"/>
    </row>
    <row r="14354" spans="1:1" x14ac:dyDescent="0.2">
      <c r="A14354" s="20"/>
    </row>
    <row r="14355" spans="1:1" x14ac:dyDescent="0.2">
      <c r="A14355" s="20"/>
    </row>
    <row r="14356" spans="1:1" x14ac:dyDescent="0.2">
      <c r="A14356" s="20"/>
    </row>
    <row r="14357" spans="1:1" x14ac:dyDescent="0.2">
      <c r="A14357" s="20"/>
    </row>
    <row r="14358" spans="1:1" x14ac:dyDescent="0.2">
      <c r="A14358" s="20"/>
    </row>
    <row r="14359" spans="1:1" x14ac:dyDescent="0.2">
      <c r="A14359" s="20"/>
    </row>
    <row r="14360" spans="1:1" x14ac:dyDescent="0.2">
      <c r="A14360" s="20"/>
    </row>
    <row r="14361" spans="1:1" x14ac:dyDescent="0.2">
      <c r="A14361" s="20"/>
    </row>
    <row r="14362" spans="1:1" x14ac:dyDescent="0.2">
      <c r="A14362" s="20"/>
    </row>
    <row r="14363" spans="1:1" x14ac:dyDescent="0.2">
      <c r="A14363" s="20"/>
    </row>
    <row r="14364" spans="1:1" x14ac:dyDescent="0.2">
      <c r="A14364" s="20"/>
    </row>
    <row r="14365" spans="1:1" x14ac:dyDescent="0.2">
      <c r="A14365" s="20"/>
    </row>
    <row r="14366" spans="1:1" x14ac:dyDescent="0.2">
      <c r="A14366" s="20"/>
    </row>
    <row r="14367" spans="1:1" x14ac:dyDescent="0.2">
      <c r="A14367" s="20"/>
    </row>
    <row r="14368" spans="1:1" x14ac:dyDescent="0.2">
      <c r="A14368" s="20"/>
    </row>
    <row r="14369" spans="1:1" x14ac:dyDescent="0.2">
      <c r="A14369" s="20"/>
    </row>
    <row r="14370" spans="1:1" x14ac:dyDescent="0.2">
      <c r="A14370" s="20"/>
    </row>
    <row r="14371" spans="1:1" x14ac:dyDescent="0.2">
      <c r="A14371" s="20"/>
    </row>
    <row r="14372" spans="1:1" x14ac:dyDescent="0.2">
      <c r="A14372" s="20"/>
    </row>
    <row r="14373" spans="1:1" x14ac:dyDescent="0.2">
      <c r="A14373" s="20"/>
    </row>
    <row r="14374" spans="1:1" x14ac:dyDescent="0.2">
      <c r="A14374" s="20"/>
    </row>
    <row r="14375" spans="1:1" x14ac:dyDescent="0.2">
      <c r="A14375" s="20"/>
    </row>
    <row r="14376" spans="1:1" x14ac:dyDescent="0.2">
      <c r="A14376" s="20"/>
    </row>
    <row r="14377" spans="1:1" x14ac:dyDescent="0.2">
      <c r="A14377" s="20"/>
    </row>
    <row r="14378" spans="1:1" x14ac:dyDescent="0.2">
      <c r="A14378" s="20"/>
    </row>
    <row r="14379" spans="1:1" x14ac:dyDescent="0.2">
      <c r="A14379" s="20"/>
    </row>
    <row r="14380" spans="1:1" x14ac:dyDescent="0.2">
      <c r="A14380" s="20"/>
    </row>
    <row r="14381" spans="1:1" x14ac:dyDescent="0.2">
      <c r="A14381" s="20"/>
    </row>
    <row r="14382" spans="1:1" x14ac:dyDescent="0.2">
      <c r="A14382" s="20"/>
    </row>
    <row r="14383" spans="1:1" x14ac:dyDescent="0.2">
      <c r="A14383" s="20"/>
    </row>
    <row r="14384" spans="1:1" x14ac:dyDescent="0.2">
      <c r="A14384" s="20"/>
    </row>
    <row r="14385" spans="1:1" x14ac:dyDescent="0.2">
      <c r="A14385" s="20"/>
    </row>
    <row r="14386" spans="1:1" x14ac:dyDescent="0.2">
      <c r="A14386" s="20"/>
    </row>
    <row r="14387" spans="1:1" x14ac:dyDescent="0.2">
      <c r="A14387" s="20"/>
    </row>
    <row r="14388" spans="1:1" x14ac:dyDescent="0.2">
      <c r="A14388" s="20"/>
    </row>
    <row r="14389" spans="1:1" x14ac:dyDescent="0.2">
      <c r="A14389" s="20"/>
    </row>
    <row r="14390" spans="1:1" x14ac:dyDescent="0.2">
      <c r="A14390" s="20"/>
    </row>
    <row r="14391" spans="1:1" x14ac:dyDescent="0.2">
      <c r="A14391" s="20"/>
    </row>
    <row r="14392" spans="1:1" x14ac:dyDescent="0.2">
      <c r="A14392" s="20"/>
    </row>
    <row r="14393" spans="1:1" x14ac:dyDescent="0.2">
      <c r="A14393" s="20"/>
    </row>
    <row r="14394" spans="1:1" x14ac:dyDescent="0.2">
      <c r="A14394" s="20"/>
    </row>
    <row r="14395" spans="1:1" x14ac:dyDescent="0.2">
      <c r="A14395" s="20"/>
    </row>
    <row r="14396" spans="1:1" x14ac:dyDescent="0.2">
      <c r="A14396" s="20"/>
    </row>
    <row r="14397" spans="1:1" x14ac:dyDescent="0.2">
      <c r="A14397" s="20"/>
    </row>
    <row r="14398" spans="1:1" x14ac:dyDescent="0.2">
      <c r="A14398" s="20"/>
    </row>
    <row r="14399" spans="1:1" x14ac:dyDescent="0.2">
      <c r="A14399" s="20"/>
    </row>
    <row r="14400" spans="1:1" x14ac:dyDescent="0.2">
      <c r="A14400" s="20"/>
    </row>
    <row r="14401" spans="1:1" x14ac:dyDescent="0.2">
      <c r="A14401" s="20"/>
    </row>
    <row r="14402" spans="1:1" x14ac:dyDescent="0.2">
      <c r="A14402" s="20"/>
    </row>
    <row r="14403" spans="1:1" x14ac:dyDescent="0.2">
      <c r="A14403" s="20"/>
    </row>
    <row r="14404" spans="1:1" x14ac:dyDescent="0.2">
      <c r="A14404" s="20"/>
    </row>
    <row r="14405" spans="1:1" x14ac:dyDescent="0.2">
      <c r="A14405" s="20"/>
    </row>
    <row r="14406" spans="1:1" x14ac:dyDescent="0.2">
      <c r="A14406" s="20"/>
    </row>
    <row r="14407" spans="1:1" x14ac:dyDescent="0.2">
      <c r="A14407" s="20"/>
    </row>
    <row r="14408" spans="1:1" x14ac:dyDescent="0.2">
      <c r="A14408" s="20"/>
    </row>
    <row r="14409" spans="1:1" x14ac:dyDescent="0.2">
      <c r="A14409" s="20"/>
    </row>
    <row r="14410" spans="1:1" x14ac:dyDescent="0.2">
      <c r="A14410" s="20"/>
    </row>
    <row r="14411" spans="1:1" x14ac:dyDescent="0.2">
      <c r="A14411" s="20"/>
    </row>
    <row r="14412" spans="1:1" x14ac:dyDescent="0.2">
      <c r="A14412" s="20"/>
    </row>
    <row r="14413" spans="1:1" x14ac:dyDescent="0.2">
      <c r="A14413" s="20"/>
    </row>
    <row r="14414" spans="1:1" x14ac:dyDescent="0.2">
      <c r="A14414" s="20"/>
    </row>
    <row r="14415" spans="1:1" x14ac:dyDescent="0.2">
      <c r="A14415" s="20"/>
    </row>
    <row r="14416" spans="1:1" x14ac:dyDescent="0.2">
      <c r="A14416" s="20"/>
    </row>
    <row r="14417" spans="1:1" x14ac:dyDescent="0.2">
      <c r="A14417" s="20"/>
    </row>
    <row r="14418" spans="1:1" x14ac:dyDescent="0.2">
      <c r="A14418" s="20"/>
    </row>
    <row r="14419" spans="1:1" x14ac:dyDescent="0.2">
      <c r="A14419" s="20"/>
    </row>
    <row r="14420" spans="1:1" x14ac:dyDescent="0.2">
      <c r="A14420" s="20"/>
    </row>
    <row r="14421" spans="1:1" x14ac:dyDescent="0.2">
      <c r="A14421" s="20"/>
    </row>
    <row r="14422" spans="1:1" x14ac:dyDescent="0.2">
      <c r="A14422" s="20"/>
    </row>
    <row r="14423" spans="1:1" x14ac:dyDescent="0.2">
      <c r="A14423" s="20"/>
    </row>
    <row r="14424" spans="1:1" x14ac:dyDescent="0.2">
      <c r="A14424" s="20"/>
    </row>
    <row r="14425" spans="1:1" x14ac:dyDescent="0.2">
      <c r="A14425" s="20"/>
    </row>
    <row r="14426" spans="1:1" x14ac:dyDescent="0.2">
      <c r="A14426" s="20"/>
    </row>
    <row r="14427" spans="1:1" x14ac:dyDescent="0.2">
      <c r="A14427" s="20"/>
    </row>
    <row r="14428" spans="1:1" x14ac:dyDescent="0.2">
      <c r="A14428" s="20"/>
    </row>
    <row r="14429" spans="1:1" x14ac:dyDescent="0.2">
      <c r="A14429" s="20"/>
    </row>
    <row r="14430" spans="1:1" x14ac:dyDescent="0.2">
      <c r="A14430" s="20"/>
    </row>
    <row r="14431" spans="1:1" x14ac:dyDescent="0.2">
      <c r="A14431" s="20"/>
    </row>
    <row r="14432" spans="1:1" x14ac:dyDescent="0.2">
      <c r="A14432" s="20"/>
    </row>
    <row r="14433" spans="1:1" x14ac:dyDescent="0.2">
      <c r="A14433" s="20"/>
    </row>
    <row r="14434" spans="1:1" x14ac:dyDescent="0.2">
      <c r="A14434" s="20"/>
    </row>
    <row r="14435" spans="1:1" x14ac:dyDescent="0.2">
      <c r="A14435" s="20"/>
    </row>
    <row r="14436" spans="1:1" x14ac:dyDescent="0.2">
      <c r="A14436" s="20"/>
    </row>
    <row r="14437" spans="1:1" x14ac:dyDescent="0.2">
      <c r="A14437" s="20"/>
    </row>
    <row r="14438" spans="1:1" x14ac:dyDescent="0.2">
      <c r="A14438" s="20"/>
    </row>
    <row r="14439" spans="1:1" x14ac:dyDescent="0.2">
      <c r="A14439" s="20"/>
    </row>
    <row r="14440" spans="1:1" x14ac:dyDescent="0.2">
      <c r="A14440" s="20"/>
    </row>
    <row r="14441" spans="1:1" x14ac:dyDescent="0.2">
      <c r="A14441" s="20"/>
    </row>
    <row r="14442" spans="1:1" x14ac:dyDescent="0.2">
      <c r="A14442" s="20"/>
    </row>
    <row r="14443" spans="1:1" x14ac:dyDescent="0.2">
      <c r="A14443" s="20"/>
    </row>
    <row r="14444" spans="1:1" x14ac:dyDescent="0.2">
      <c r="A14444" s="20"/>
    </row>
    <row r="14445" spans="1:1" x14ac:dyDescent="0.2">
      <c r="A14445" s="20"/>
    </row>
    <row r="14446" spans="1:1" x14ac:dyDescent="0.2">
      <c r="A14446" s="20"/>
    </row>
    <row r="14447" spans="1:1" x14ac:dyDescent="0.2">
      <c r="A14447" s="20"/>
    </row>
    <row r="14448" spans="1:1" x14ac:dyDescent="0.2">
      <c r="A14448" s="20"/>
    </row>
    <row r="14449" spans="1:1" x14ac:dyDescent="0.2">
      <c r="A14449" s="20"/>
    </row>
    <row r="14450" spans="1:1" x14ac:dyDescent="0.2">
      <c r="A14450" s="20"/>
    </row>
    <row r="14451" spans="1:1" x14ac:dyDescent="0.2">
      <c r="A14451" s="20"/>
    </row>
    <row r="14452" spans="1:1" x14ac:dyDescent="0.2">
      <c r="A14452" s="20"/>
    </row>
    <row r="14453" spans="1:1" x14ac:dyDescent="0.2">
      <c r="A14453" s="20"/>
    </row>
    <row r="14454" spans="1:1" x14ac:dyDescent="0.2">
      <c r="A14454" s="20"/>
    </row>
    <row r="14455" spans="1:1" x14ac:dyDescent="0.2">
      <c r="A14455" s="20"/>
    </row>
    <row r="14456" spans="1:1" x14ac:dyDescent="0.2">
      <c r="A14456" s="20"/>
    </row>
    <row r="14457" spans="1:1" x14ac:dyDescent="0.2">
      <c r="A14457" s="20"/>
    </row>
    <row r="14458" spans="1:1" x14ac:dyDescent="0.2">
      <c r="A14458" s="20"/>
    </row>
    <row r="14459" spans="1:1" x14ac:dyDescent="0.2">
      <c r="A14459" s="20"/>
    </row>
    <row r="14460" spans="1:1" x14ac:dyDescent="0.2">
      <c r="A14460" s="20"/>
    </row>
    <row r="14461" spans="1:1" x14ac:dyDescent="0.2">
      <c r="A14461" s="20"/>
    </row>
    <row r="14462" spans="1:1" x14ac:dyDescent="0.2">
      <c r="A14462" s="20"/>
    </row>
    <row r="14463" spans="1:1" x14ac:dyDescent="0.2">
      <c r="A14463" s="20"/>
    </row>
    <row r="14464" spans="1:1" x14ac:dyDescent="0.2">
      <c r="A14464" s="20"/>
    </row>
    <row r="14465" spans="1:1" x14ac:dyDescent="0.2">
      <c r="A14465" s="20"/>
    </row>
    <row r="14466" spans="1:1" x14ac:dyDescent="0.2">
      <c r="A14466" s="20"/>
    </row>
    <row r="14467" spans="1:1" x14ac:dyDescent="0.2">
      <c r="A14467" s="20"/>
    </row>
    <row r="14468" spans="1:1" x14ac:dyDescent="0.2">
      <c r="A14468" s="20"/>
    </row>
    <row r="14469" spans="1:1" x14ac:dyDescent="0.2">
      <c r="A14469" s="20"/>
    </row>
    <row r="14470" spans="1:1" x14ac:dyDescent="0.2">
      <c r="A14470" s="20"/>
    </row>
    <row r="14471" spans="1:1" x14ac:dyDescent="0.2">
      <c r="A14471" s="20"/>
    </row>
    <row r="14472" spans="1:1" x14ac:dyDescent="0.2">
      <c r="A14472" s="20"/>
    </row>
    <row r="14473" spans="1:1" x14ac:dyDescent="0.2">
      <c r="A14473" s="20"/>
    </row>
    <row r="14474" spans="1:1" x14ac:dyDescent="0.2">
      <c r="A14474" s="20"/>
    </row>
    <row r="14475" spans="1:1" x14ac:dyDescent="0.2">
      <c r="A14475" s="20"/>
    </row>
    <row r="14476" spans="1:1" x14ac:dyDescent="0.2">
      <c r="A14476" s="20"/>
    </row>
    <row r="14477" spans="1:1" x14ac:dyDescent="0.2">
      <c r="A14477" s="20"/>
    </row>
    <row r="14478" spans="1:1" x14ac:dyDescent="0.2">
      <c r="A14478" s="20"/>
    </row>
    <row r="14479" spans="1:1" x14ac:dyDescent="0.2">
      <c r="A14479" s="20"/>
    </row>
    <row r="14480" spans="1:1" x14ac:dyDescent="0.2">
      <c r="A14480" s="20"/>
    </row>
    <row r="14481" spans="1:1" x14ac:dyDescent="0.2">
      <c r="A14481" s="20"/>
    </row>
    <row r="14482" spans="1:1" x14ac:dyDescent="0.2">
      <c r="A14482" s="20"/>
    </row>
    <row r="14483" spans="1:1" x14ac:dyDescent="0.2">
      <c r="A14483" s="20"/>
    </row>
    <row r="14484" spans="1:1" x14ac:dyDescent="0.2">
      <c r="A14484" s="20"/>
    </row>
    <row r="14485" spans="1:1" x14ac:dyDescent="0.2">
      <c r="A14485" s="20"/>
    </row>
    <row r="14486" spans="1:1" x14ac:dyDescent="0.2">
      <c r="A14486" s="20"/>
    </row>
    <row r="14487" spans="1:1" x14ac:dyDescent="0.2">
      <c r="A14487" s="20"/>
    </row>
    <row r="14488" spans="1:1" x14ac:dyDescent="0.2">
      <c r="A14488" s="20"/>
    </row>
    <row r="14489" spans="1:1" x14ac:dyDescent="0.2">
      <c r="A14489" s="20"/>
    </row>
    <row r="14490" spans="1:1" x14ac:dyDescent="0.2">
      <c r="A14490" s="20"/>
    </row>
    <row r="14491" spans="1:1" x14ac:dyDescent="0.2">
      <c r="A14491" s="20"/>
    </row>
    <row r="14492" spans="1:1" x14ac:dyDescent="0.2">
      <c r="A14492" s="20"/>
    </row>
    <row r="14493" spans="1:1" x14ac:dyDescent="0.2">
      <c r="A14493" s="20"/>
    </row>
    <row r="14494" spans="1:1" x14ac:dyDescent="0.2">
      <c r="A14494" s="20"/>
    </row>
    <row r="14495" spans="1:1" x14ac:dyDescent="0.2">
      <c r="A14495" s="20"/>
    </row>
    <row r="14496" spans="1:1" x14ac:dyDescent="0.2">
      <c r="A14496" s="20"/>
    </row>
    <row r="14497" spans="1:1" x14ac:dyDescent="0.2">
      <c r="A14497" s="20"/>
    </row>
    <row r="14498" spans="1:1" x14ac:dyDescent="0.2">
      <c r="A14498" s="20"/>
    </row>
    <row r="14499" spans="1:1" x14ac:dyDescent="0.2">
      <c r="A14499" s="20"/>
    </row>
    <row r="14500" spans="1:1" x14ac:dyDescent="0.2">
      <c r="A14500" s="20"/>
    </row>
    <row r="14501" spans="1:1" x14ac:dyDescent="0.2">
      <c r="A14501" s="20"/>
    </row>
    <row r="14502" spans="1:1" x14ac:dyDescent="0.2">
      <c r="A14502" s="20"/>
    </row>
    <row r="14503" spans="1:1" x14ac:dyDescent="0.2">
      <c r="A14503" s="20"/>
    </row>
    <row r="14504" spans="1:1" x14ac:dyDescent="0.2">
      <c r="A14504" s="20"/>
    </row>
    <row r="14505" spans="1:1" x14ac:dyDescent="0.2">
      <c r="A14505" s="20"/>
    </row>
    <row r="14506" spans="1:1" x14ac:dyDescent="0.2">
      <c r="A14506" s="20"/>
    </row>
    <row r="14507" spans="1:1" x14ac:dyDescent="0.2">
      <c r="A14507" s="20"/>
    </row>
    <row r="14508" spans="1:1" x14ac:dyDescent="0.2">
      <c r="A14508" s="20"/>
    </row>
    <row r="14509" spans="1:1" x14ac:dyDescent="0.2">
      <c r="A14509" s="20"/>
    </row>
    <row r="14510" spans="1:1" x14ac:dyDescent="0.2">
      <c r="A14510" s="20"/>
    </row>
    <row r="14511" spans="1:1" x14ac:dyDescent="0.2">
      <c r="A14511" s="20"/>
    </row>
    <row r="14512" spans="1:1" x14ac:dyDescent="0.2">
      <c r="A14512" s="20"/>
    </row>
    <row r="14513" spans="1:1" x14ac:dyDescent="0.2">
      <c r="A14513" s="20"/>
    </row>
    <row r="14514" spans="1:1" x14ac:dyDescent="0.2">
      <c r="A14514" s="20"/>
    </row>
    <row r="14515" spans="1:1" x14ac:dyDescent="0.2">
      <c r="A14515" s="20"/>
    </row>
    <row r="14516" spans="1:1" x14ac:dyDescent="0.2">
      <c r="A14516" s="20"/>
    </row>
    <row r="14517" spans="1:1" x14ac:dyDescent="0.2">
      <c r="A14517" s="20"/>
    </row>
    <row r="14518" spans="1:1" x14ac:dyDescent="0.2">
      <c r="A14518" s="20"/>
    </row>
    <row r="14519" spans="1:1" x14ac:dyDescent="0.2">
      <c r="A14519" s="20"/>
    </row>
    <row r="14520" spans="1:1" x14ac:dyDescent="0.2">
      <c r="A14520" s="20"/>
    </row>
    <row r="14521" spans="1:1" x14ac:dyDescent="0.2">
      <c r="A14521" s="20"/>
    </row>
    <row r="14522" spans="1:1" x14ac:dyDescent="0.2">
      <c r="A14522" s="20"/>
    </row>
    <row r="14523" spans="1:1" x14ac:dyDescent="0.2">
      <c r="A14523" s="20"/>
    </row>
    <row r="14524" spans="1:1" x14ac:dyDescent="0.2">
      <c r="A14524" s="20"/>
    </row>
    <row r="14525" spans="1:1" x14ac:dyDescent="0.2">
      <c r="A14525" s="20"/>
    </row>
    <row r="14526" spans="1:1" x14ac:dyDescent="0.2">
      <c r="A14526" s="20"/>
    </row>
    <row r="14527" spans="1:1" x14ac:dyDescent="0.2">
      <c r="A14527" s="20"/>
    </row>
    <row r="14528" spans="1:1" x14ac:dyDescent="0.2">
      <c r="A14528" s="20"/>
    </row>
    <row r="14529" spans="1:1" x14ac:dyDescent="0.2">
      <c r="A14529" s="20"/>
    </row>
    <row r="14530" spans="1:1" x14ac:dyDescent="0.2">
      <c r="A14530" s="20"/>
    </row>
    <row r="14531" spans="1:1" x14ac:dyDescent="0.2">
      <c r="A14531" s="20"/>
    </row>
    <row r="14532" spans="1:1" x14ac:dyDescent="0.2">
      <c r="A14532" s="20"/>
    </row>
    <row r="14533" spans="1:1" x14ac:dyDescent="0.2">
      <c r="A14533" s="20"/>
    </row>
    <row r="14534" spans="1:1" x14ac:dyDescent="0.2">
      <c r="A14534" s="20"/>
    </row>
    <row r="14535" spans="1:1" x14ac:dyDescent="0.2">
      <c r="A14535" s="20"/>
    </row>
    <row r="14536" spans="1:1" x14ac:dyDescent="0.2">
      <c r="A14536" s="20"/>
    </row>
    <row r="14537" spans="1:1" x14ac:dyDescent="0.2">
      <c r="A14537" s="20"/>
    </row>
    <row r="14538" spans="1:1" x14ac:dyDescent="0.2">
      <c r="A14538" s="20"/>
    </row>
    <row r="14539" spans="1:1" x14ac:dyDescent="0.2">
      <c r="A14539" s="20"/>
    </row>
    <row r="14540" spans="1:1" x14ac:dyDescent="0.2">
      <c r="A14540" s="20"/>
    </row>
    <row r="14541" spans="1:1" x14ac:dyDescent="0.2">
      <c r="A14541" s="20"/>
    </row>
    <row r="14542" spans="1:1" x14ac:dyDescent="0.2">
      <c r="A14542" s="20"/>
    </row>
    <row r="14543" spans="1:1" x14ac:dyDescent="0.2">
      <c r="A14543" s="20"/>
    </row>
    <row r="14544" spans="1:1" x14ac:dyDescent="0.2">
      <c r="A14544" s="20"/>
    </row>
    <row r="14545" spans="1:1" x14ac:dyDescent="0.2">
      <c r="A14545" s="20"/>
    </row>
    <row r="14546" spans="1:1" x14ac:dyDescent="0.2">
      <c r="A14546" s="20"/>
    </row>
    <row r="14547" spans="1:1" x14ac:dyDescent="0.2">
      <c r="A14547" s="20"/>
    </row>
    <row r="14548" spans="1:1" x14ac:dyDescent="0.2">
      <c r="A14548" s="20"/>
    </row>
    <row r="14549" spans="1:1" x14ac:dyDescent="0.2">
      <c r="A14549" s="20"/>
    </row>
    <row r="14550" spans="1:1" x14ac:dyDescent="0.2">
      <c r="A14550" s="20"/>
    </row>
    <row r="14551" spans="1:1" x14ac:dyDescent="0.2">
      <c r="A14551" s="20"/>
    </row>
    <row r="14552" spans="1:1" x14ac:dyDescent="0.2">
      <c r="A14552" s="20"/>
    </row>
    <row r="14553" spans="1:1" x14ac:dyDescent="0.2">
      <c r="A14553" s="20"/>
    </row>
    <row r="14554" spans="1:1" x14ac:dyDescent="0.2">
      <c r="A14554" s="20"/>
    </row>
    <row r="14555" spans="1:1" x14ac:dyDescent="0.2">
      <c r="A14555" s="20"/>
    </row>
    <row r="14556" spans="1:1" x14ac:dyDescent="0.2">
      <c r="A14556" s="20"/>
    </row>
    <row r="14557" spans="1:1" x14ac:dyDescent="0.2">
      <c r="A14557" s="20"/>
    </row>
    <row r="14558" spans="1:1" x14ac:dyDescent="0.2">
      <c r="A14558" s="20"/>
    </row>
    <row r="14559" spans="1:1" x14ac:dyDescent="0.2">
      <c r="A14559" s="20"/>
    </row>
    <row r="14560" spans="1:1" x14ac:dyDescent="0.2">
      <c r="A14560" s="20"/>
    </row>
    <row r="14561" spans="1:1" x14ac:dyDescent="0.2">
      <c r="A14561" s="20"/>
    </row>
    <row r="14562" spans="1:1" x14ac:dyDescent="0.2">
      <c r="A14562" s="20"/>
    </row>
    <row r="14563" spans="1:1" x14ac:dyDescent="0.2">
      <c r="A14563" s="20"/>
    </row>
    <row r="14564" spans="1:1" x14ac:dyDescent="0.2">
      <c r="A14564" s="20"/>
    </row>
    <row r="14565" spans="1:1" x14ac:dyDescent="0.2">
      <c r="A14565" s="20"/>
    </row>
    <row r="14566" spans="1:1" x14ac:dyDescent="0.2">
      <c r="A14566" s="20"/>
    </row>
    <row r="14567" spans="1:1" x14ac:dyDescent="0.2">
      <c r="A14567" s="20"/>
    </row>
    <row r="14568" spans="1:1" x14ac:dyDescent="0.2">
      <c r="A14568" s="20"/>
    </row>
    <row r="14569" spans="1:1" x14ac:dyDescent="0.2">
      <c r="A14569" s="20"/>
    </row>
    <row r="14570" spans="1:1" x14ac:dyDescent="0.2">
      <c r="A14570" s="20"/>
    </row>
    <row r="14571" spans="1:1" x14ac:dyDescent="0.2">
      <c r="A14571" s="20"/>
    </row>
    <row r="14572" spans="1:1" x14ac:dyDescent="0.2">
      <c r="A14572" s="20"/>
    </row>
    <row r="14573" spans="1:1" x14ac:dyDescent="0.2">
      <c r="A14573" s="20"/>
    </row>
    <row r="14574" spans="1:1" x14ac:dyDescent="0.2">
      <c r="A14574" s="20"/>
    </row>
    <row r="14575" spans="1:1" x14ac:dyDescent="0.2">
      <c r="A14575" s="20"/>
    </row>
    <row r="14576" spans="1:1" x14ac:dyDescent="0.2">
      <c r="A14576" s="20"/>
    </row>
    <row r="14577" spans="1:1" x14ac:dyDescent="0.2">
      <c r="A14577" s="20"/>
    </row>
    <row r="14578" spans="1:1" x14ac:dyDescent="0.2">
      <c r="A14578" s="20"/>
    </row>
    <row r="14579" spans="1:1" x14ac:dyDescent="0.2">
      <c r="A14579" s="20"/>
    </row>
    <row r="14580" spans="1:1" x14ac:dyDescent="0.2">
      <c r="A14580" s="20"/>
    </row>
    <row r="14581" spans="1:1" x14ac:dyDescent="0.2">
      <c r="A14581" s="20"/>
    </row>
    <row r="14582" spans="1:1" x14ac:dyDescent="0.2">
      <c r="A14582" s="20"/>
    </row>
    <row r="14583" spans="1:1" x14ac:dyDescent="0.2">
      <c r="A14583" s="20"/>
    </row>
    <row r="14584" spans="1:1" x14ac:dyDescent="0.2">
      <c r="A14584" s="20"/>
    </row>
    <row r="14585" spans="1:1" x14ac:dyDescent="0.2">
      <c r="A14585" s="20"/>
    </row>
    <row r="14586" spans="1:1" x14ac:dyDescent="0.2">
      <c r="A14586" s="20"/>
    </row>
    <row r="14587" spans="1:1" x14ac:dyDescent="0.2">
      <c r="A14587" s="20"/>
    </row>
    <row r="14588" spans="1:1" x14ac:dyDescent="0.2">
      <c r="A14588" s="20"/>
    </row>
    <row r="14589" spans="1:1" x14ac:dyDescent="0.2">
      <c r="A14589" s="20"/>
    </row>
    <row r="14590" spans="1:1" x14ac:dyDescent="0.2">
      <c r="A14590" s="20"/>
    </row>
    <row r="14591" spans="1:1" x14ac:dyDescent="0.2">
      <c r="A14591" s="20"/>
    </row>
    <row r="14592" spans="1:1" x14ac:dyDescent="0.2">
      <c r="A14592" s="20"/>
    </row>
    <row r="14593" spans="1:1" x14ac:dyDescent="0.2">
      <c r="A14593" s="20"/>
    </row>
    <row r="14594" spans="1:1" x14ac:dyDescent="0.2">
      <c r="A14594" s="20"/>
    </row>
    <row r="14595" spans="1:1" x14ac:dyDescent="0.2">
      <c r="A14595" s="20"/>
    </row>
    <row r="14596" spans="1:1" x14ac:dyDescent="0.2">
      <c r="A14596" s="20"/>
    </row>
    <row r="14597" spans="1:1" x14ac:dyDescent="0.2">
      <c r="A14597" s="20"/>
    </row>
    <row r="14598" spans="1:1" x14ac:dyDescent="0.2">
      <c r="A14598" s="20"/>
    </row>
    <row r="14599" spans="1:1" x14ac:dyDescent="0.2">
      <c r="A14599" s="20"/>
    </row>
    <row r="14600" spans="1:1" x14ac:dyDescent="0.2">
      <c r="A14600" s="20"/>
    </row>
    <row r="14601" spans="1:1" x14ac:dyDescent="0.2">
      <c r="A14601" s="20"/>
    </row>
    <row r="14602" spans="1:1" x14ac:dyDescent="0.2">
      <c r="A14602" s="20"/>
    </row>
    <row r="14603" spans="1:1" x14ac:dyDescent="0.2">
      <c r="A14603" s="20"/>
    </row>
    <row r="14604" spans="1:1" x14ac:dyDescent="0.2">
      <c r="A14604" s="20"/>
    </row>
    <row r="14605" spans="1:1" x14ac:dyDescent="0.2">
      <c r="A14605" s="20"/>
    </row>
    <row r="14606" spans="1:1" x14ac:dyDescent="0.2">
      <c r="A14606" s="20"/>
    </row>
    <row r="14607" spans="1:1" x14ac:dyDescent="0.2">
      <c r="A14607" s="20"/>
    </row>
    <row r="14608" spans="1:1" x14ac:dyDescent="0.2">
      <c r="A14608" s="20"/>
    </row>
    <row r="14609" spans="1:1" x14ac:dyDescent="0.2">
      <c r="A14609" s="20"/>
    </row>
    <row r="14610" spans="1:1" x14ac:dyDescent="0.2">
      <c r="A14610" s="20"/>
    </row>
    <row r="14611" spans="1:1" x14ac:dyDescent="0.2">
      <c r="A14611" s="20"/>
    </row>
    <row r="14612" spans="1:1" x14ac:dyDescent="0.2">
      <c r="A14612" s="20"/>
    </row>
    <row r="14613" spans="1:1" x14ac:dyDescent="0.2">
      <c r="A14613" s="20"/>
    </row>
    <row r="14614" spans="1:1" x14ac:dyDescent="0.2">
      <c r="A14614" s="20"/>
    </row>
    <row r="14615" spans="1:1" x14ac:dyDescent="0.2">
      <c r="A14615" s="20"/>
    </row>
    <row r="14616" spans="1:1" x14ac:dyDescent="0.2">
      <c r="A14616" s="20"/>
    </row>
    <row r="14617" spans="1:1" x14ac:dyDescent="0.2">
      <c r="A14617" s="20"/>
    </row>
    <row r="14618" spans="1:1" x14ac:dyDescent="0.2">
      <c r="A14618" s="20"/>
    </row>
    <row r="14619" spans="1:1" x14ac:dyDescent="0.2">
      <c r="A14619" s="20"/>
    </row>
    <row r="14620" spans="1:1" x14ac:dyDescent="0.2">
      <c r="A14620" s="20"/>
    </row>
    <row r="14621" spans="1:1" x14ac:dyDescent="0.2">
      <c r="A14621" s="20"/>
    </row>
    <row r="14622" spans="1:1" x14ac:dyDescent="0.2">
      <c r="A14622" s="20"/>
    </row>
    <row r="14623" spans="1:1" x14ac:dyDescent="0.2">
      <c r="A14623" s="20"/>
    </row>
    <row r="14624" spans="1:1" x14ac:dyDescent="0.2">
      <c r="A14624" s="20"/>
    </row>
    <row r="14625" spans="1:1" x14ac:dyDescent="0.2">
      <c r="A14625" s="20"/>
    </row>
    <row r="14626" spans="1:1" x14ac:dyDescent="0.2">
      <c r="A14626" s="20"/>
    </row>
    <row r="14627" spans="1:1" x14ac:dyDescent="0.2">
      <c r="A14627" s="20"/>
    </row>
    <row r="14628" spans="1:1" x14ac:dyDescent="0.2">
      <c r="A14628" s="20"/>
    </row>
    <row r="14629" spans="1:1" x14ac:dyDescent="0.2">
      <c r="A14629" s="20"/>
    </row>
    <row r="14630" spans="1:1" x14ac:dyDescent="0.2">
      <c r="A14630" s="20"/>
    </row>
    <row r="14631" spans="1:1" x14ac:dyDescent="0.2">
      <c r="A14631" s="20"/>
    </row>
    <row r="14632" spans="1:1" x14ac:dyDescent="0.2">
      <c r="A14632" s="20"/>
    </row>
    <row r="14633" spans="1:1" x14ac:dyDescent="0.2">
      <c r="A14633" s="20"/>
    </row>
    <row r="14634" spans="1:1" x14ac:dyDescent="0.2">
      <c r="A14634" s="20"/>
    </row>
    <row r="14635" spans="1:1" x14ac:dyDescent="0.2">
      <c r="A14635" s="20"/>
    </row>
    <row r="14636" spans="1:1" x14ac:dyDescent="0.2">
      <c r="A14636" s="20"/>
    </row>
    <row r="14637" spans="1:1" x14ac:dyDescent="0.2">
      <c r="A14637" s="20"/>
    </row>
    <row r="14638" spans="1:1" x14ac:dyDescent="0.2">
      <c r="A14638" s="20"/>
    </row>
    <row r="14639" spans="1:1" x14ac:dyDescent="0.2">
      <c r="A14639" s="20"/>
    </row>
    <row r="14640" spans="1:1" x14ac:dyDescent="0.2">
      <c r="A14640" s="20"/>
    </row>
    <row r="14641" spans="1:1" x14ac:dyDescent="0.2">
      <c r="A14641" s="20"/>
    </row>
    <row r="14642" spans="1:1" x14ac:dyDescent="0.2">
      <c r="A14642" s="20"/>
    </row>
    <row r="14643" spans="1:1" x14ac:dyDescent="0.2">
      <c r="A14643" s="20"/>
    </row>
    <row r="14644" spans="1:1" x14ac:dyDescent="0.2">
      <c r="A14644" s="20"/>
    </row>
    <row r="14645" spans="1:1" x14ac:dyDescent="0.2">
      <c r="A14645" s="20"/>
    </row>
    <row r="14646" spans="1:1" x14ac:dyDescent="0.2">
      <c r="A14646" s="20"/>
    </row>
    <row r="14647" spans="1:1" x14ac:dyDescent="0.2">
      <c r="A14647" s="20"/>
    </row>
    <row r="14648" spans="1:1" x14ac:dyDescent="0.2">
      <c r="A14648" s="20"/>
    </row>
    <row r="14649" spans="1:1" x14ac:dyDescent="0.2">
      <c r="A14649" s="20"/>
    </row>
    <row r="14650" spans="1:1" x14ac:dyDescent="0.2">
      <c r="A14650" s="20"/>
    </row>
    <row r="14651" spans="1:1" x14ac:dyDescent="0.2">
      <c r="A14651" s="20"/>
    </row>
    <row r="14652" spans="1:1" x14ac:dyDescent="0.2">
      <c r="A14652" s="20"/>
    </row>
    <row r="14653" spans="1:1" x14ac:dyDescent="0.2">
      <c r="A14653" s="20"/>
    </row>
    <row r="14654" spans="1:1" x14ac:dyDescent="0.2">
      <c r="A14654" s="20"/>
    </row>
    <row r="14655" spans="1:1" x14ac:dyDescent="0.2">
      <c r="A14655" s="20"/>
    </row>
    <row r="14656" spans="1:1" x14ac:dyDescent="0.2">
      <c r="A14656" s="20"/>
    </row>
    <row r="14657" spans="1:1" x14ac:dyDescent="0.2">
      <c r="A14657" s="20"/>
    </row>
    <row r="14658" spans="1:1" x14ac:dyDescent="0.2">
      <c r="A14658" s="20"/>
    </row>
    <row r="14659" spans="1:1" x14ac:dyDescent="0.2">
      <c r="A14659" s="20"/>
    </row>
    <row r="14660" spans="1:1" x14ac:dyDescent="0.2">
      <c r="A14660" s="20"/>
    </row>
    <row r="14661" spans="1:1" x14ac:dyDescent="0.2">
      <c r="A14661" s="20"/>
    </row>
    <row r="14662" spans="1:1" x14ac:dyDescent="0.2">
      <c r="A14662" s="20"/>
    </row>
    <row r="14663" spans="1:1" x14ac:dyDescent="0.2">
      <c r="A14663" s="20"/>
    </row>
    <row r="14664" spans="1:1" x14ac:dyDescent="0.2">
      <c r="A14664" s="20"/>
    </row>
    <row r="14665" spans="1:1" x14ac:dyDescent="0.2">
      <c r="A14665" s="20"/>
    </row>
    <row r="14666" spans="1:1" x14ac:dyDescent="0.2">
      <c r="A14666" s="20"/>
    </row>
    <row r="14667" spans="1:1" x14ac:dyDescent="0.2">
      <c r="A14667" s="20"/>
    </row>
    <row r="14668" spans="1:1" x14ac:dyDescent="0.2">
      <c r="A14668" s="20"/>
    </row>
    <row r="14669" spans="1:1" x14ac:dyDescent="0.2">
      <c r="A14669" s="20"/>
    </row>
    <row r="14670" spans="1:1" x14ac:dyDescent="0.2">
      <c r="A14670" s="20"/>
    </row>
    <row r="14671" spans="1:1" x14ac:dyDescent="0.2">
      <c r="A14671" s="20"/>
    </row>
    <row r="14672" spans="1:1" x14ac:dyDescent="0.2">
      <c r="A14672" s="20"/>
    </row>
    <row r="14673" spans="1:1" x14ac:dyDescent="0.2">
      <c r="A14673" s="20"/>
    </row>
    <row r="14674" spans="1:1" x14ac:dyDescent="0.2">
      <c r="A14674" s="20"/>
    </row>
    <row r="14675" spans="1:1" x14ac:dyDescent="0.2">
      <c r="A14675" s="20"/>
    </row>
    <row r="14676" spans="1:1" x14ac:dyDescent="0.2">
      <c r="A14676" s="20"/>
    </row>
    <row r="14677" spans="1:1" x14ac:dyDescent="0.2">
      <c r="A14677" s="20"/>
    </row>
    <row r="14678" spans="1:1" x14ac:dyDescent="0.2">
      <c r="A14678" s="20"/>
    </row>
    <row r="14679" spans="1:1" x14ac:dyDescent="0.2">
      <c r="A14679" s="20"/>
    </row>
    <row r="14680" spans="1:1" x14ac:dyDescent="0.2">
      <c r="A14680" s="20"/>
    </row>
    <row r="14681" spans="1:1" x14ac:dyDescent="0.2">
      <c r="A14681" s="20"/>
    </row>
    <row r="14682" spans="1:1" x14ac:dyDescent="0.2">
      <c r="A14682" s="20"/>
    </row>
    <row r="14683" spans="1:1" x14ac:dyDescent="0.2">
      <c r="A14683" s="20"/>
    </row>
    <row r="14684" spans="1:1" x14ac:dyDescent="0.2">
      <c r="A14684" s="20"/>
    </row>
    <row r="14685" spans="1:1" x14ac:dyDescent="0.2">
      <c r="A14685" s="20"/>
    </row>
    <row r="14686" spans="1:1" x14ac:dyDescent="0.2">
      <c r="A14686" s="20"/>
    </row>
    <row r="14687" spans="1:1" x14ac:dyDescent="0.2">
      <c r="A14687" s="20"/>
    </row>
    <row r="14688" spans="1:1" x14ac:dyDescent="0.2">
      <c r="A14688" s="20"/>
    </row>
    <row r="14689" spans="1:1" x14ac:dyDescent="0.2">
      <c r="A14689" s="20"/>
    </row>
    <row r="14690" spans="1:1" x14ac:dyDescent="0.2">
      <c r="A14690" s="20"/>
    </row>
    <row r="14691" spans="1:1" x14ac:dyDescent="0.2">
      <c r="A14691" s="20"/>
    </row>
    <row r="14692" spans="1:1" x14ac:dyDescent="0.2">
      <c r="A14692" s="20"/>
    </row>
    <row r="14693" spans="1:1" x14ac:dyDescent="0.2">
      <c r="A14693" s="20"/>
    </row>
    <row r="14694" spans="1:1" x14ac:dyDescent="0.2">
      <c r="A14694" s="20"/>
    </row>
    <row r="14695" spans="1:1" x14ac:dyDescent="0.2">
      <c r="A14695" s="20"/>
    </row>
    <row r="14696" spans="1:1" x14ac:dyDescent="0.2">
      <c r="A14696" s="20"/>
    </row>
    <row r="14697" spans="1:1" x14ac:dyDescent="0.2">
      <c r="A14697" s="20"/>
    </row>
    <row r="14698" spans="1:1" x14ac:dyDescent="0.2">
      <c r="A14698" s="20"/>
    </row>
    <row r="14699" spans="1:1" x14ac:dyDescent="0.2">
      <c r="A14699" s="20"/>
    </row>
    <row r="14700" spans="1:1" x14ac:dyDescent="0.2">
      <c r="A14700" s="20"/>
    </row>
    <row r="14701" spans="1:1" x14ac:dyDescent="0.2">
      <c r="A14701" s="20"/>
    </row>
    <row r="14702" spans="1:1" x14ac:dyDescent="0.2">
      <c r="A14702" s="20"/>
    </row>
    <row r="14703" spans="1:1" x14ac:dyDescent="0.2">
      <c r="A14703" s="20"/>
    </row>
    <row r="14704" spans="1:1" x14ac:dyDescent="0.2">
      <c r="A14704" s="20"/>
    </row>
    <row r="14705" spans="1:1" x14ac:dyDescent="0.2">
      <c r="A14705" s="20"/>
    </row>
    <row r="14706" spans="1:1" x14ac:dyDescent="0.2">
      <c r="A14706" s="20"/>
    </row>
    <row r="14707" spans="1:1" x14ac:dyDescent="0.2">
      <c r="A14707" s="20"/>
    </row>
    <row r="14708" spans="1:1" x14ac:dyDescent="0.2">
      <c r="A14708" s="20"/>
    </row>
    <row r="14709" spans="1:1" x14ac:dyDescent="0.2">
      <c r="A14709" s="20"/>
    </row>
    <row r="14710" spans="1:1" x14ac:dyDescent="0.2">
      <c r="A14710" s="20"/>
    </row>
    <row r="14711" spans="1:1" x14ac:dyDescent="0.2">
      <c r="A14711" s="20"/>
    </row>
    <row r="14712" spans="1:1" x14ac:dyDescent="0.2">
      <c r="A14712" s="20"/>
    </row>
    <row r="14713" spans="1:1" x14ac:dyDescent="0.2">
      <c r="A14713" s="20"/>
    </row>
    <row r="14714" spans="1:1" x14ac:dyDescent="0.2">
      <c r="A14714" s="20"/>
    </row>
    <row r="14715" spans="1:1" x14ac:dyDescent="0.2">
      <c r="A14715" s="20"/>
    </row>
    <row r="14716" spans="1:1" x14ac:dyDescent="0.2">
      <c r="A14716" s="20"/>
    </row>
    <row r="14717" spans="1:1" x14ac:dyDescent="0.2">
      <c r="A14717" s="20"/>
    </row>
    <row r="14718" spans="1:1" x14ac:dyDescent="0.2">
      <c r="A14718" s="20"/>
    </row>
    <row r="14719" spans="1:1" x14ac:dyDescent="0.2">
      <c r="A14719" s="20"/>
    </row>
    <row r="14720" spans="1:1" x14ac:dyDescent="0.2">
      <c r="A14720" s="20"/>
    </row>
    <row r="14721" spans="1:1" x14ac:dyDescent="0.2">
      <c r="A14721" s="20"/>
    </row>
    <row r="14722" spans="1:1" x14ac:dyDescent="0.2">
      <c r="A14722" s="20"/>
    </row>
    <row r="14723" spans="1:1" x14ac:dyDescent="0.2">
      <c r="A14723" s="20"/>
    </row>
    <row r="14724" spans="1:1" x14ac:dyDescent="0.2">
      <c r="A14724" s="20"/>
    </row>
    <row r="14725" spans="1:1" x14ac:dyDescent="0.2">
      <c r="A14725" s="20"/>
    </row>
    <row r="14726" spans="1:1" x14ac:dyDescent="0.2">
      <c r="A14726" s="20"/>
    </row>
    <row r="14727" spans="1:1" x14ac:dyDescent="0.2">
      <c r="A14727" s="20"/>
    </row>
    <row r="14728" spans="1:1" x14ac:dyDescent="0.2">
      <c r="A14728" s="20"/>
    </row>
    <row r="14729" spans="1:1" x14ac:dyDescent="0.2">
      <c r="A14729" s="20"/>
    </row>
    <row r="14730" spans="1:1" x14ac:dyDescent="0.2">
      <c r="A14730" s="20"/>
    </row>
    <row r="14731" spans="1:1" x14ac:dyDescent="0.2">
      <c r="A14731" s="20"/>
    </row>
    <row r="14732" spans="1:1" x14ac:dyDescent="0.2">
      <c r="A14732" s="20"/>
    </row>
    <row r="14733" spans="1:1" x14ac:dyDescent="0.2">
      <c r="A14733" s="20"/>
    </row>
    <row r="14734" spans="1:1" x14ac:dyDescent="0.2">
      <c r="A14734" s="20"/>
    </row>
    <row r="14735" spans="1:1" x14ac:dyDescent="0.2">
      <c r="A14735" s="20"/>
    </row>
    <row r="14736" spans="1:1" x14ac:dyDescent="0.2">
      <c r="A14736" s="20"/>
    </row>
    <row r="14737" spans="1:1" x14ac:dyDescent="0.2">
      <c r="A14737" s="20"/>
    </row>
    <row r="14738" spans="1:1" x14ac:dyDescent="0.2">
      <c r="A14738" s="20"/>
    </row>
    <row r="14739" spans="1:1" x14ac:dyDescent="0.2">
      <c r="A14739" s="20"/>
    </row>
    <row r="14740" spans="1:1" x14ac:dyDescent="0.2">
      <c r="A14740" s="20"/>
    </row>
    <row r="14741" spans="1:1" x14ac:dyDescent="0.2">
      <c r="A14741" s="20"/>
    </row>
    <row r="14742" spans="1:1" x14ac:dyDescent="0.2">
      <c r="A14742" s="20"/>
    </row>
    <row r="14743" spans="1:1" x14ac:dyDescent="0.2">
      <c r="A14743" s="20"/>
    </row>
    <row r="14744" spans="1:1" x14ac:dyDescent="0.2">
      <c r="A14744" s="20"/>
    </row>
    <row r="14745" spans="1:1" x14ac:dyDescent="0.2">
      <c r="A14745" s="20"/>
    </row>
    <row r="14746" spans="1:1" x14ac:dyDescent="0.2">
      <c r="A14746" s="20"/>
    </row>
    <row r="14747" spans="1:1" x14ac:dyDescent="0.2">
      <c r="A14747" s="20"/>
    </row>
    <row r="14748" spans="1:1" x14ac:dyDescent="0.2">
      <c r="A14748" s="20"/>
    </row>
    <row r="14749" spans="1:1" x14ac:dyDescent="0.2">
      <c r="A14749" s="20"/>
    </row>
    <row r="14750" spans="1:1" x14ac:dyDescent="0.2">
      <c r="A14750" s="20"/>
    </row>
    <row r="14751" spans="1:1" x14ac:dyDescent="0.2">
      <c r="A14751" s="20"/>
    </row>
    <row r="14752" spans="1:1" x14ac:dyDescent="0.2">
      <c r="A14752" s="20"/>
    </row>
    <row r="14753" spans="1:1" x14ac:dyDescent="0.2">
      <c r="A14753" s="20"/>
    </row>
    <row r="14754" spans="1:1" x14ac:dyDescent="0.2">
      <c r="A14754" s="20"/>
    </row>
    <row r="14755" spans="1:1" x14ac:dyDescent="0.2">
      <c r="A14755" s="20"/>
    </row>
    <row r="14756" spans="1:1" x14ac:dyDescent="0.2">
      <c r="A14756" s="20"/>
    </row>
    <row r="14757" spans="1:1" x14ac:dyDescent="0.2">
      <c r="A14757" s="20"/>
    </row>
    <row r="14758" spans="1:1" x14ac:dyDescent="0.2">
      <c r="A14758" s="20"/>
    </row>
    <row r="14759" spans="1:1" x14ac:dyDescent="0.2">
      <c r="A14759" s="20"/>
    </row>
    <row r="14760" spans="1:1" x14ac:dyDescent="0.2">
      <c r="A14760" s="20"/>
    </row>
    <row r="14761" spans="1:1" x14ac:dyDescent="0.2">
      <c r="A14761" s="20"/>
    </row>
    <row r="14762" spans="1:1" x14ac:dyDescent="0.2">
      <c r="A14762" s="20"/>
    </row>
    <row r="14763" spans="1:1" x14ac:dyDescent="0.2">
      <c r="A14763" s="20"/>
    </row>
    <row r="14764" spans="1:1" x14ac:dyDescent="0.2">
      <c r="A14764" s="20"/>
    </row>
    <row r="14765" spans="1:1" x14ac:dyDescent="0.2">
      <c r="A14765" s="20"/>
    </row>
    <row r="14766" spans="1:1" x14ac:dyDescent="0.2">
      <c r="A14766" s="20"/>
    </row>
    <row r="14767" spans="1:1" x14ac:dyDescent="0.2">
      <c r="A14767" s="20"/>
    </row>
    <row r="14768" spans="1:1" x14ac:dyDescent="0.2">
      <c r="A14768" s="20"/>
    </row>
    <row r="14769" spans="1:1" x14ac:dyDescent="0.2">
      <c r="A14769" s="20"/>
    </row>
    <row r="14770" spans="1:1" x14ac:dyDescent="0.2">
      <c r="A14770" s="20"/>
    </row>
    <row r="14771" spans="1:1" x14ac:dyDescent="0.2">
      <c r="A14771" s="20"/>
    </row>
    <row r="14772" spans="1:1" x14ac:dyDescent="0.2">
      <c r="A14772" s="20"/>
    </row>
    <row r="14773" spans="1:1" x14ac:dyDescent="0.2">
      <c r="A14773" s="20"/>
    </row>
    <row r="14774" spans="1:1" x14ac:dyDescent="0.2">
      <c r="A14774" s="20"/>
    </row>
    <row r="14775" spans="1:1" x14ac:dyDescent="0.2">
      <c r="A14775" s="20"/>
    </row>
    <row r="14776" spans="1:1" x14ac:dyDescent="0.2">
      <c r="A14776" s="20"/>
    </row>
    <row r="14777" spans="1:1" x14ac:dyDescent="0.2">
      <c r="A14777" s="20"/>
    </row>
    <row r="14778" spans="1:1" x14ac:dyDescent="0.2">
      <c r="A14778" s="20"/>
    </row>
    <row r="14779" spans="1:1" x14ac:dyDescent="0.2">
      <c r="A14779" s="20"/>
    </row>
    <row r="14780" spans="1:1" x14ac:dyDescent="0.2">
      <c r="A14780" s="20"/>
    </row>
    <row r="14781" spans="1:1" x14ac:dyDescent="0.2">
      <c r="A14781" s="20"/>
    </row>
    <row r="14782" spans="1:1" x14ac:dyDescent="0.2">
      <c r="A14782" s="20"/>
    </row>
    <row r="14783" spans="1:1" x14ac:dyDescent="0.2">
      <c r="A14783" s="20"/>
    </row>
    <row r="14784" spans="1:1" x14ac:dyDescent="0.2">
      <c r="A14784" s="20"/>
    </row>
    <row r="14785" spans="1:1" x14ac:dyDescent="0.2">
      <c r="A14785" s="20"/>
    </row>
    <row r="14786" spans="1:1" x14ac:dyDescent="0.2">
      <c r="A14786" s="20"/>
    </row>
    <row r="14787" spans="1:1" x14ac:dyDescent="0.2">
      <c r="A14787" s="20"/>
    </row>
    <row r="14788" spans="1:1" x14ac:dyDescent="0.2">
      <c r="A14788" s="20"/>
    </row>
    <row r="14789" spans="1:1" x14ac:dyDescent="0.2">
      <c r="A14789" s="20"/>
    </row>
    <row r="14790" spans="1:1" x14ac:dyDescent="0.2">
      <c r="A14790" s="20"/>
    </row>
    <row r="14791" spans="1:1" x14ac:dyDescent="0.2">
      <c r="A14791" s="20"/>
    </row>
    <row r="14792" spans="1:1" x14ac:dyDescent="0.2">
      <c r="A14792" s="20"/>
    </row>
    <row r="14793" spans="1:1" x14ac:dyDescent="0.2">
      <c r="A14793" s="20"/>
    </row>
    <row r="14794" spans="1:1" x14ac:dyDescent="0.2">
      <c r="A14794" s="20"/>
    </row>
    <row r="14795" spans="1:1" x14ac:dyDescent="0.2">
      <c r="A14795" s="20"/>
    </row>
    <row r="14796" spans="1:1" x14ac:dyDescent="0.2">
      <c r="A14796" s="20"/>
    </row>
    <row r="14797" spans="1:1" x14ac:dyDescent="0.2">
      <c r="A14797" s="20"/>
    </row>
    <row r="14798" spans="1:1" x14ac:dyDescent="0.2">
      <c r="A14798" s="20"/>
    </row>
    <row r="14799" spans="1:1" x14ac:dyDescent="0.2">
      <c r="A14799" s="20"/>
    </row>
    <row r="14800" spans="1:1" x14ac:dyDescent="0.2">
      <c r="A14800" s="20"/>
    </row>
    <row r="14801" spans="1:1" x14ac:dyDescent="0.2">
      <c r="A14801" s="20"/>
    </row>
    <row r="14802" spans="1:1" x14ac:dyDescent="0.2">
      <c r="A14802" s="20"/>
    </row>
    <row r="14803" spans="1:1" x14ac:dyDescent="0.2">
      <c r="A14803" s="20"/>
    </row>
    <row r="14804" spans="1:1" x14ac:dyDescent="0.2">
      <c r="A14804" s="20"/>
    </row>
    <row r="14805" spans="1:1" x14ac:dyDescent="0.2">
      <c r="A14805" s="20"/>
    </row>
    <row r="14806" spans="1:1" x14ac:dyDescent="0.2">
      <c r="A14806" s="20"/>
    </row>
    <row r="14807" spans="1:1" x14ac:dyDescent="0.2">
      <c r="A14807" s="20"/>
    </row>
    <row r="14808" spans="1:1" x14ac:dyDescent="0.2">
      <c r="A14808" s="20"/>
    </row>
    <row r="14809" spans="1:1" x14ac:dyDescent="0.2">
      <c r="A14809" s="20"/>
    </row>
    <row r="14810" spans="1:1" x14ac:dyDescent="0.2">
      <c r="A14810" s="20"/>
    </row>
    <row r="14811" spans="1:1" x14ac:dyDescent="0.2">
      <c r="A14811" s="20"/>
    </row>
    <row r="14812" spans="1:1" x14ac:dyDescent="0.2">
      <c r="A14812" s="20"/>
    </row>
    <row r="14813" spans="1:1" x14ac:dyDescent="0.2">
      <c r="A14813" s="20"/>
    </row>
    <row r="14814" spans="1:1" x14ac:dyDescent="0.2">
      <c r="A14814" s="20"/>
    </row>
    <row r="14815" spans="1:1" x14ac:dyDescent="0.2">
      <c r="A14815" s="20"/>
    </row>
    <row r="14816" spans="1:1" x14ac:dyDescent="0.2">
      <c r="A14816" s="20"/>
    </row>
    <row r="14817" spans="1:1" x14ac:dyDescent="0.2">
      <c r="A14817" s="20"/>
    </row>
    <row r="14818" spans="1:1" x14ac:dyDescent="0.2">
      <c r="A14818" s="20"/>
    </row>
    <row r="14819" spans="1:1" x14ac:dyDescent="0.2">
      <c r="A14819" s="20"/>
    </row>
    <row r="14820" spans="1:1" x14ac:dyDescent="0.2">
      <c r="A14820" s="20"/>
    </row>
    <row r="14821" spans="1:1" x14ac:dyDescent="0.2">
      <c r="A14821" s="20"/>
    </row>
    <row r="14822" spans="1:1" x14ac:dyDescent="0.2">
      <c r="A14822" s="20"/>
    </row>
    <row r="14823" spans="1:1" x14ac:dyDescent="0.2">
      <c r="A14823" s="20"/>
    </row>
    <row r="14824" spans="1:1" x14ac:dyDescent="0.2">
      <c r="A14824" s="20"/>
    </row>
    <row r="14825" spans="1:1" x14ac:dyDescent="0.2">
      <c r="A14825" s="20"/>
    </row>
    <row r="14826" spans="1:1" x14ac:dyDescent="0.2">
      <c r="A14826" s="20"/>
    </row>
    <row r="14827" spans="1:1" x14ac:dyDescent="0.2">
      <c r="A14827" s="20"/>
    </row>
    <row r="14828" spans="1:1" x14ac:dyDescent="0.2">
      <c r="A14828" s="20"/>
    </row>
    <row r="14829" spans="1:1" x14ac:dyDescent="0.2">
      <c r="A14829" s="20"/>
    </row>
    <row r="14830" spans="1:1" x14ac:dyDescent="0.2">
      <c r="A14830" s="20"/>
    </row>
    <row r="14831" spans="1:1" x14ac:dyDescent="0.2">
      <c r="A14831" s="20"/>
    </row>
    <row r="14832" spans="1:1" x14ac:dyDescent="0.2">
      <c r="A14832" s="20"/>
    </row>
    <row r="14833" spans="1:1" x14ac:dyDescent="0.2">
      <c r="A14833" s="20"/>
    </row>
    <row r="14834" spans="1:1" x14ac:dyDescent="0.2">
      <c r="A14834" s="20"/>
    </row>
    <row r="14835" spans="1:1" x14ac:dyDescent="0.2">
      <c r="A14835" s="20"/>
    </row>
    <row r="14836" spans="1:1" x14ac:dyDescent="0.2">
      <c r="A14836" s="20"/>
    </row>
    <row r="14837" spans="1:1" x14ac:dyDescent="0.2">
      <c r="A14837" s="20"/>
    </row>
    <row r="14838" spans="1:1" x14ac:dyDescent="0.2">
      <c r="A14838" s="20"/>
    </row>
    <row r="14839" spans="1:1" x14ac:dyDescent="0.2">
      <c r="A14839" s="20"/>
    </row>
    <row r="14840" spans="1:1" x14ac:dyDescent="0.2">
      <c r="A14840" s="20"/>
    </row>
    <row r="14841" spans="1:1" x14ac:dyDescent="0.2">
      <c r="A14841" s="20"/>
    </row>
    <row r="14842" spans="1:1" x14ac:dyDescent="0.2">
      <c r="A14842" s="20"/>
    </row>
    <row r="14843" spans="1:1" x14ac:dyDescent="0.2">
      <c r="A14843" s="20"/>
    </row>
    <row r="14844" spans="1:1" x14ac:dyDescent="0.2">
      <c r="A14844" s="20"/>
    </row>
    <row r="14845" spans="1:1" x14ac:dyDescent="0.2">
      <c r="A14845" s="20"/>
    </row>
    <row r="14846" spans="1:1" x14ac:dyDescent="0.2">
      <c r="A14846" s="20"/>
    </row>
    <row r="14847" spans="1:1" x14ac:dyDescent="0.2">
      <c r="A14847" s="20"/>
    </row>
    <row r="14848" spans="1:1" x14ac:dyDescent="0.2">
      <c r="A14848" s="20"/>
    </row>
    <row r="14849" spans="1:1" x14ac:dyDescent="0.2">
      <c r="A14849" s="20"/>
    </row>
    <row r="14850" spans="1:1" x14ac:dyDescent="0.2">
      <c r="A14850" s="20"/>
    </row>
    <row r="14851" spans="1:1" x14ac:dyDescent="0.2">
      <c r="A14851" s="20"/>
    </row>
    <row r="14852" spans="1:1" x14ac:dyDescent="0.2">
      <c r="A14852" s="20"/>
    </row>
    <row r="14853" spans="1:1" x14ac:dyDescent="0.2">
      <c r="A14853" s="20"/>
    </row>
    <row r="14854" spans="1:1" x14ac:dyDescent="0.2">
      <c r="A14854" s="20"/>
    </row>
    <row r="14855" spans="1:1" x14ac:dyDescent="0.2">
      <c r="A14855" s="20"/>
    </row>
    <row r="14856" spans="1:1" x14ac:dyDescent="0.2">
      <c r="A14856" s="20"/>
    </row>
    <row r="14857" spans="1:1" x14ac:dyDescent="0.2">
      <c r="A14857" s="20"/>
    </row>
    <row r="14858" spans="1:1" x14ac:dyDescent="0.2">
      <c r="A14858" s="20"/>
    </row>
    <row r="14859" spans="1:1" x14ac:dyDescent="0.2">
      <c r="A14859" s="20"/>
    </row>
    <row r="14860" spans="1:1" x14ac:dyDescent="0.2">
      <c r="A14860" s="20"/>
    </row>
    <row r="14861" spans="1:1" x14ac:dyDescent="0.2">
      <c r="A14861" s="20"/>
    </row>
    <row r="14862" spans="1:1" x14ac:dyDescent="0.2">
      <c r="A14862" s="20"/>
    </row>
    <row r="14863" spans="1:1" x14ac:dyDescent="0.2">
      <c r="A14863" s="20"/>
    </row>
    <row r="14864" spans="1:1" x14ac:dyDescent="0.2">
      <c r="A14864" s="20"/>
    </row>
    <row r="14865" spans="1:1" x14ac:dyDescent="0.2">
      <c r="A14865" s="20"/>
    </row>
    <row r="14866" spans="1:1" x14ac:dyDescent="0.2">
      <c r="A14866" s="20"/>
    </row>
    <row r="14867" spans="1:1" x14ac:dyDescent="0.2">
      <c r="A14867" s="20"/>
    </row>
    <row r="14868" spans="1:1" x14ac:dyDescent="0.2">
      <c r="A14868" s="20"/>
    </row>
    <row r="14869" spans="1:1" x14ac:dyDescent="0.2">
      <c r="A14869" s="20"/>
    </row>
    <row r="14870" spans="1:1" x14ac:dyDescent="0.2">
      <c r="A14870" s="20"/>
    </row>
    <row r="14871" spans="1:1" x14ac:dyDescent="0.2">
      <c r="A14871" s="20"/>
    </row>
    <row r="14872" spans="1:1" x14ac:dyDescent="0.2">
      <c r="A14872" s="20"/>
    </row>
    <row r="14873" spans="1:1" x14ac:dyDescent="0.2">
      <c r="A14873" s="20"/>
    </row>
    <row r="14874" spans="1:1" x14ac:dyDescent="0.2">
      <c r="A14874" s="20"/>
    </row>
    <row r="14875" spans="1:1" x14ac:dyDescent="0.2">
      <c r="A14875" s="20"/>
    </row>
    <row r="14876" spans="1:1" x14ac:dyDescent="0.2">
      <c r="A14876" s="20"/>
    </row>
    <row r="14877" spans="1:1" x14ac:dyDescent="0.2">
      <c r="A14877" s="20"/>
    </row>
    <row r="14878" spans="1:1" x14ac:dyDescent="0.2">
      <c r="A14878" s="20"/>
    </row>
    <row r="14879" spans="1:1" x14ac:dyDescent="0.2">
      <c r="A14879" s="20"/>
    </row>
    <row r="14880" spans="1:1" x14ac:dyDescent="0.2">
      <c r="A14880" s="20"/>
    </row>
    <row r="14881" spans="1:1" x14ac:dyDescent="0.2">
      <c r="A14881" s="20"/>
    </row>
    <row r="14882" spans="1:1" x14ac:dyDescent="0.2">
      <c r="A14882" s="20"/>
    </row>
    <row r="14883" spans="1:1" x14ac:dyDescent="0.2">
      <c r="A14883" s="20"/>
    </row>
    <row r="14884" spans="1:1" x14ac:dyDescent="0.2">
      <c r="A14884" s="20"/>
    </row>
    <row r="14885" spans="1:1" x14ac:dyDescent="0.2">
      <c r="A14885" s="20"/>
    </row>
    <row r="14886" spans="1:1" x14ac:dyDescent="0.2">
      <c r="A14886" s="20"/>
    </row>
    <row r="14887" spans="1:1" x14ac:dyDescent="0.2">
      <c r="A14887" s="20"/>
    </row>
    <row r="14888" spans="1:1" x14ac:dyDescent="0.2">
      <c r="A14888" s="20"/>
    </row>
    <row r="14889" spans="1:1" x14ac:dyDescent="0.2">
      <c r="A14889" s="20"/>
    </row>
    <row r="14890" spans="1:1" x14ac:dyDescent="0.2">
      <c r="A14890" s="20"/>
    </row>
    <row r="14891" spans="1:1" x14ac:dyDescent="0.2">
      <c r="A14891" s="20"/>
    </row>
    <row r="14892" spans="1:1" x14ac:dyDescent="0.2">
      <c r="A14892" s="20"/>
    </row>
    <row r="14893" spans="1:1" x14ac:dyDescent="0.2">
      <c r="A14893" s="20"/>
    </row>
    <row r="14894" spans="1:1" x14ac:dyDescent="0.2">
      <c r="A14894" s="20"/>
    </row>
    <row r="14895" spans="1:1" x14ac:dyDescent="0.2">
      <c r="A14895" s="20"/>
    </row>
    <row r="14896" spans="1:1" x14ac:dyDescent="0.2">
      <c r="A14896" s="20"/>
    </row>
    <row r="14897" spans="1:1" x14ac:dyDescent="0.2">
      <c r="A14897" s="20"/>
    </row>
    <row r="14898" spans="1:1" x14ac:dyDescent="0.2">
      <c r="A14898" s="20"/>
    </row>
    <row r="14899" spans="1:1" x14ac:dyDescent="0.2">
      <c r="A14899" s="20"/>
    </row>
    <row r="14900" spans="1:1" x14ac:dyDescent="0.2">
      <c r="A14900" s="20"/>
    </row>
    <row r="14901" spans="1:1" x14ac:dyDescent="0.2">
      <c r="A14901" s="20"/>
    </row>
    <row r="14902" spans="1:1" x14ac:dyDescent="0.2">
      <c r="A14902" s="20"/>
    </row>
    <row r="14903" spans="1:1" x14ac:dyDescent="0.2">
      <c r="A14903" s="20"/>
    </row>
    <row r="14904" spans="1:1" x14ac:dyDescent="0.2">
      <c r="A14904" s="20"/>
    </row>
    <row r="14905" spans="1:1" x14ac:dyDescent="0.2">
      <c r="A14905" s="20"/>
    </row>
    <row r="14906" spans="1:1" x14ac:dyDescent="0.2">
      <c r="A14906" s="20"/>
    </row>
    <row r="14907" spans="1:1" x14ac:dyDescent="0.2">
      <c r="A14907" s="20"/>
    </row>
    <row r="14908" spans="1:1" x14ac:dyDescent="0.2">
      <c r="A14908" s="20"/>
    </row>
    <row r="14909" spans="1:1" x14ac:dyDescent="0.2">
      <c r="A14909" s="20"/>
    </row>
    <row r="14910" spans="1:1" x14ac:dyDescent="0.2">
      <c r="A14910" s="20"/>
    </row>
    <row r="14911" spans="1:1" x14ac:dyDescent="0.2">
      <c r="A14911" s="20"/>
    </row>
    <row r="14912" spans="1:1" x14ac:dyDescent="0.2">
      <c r="A14912" s="20"/>
    </row>
    <row r="14913" spans="1:1" x14ac:dyDescent="0.2">
      <c r="A14913" s="20"/>
    </row>
    <row r="14914" spans="1:1" x14ac:dyDescent="0.2">
      <c r="A14914" s="20"/>
    </row>
    <row r="14915" spans="1:1" x14ac:dyDescent="0.2">
      <c r="A14915" s="20"/>
    </row>
    <row r="14916" spans="1:1" x14ac:dyDescent="0.2">
      <c r="A14916" s="20"/>
    </row>
    <row r="14917" spans="1:1" x14ac:dyDescent="0.2">
      <c r="A14917" s="20"/>
    </row>
    <row r="14918" spans="1:1" x14ac:dyDescent="0.2">
      <c r="A14918" s="20"/>
    </row>
    <row r="14919" spans="1:1" x14ac:dyDescent="0.2">
      <c r="A14919" s="20"/>
    </row>
    <row r="14920" spans="1:1" x14ac:dyDescent="0.2">
      <c r="A14920" s="20"/>
    </row>
    <row r="14921" spans="1:1" x14ac:dyDescent="0.2">
      <c r="A14921" s="20"/>
    </row>
    <row r="14922" spans="1:1" x14ac:dyDescent="0.2">
      <c r="A14922" s="20"/>
    </row>
    <row r="14923" spans="1:1" x14ac:dyDescent="0.2">
      <c r="A14923" s="20"/>
    </row>
    <row r="14924" spans="1:1" x14ac:dyDescent="0.2">
      <c r="A14924" s="20"/>
    </row>
    <row r="14925" spans="1:1" x14ac:dyDescent="0.2">
      <c r="A14925" s="20"/>
    </row>
    <row r="14926" spans="1:1" x14ac:dyDescent="0.2">
      <c r="A14926" s="20"/>
    </row>
    <row r="14927" spans="1:1" x14ac:dyDescent="0.2">
      <c r="A14927" s="20"/>
    </row>
    <row r="14928" spans="1:1" x14ac:dyDescent="0.2">
      <c r="A14928" s="20"/>
    </row>
    <row r="14929" spans="1:1" x14ac:dyDescent="0.2">
      <c r="A14929" s="20"/>
    </row>
    <row r="14930" spans="1:1" x14ac:dyDescent="0.2">
      <c r="A14930" s="20"/>
    </row>
    <row r="14931" spans="1:1" x14ac:dyDescent="0.2">
      <c r="A14931" s="20"/>
    </row>
    <row r="14932" spans="1:1" x14ac:dyDescent="0.2">
      <c r="A14932" s="20"/>
    </row>
    <row r="14933" spans="1:1" x14ac:dyDescent="0.2">
      <c r="A14933" s="20"/>
    </row>
    <row r="14934" spans="1:1" x14ac:dyDescent="0.2">
      <c r="A14934" s="20"/>
    </row>
    <row r="14935" spans="1:1" x14ac:dyDescent="0.2">
      <c r="A14935" s="20"/>
    </row>
    <row r="14936" spans="1:1" x14ac:dyDescent="0.2">
      <c r="A14936" s="20"/>
    </row>
    <row r="14937" spans="1:1" x14ac:dyDescent="0.2">
      <c r="A14937" s="20"/>
    </row>
    <row r="14938" spans="1:1" x14ac:dyDescent="0.2">
      <c r="A14938" s="20"/>
    </row>
    <row r="14939" spans="1:1" x14ac:dyDescent="0.2">
      <c r="A14939" s="20"/>
    </row>
    <row r="14940" spans="1:1" x14ac:dyDescent="0.2">
      <c r="A14940" s="20"/>
    </row>
    <row r="14941" spans="1:1" x14ac:dyDescent="0.2">
      <c r="A14941" s="20"/>
    </row>
    <row r="14942" spans="1:1" x14ac:dyDescent="0.2">
      <c r="A14942" s="20"/>
    </row>
    <row r="14943" spans="1:1" x14ac:dyDescent="0.2">
      <c r="A14943" s="20"/>
    </row>
    <row r="14944" spans="1:1" x14ac:dyDescent="0.2">
      <c r="A14944" s="20"/>
    </row>
    <row r="14945" spans="1:1" x14ac:dyDescent="0.2">
      <c r="A14945" s="20"/>
    </row>
    <row r="14946" spans="1:1" x14ac:dyDescent="0.2">
      <c r="A14946" s="20"/>
    </row>
    <row r="14947" spans="1:1" x14ac:dyDescent="0.2">
      <c r="A14947" s="20"/>
    </row>
    <row r="14948" spans="1:1" x14ac:dyDescent="0.2">
      <c r="A14948" s="20"/>
    </row>
    <row r="14949" spans="1:1" x14ac:dyDescent="0.2">
      <c r="A14949" s="20"/>
    </row>
    <row r="14950" spans="1:1" x14ac:dyDescent="0.2">
      <c r="A14950" s="20"/>
    </row>
    <row r="14951" spans="1:1" x14ac:dyDescent="0.2">
      <c r="A14951" s="20"/>
    </row>
    <row r="14952" spans="1:1" x14ac:dyDescent="0.2">
      <c r="A14952" s="20"/>
    </row>
    <row r="14953" spans="1:1" x14ac:dyDescent="0.2">
      <c r="A14953" s="20"/>
    </row>
    <row r="14954" spans="1:1" x14ac:dyDescent="0.2">
      <c r="A14954" s="20"/>
    </row>
    <row r="14955" spans="1:1" x14ac:dyDescent="0.2">
      <c r="A14955" s="20"/>
    </row>
    <row r="14956" spans="1:1" x14ac:dyDescent="0.2">
      <c r="A14956" s="20"/>
    </row>
    <row r="14957" spans="1:1" x14ac:dyDescent="0.2">
      <c r="A14957" s="20"/>
    </row>
    <row r="14958" spans="1:1" x14ac:dyDescent="0.2">
      <c r="A14958" s="20"/>
    </row>
    <row r="14959" spans="1:1" x14ac:dyDescent="0.2">
      <c r="A14959" s="20"/>
    </row>
    <row r="14960" spans="1:1" x14ac:dyDescent="0.2">
      <c r="A14960" s="20"/>
    </row>
    <row r="14961" spans="1:1" x14ac:dyDescent="0.2">
      <c r="A14961" s="20"/>
    </row>
    <row r="14962" spans="1:1" x14ac:dyDescent="0.2">
      <c r="A14962" s="20"/>
    </row>
    <row r="14963" spans="1:1" x14ac:dyDescent="0.2">
      <c r="A14963" s="20"/>
    </row>
    <row r="14964" spans="1:1" x14ac:dyDescent="0.2">
      <c r="A14964" s="20"/>
    </row>
    <row r="14965" spans="1:1" x14ac:dyDescent="0.2">
      <c r="A14965" s="20"/>
    </row>
    <row r="14966" spans="1:1" x14ac:dyDescent="0.2">
      <c r="A14966" s="20"/>
    </row>
    <row r="14967" spans="1:1" x14ac:dyDescent="0.2">
      <c r="A14967" s="20"/>
    </row>
    <row r="14968" spans="1:1" x14ac:dyDescent="0.2">
      <c r="A14968" s="20"/>
    </row>
    <row r="14969" spans="1:1" x14ac:dyDescent="0.2">
      <c r="A14969" s="20"/>
    </row>
    <row r="14970" spans="1:1" x14ac:dyDescent="0.2">
      <c r="A14970" s="20"/>
    </row>
    <row r="14971" spans="1:1" x14ac:dyDescent="0.2">
      <c r="A14971" s="20"/>
    </row>
    <row r="14972" spans="1:1" x14ac:dyDescent="0.2">
      <c r="A14972" s="20"/>
    </row>
    <row r="14973" spans="1:1" x14ac:dyDescent="0.2">
      <c r="A14973" s="20"/>
    </row>
    <row r="14974" spans="1:1" x14ac:dyDescent="0.2">
      <c r="A14974" s="20"/>
    </row>
    <row r="14975" spans="1:1" x14ac:dyDescent="0.2">
      <c r="A14975" s="20"/>
    </row>
    <row r="14976" spans="1:1" x14ac:dyDescent="0.2">
      <c r="A14976" s="20"/>
    </row>
    <row r="14977" spans="1:1" x14ac:dyDescent="0.2">
      <c r="A14977" s="20"/>
    </row>
    <row r="14978" spans="1:1" x14ac:dyDescent="0.2">
      <c r="A14978" s="20"/>
    </row>
    <row r="14979" spans="1:1" x14ac:dyDescent="0.2">
      <c r="A14979" s="20"/>
    </row>
    <row r="14980" spans="1:1" x14ac:dyDescent="0.2">
      <c r="A14980" s="20"/>
    </row>
    <row r="14981" spans="1:1" x14ac:dyDescent="0.2">
      <c r="A14981" s="20"/>
    </row>
    <row r="14982" spans="1:1" x14ac:dyDescent="0.2">
      <c r="A14982" s="20"/>
    </row>
    <row r="14983" spans="1:1" x14ac:dyDescent="0.2">
      <c r="A14983" s="20"/>
    </row>
    <row r="14984" spans="1:1" x14ac:dyDescent="0.2">
      <c r="A14984" s="20"/>
    </row>
    <row r="14985" spans="1:1" x14ac:dyDescent="0.2">
      <c r="A14985" s="20"/>
    </row>
    <row r="14986" spans="1:1" x14ac:dyDescent="0.2">
      <c r="A14986" s="20"/>
    </row>
    <row r="14987" spans="1:1" x14ac:dyDescent="0.2">
      <c r="A14987" s="20"/>
    </row>
    <row r="14988" spans="1:1" x14ac:dyDescent="0.2">
      <c r="A14988" s="20"/>
    </row>
    <row r="14989" spans="1:1" x14ac:dyDescent="0.2">
      <c r="A14989" s="20"/>
    </row>
    <row r="14990" spans="1:1" x14ac:dyDescent="0.2">
      <c r="A14990" s="20"/>
    </row>
    <row r="14991" spans="1:1" x14ac:dyDescent="0.2">
      <c r="A14991" s="20"/>
    </row>
    <row r="14992" spans="1:1" x14ac:dyDescent="0.2">
      <c r="A14992" s="20"/>
    </row>
    <row r="14993" spans="1:1" x14ac:dyDescent="0.2">
      <c r="A14993" s="20"/>
    </row>
    <row r="14994" spans="1:1" x14ac:dyDescent="0.2">
      <c r="A14994" s="20"/>
    </row>
    <row r="14995" spans="1:1" x14ac:dyDescent="0.2">
      <c r="A14995" s="20"/>
    </row>
    <row r="14996" spans="1:1" x14ac:dyDescent="0.2">
      <c r="A14996" s="20"/>
    </row>
    <row r="14997" spans="1:1" x14ac:dyDescent="0.2">
      <c r="A14997" s="20"/>
    </row>
    <row r="14998" spans="1:1" x14ac:dyDescent="0.2">
      <c r="A14998" s="20"/>
    </row>
    <row r="14999" spans="1:1" x14ac:dyDescent="0.2">
      <c r="A14999" s="20"/>
    </row>
    <row r="15000" spans="1:1" x14ac:dyDescent="0.2">
      <c r="A15000" s="20"/>
    </row>
    <row r="15001" spans="1:1" x14ac:dyDescent="0.2">
      <c r="A15001" s="20"/>
    </row>
    <row r="15002" spans="1:1" x14ac:dyDescent="0.2">
      <c r="A15002" s="20"/>
    </row>
    <row r="15003" spans="1:1" x14ac:dyDescent="0.2">
      <c r="A15003" s="20"/>
    </row>
    <row r="15004" spans="1:1" x14ac:dyDescent="0.2">
      <c r="A15004" s="20"/>
    </row>
    <row r="15005" spans="1:1" x14ac:dyDescent="0.2">
      <c r="A15005" s="20"/>
    </row>
    <row r="15006" spans="1:1" x14ac:dyDescent="0.2">
      <c r="A15006" s="20"/>
    </row>
    <row r="15007" spans="1:1" x14ac:dyDescent="0.2">
      <c r="A15007" s="20"/>
    </row>
    <row r="15008" spans="1:1" x14ac:dyDescent="0.2">
      <c r="A15008" s="20"/>
    </row>
    <row r="15009" spans="1:1" x14ac:dyDescent="0.2">
      <c r="A15009" s="20"/>
    </row>
    <row r="15010" spans="1:1" x14ac:dyDescent="0.2">
      <c r="A15010" s="20"/>
    </row>
    <row r="15011" spans="1:1" x14ac:dyDescent="0.2">
      <c r="A15011" s="20"/>
    </row>
    <row r="15012" spans="1:1" x14ac:dyDescent="0.2">
      <c r="A15012" s="20"/>
    </row>
    <row r="15013" spans="1:1" x14ac:dyDescent="0.2">
      <c r="A15013" s="20"/>
    </row>
    <row r="15014" spans="1:1" x14ac:dyDescent="0.2">
      <c r="A15014" s="20"/>
    </row>
    <row r="15015" spans="1:1" x14ac:dyDescent="0.2">
      <c r="A15015" s="20"/>
    </row>
    <row r="15016" spans="1:1" x14ac:dyDescent="0.2">
      <c r="A15016" s="20"/>
    </row>
    <row r="15017" spans="1:1" x14ac:dyDescent="0.2">
      <c r="A15017" s="20"/>
    </row>
    <row r="15018" spans="1:1" x14ac:dyDescent="0.2">
      <c r="A15018" s="20"/>
    </row>
    <row r="15019" spans="1:1" x14ac:dyDescent="0.2">
      <c r="A15019" s="20"/>
    </row>
    <row r="15020" spans="1:1" x14ac:dyDescent="0.2">
      <c r="A15020" s="20"/>
    </row>
    <row r="15021" spans="1:1" x14ac:dyDescent="0.2">
      <c r="A15021" s="20"/>
    </row>
    <row r="15022" spans="1:1" x14ac:dyDescent="0.2">
      <c r="A15022" s="20"/>
    </row>
    <row r="15023" spans="1:1" x14ac:dyDescent="0.2">
      <c r="A15023" s="20"/>
    </row>
    <row r="15024" spans="1:1" x14ac:dyDescent="0.2">
      <c r="A15024" s="20"/>
    </row>
    <row r="15025" spans="1:1" x14ac:dyDescent="0.2">
      <c r="A15025" s="20"/>
    </row>
    <row r="15026" spans="1:1" x14ac:dyDescent="0.2">
      <c r="A15026" s="20"/>
    </row>
    <row r="15027" spans="1:1" x14ac:dyDescent="0.2">
      <c r="A15027" s="20"/>
    </row>
    <row r="15028" spans="1:1" x14ac:dyDescent="0.2">
      <c r="A15028" s="20"/>
    </row>
    <row r="15029" spans="1:1" x14ac:dyDescent="0.2">
      <c r="A15029" s="20"/>
    </row>
    <row r="15030" spans="1:1" x14ac:dyDescent="0.2">
      <c r="A15030" s="20"/>
    </row>
    <row r="15031" spans="1:1" x14ac:dyDescent="0.2">
      <c r="A15031" s="20"/>
    </row>
    <row r="15032" spans="1:1" x14ac:dyDescent="0.2">
      <c r="A15032" s="20"/>
    </row>
    <row r="15033" spans="1:1" x14ac:dyDescent="0.2">
      <c r="A15033" s="20"/>
    </row>
    <row r="15034" spans="1:1" x14ac:dyDescent="0.2">
      <c r="A15034" s="20"/>
    </row>
    <row r="15035" spans="1:1" x14ac:dyDescent="0.2">
      <c r="A15035" s="20"/>
    </row>
    <row r="15036" spans="1:1" x14ac:dyDescent="0.2">
      <c r="A15036" s="20"/>
    </row>
    <row r="15037" spans="1:1" x14ac:dyDescent="0.2">
      <c r="A15037" s="20"/>
    </row>
    <row r="15038" spans="1:1" x14ac:dyDescent="0.2">
      <c r="A15038" s="20"/>
    </row>
    <row r="15039" spans="1:1" x14ac:dyDescent="0.2">
      <c r="A15039" s="20"/>
    </row>
    <row r="15040" spans="1:1" x14ac:dyDescent="0.2">
      <c r="A15040" s="20"/>
    </row>
    <row r="15041" spans="1:1" x14ac:dyDescent="0.2">
      <c r="A15041" s="20"/>
    </row>
    <row r="15042" spans="1:1" x14ac:dyDescent="0.2">
      <c r="A15042" s="20"/>
    </row>
    <row r="15043" spans="1:1" x14ac:dyDescent="0.2">
      <c r="A15043" s="20"/>
    </row>
    <row r="15044" spans="1:1" x14ac:dyDescent="0.2">
      <c r="A15044" s="20"/>
    </row>
    <row r="15045" spans="1:1" x14ac:dyDescent="0.2">
      <c r="A15045" s="20"/>
    </row>
    <row r="15046" spans="1:1" x14ac:dyDescent="0.2">
      <c r="A15046" s="20"/>
    </row>
    <row r="15047" spans="1:1" x14ac:dyDescent="0.2">
      <c r="A15047" s="20"/>
    </row>
    <row r="15048" spans="1:1" x14ac:dyDescent="0.2">
      <c r="A15048" s="20"/>
    </row>
    <row r="15049" spans="1:1" x14ac:dyDescent="0.2">
      <c r="A15049" s="20"/>
    </row>
    <row r="15050" spans="1:1" x14ac:dyDescent="0.2">
      <c r="A15050" s="20"/>
    </row>
    <row r="15051" spans="1:1" x14ac:dyDescent="0.2">
      <c r="A15051" s="20"/>
    </row>
    <row r="15052" spans="1:1" x14ac:dyDescent="0.2">
      <c r="A15052" s="20"/>
    </row>
    <row r="15053" spans="1:1" x14ac:dyDescent="0.2">
      <c r="A15053" s="20"/>
    </row>
    <row r="15054" spans="1:1" x14ac:dyDescent="0.2">
      <c r="A15054" s="20"/>
    </row>
    <row r="15055" spans="1:1" x14ac:dyDescent="0.2">
      <c r="A15055" s="20"/>
    </row>
    <row r="15056" spans="1:1" x14ac:dyDescent="0.2">
      <c r="A15056" s="20"/>
    </row>
    <row r="15057" spans="1:1" x14ac:dyDescent="0.2">
      <c r="A15057" s="20"/>
    </row>
    <row r="15058" spans="1:1" x14ac:dyDescent="0.2">
      <c r="A15058" s="20"/>
    </row>
    <row r="15059" spans="1:1" x14ac:dyDescent="0.2">
      <c r="A15059" s="20"/>
    </row>
    <row r="15060" spans="1:1" x14ac:dyDescent="0.2">
      <c r="A15060" s="20"/>
    </row>
    <row r="15061" spans="1:1" x14ac:dyDescent="0.2">
      <c r="A15061" s="20"/>
    </row>
    <row r="15062" spans="1:1" x14ac:dyDescent="0.2">
      <c r="A15062" s="20"/>
    </row>
    <row r="15063" spans="1:1" x14ac:dyDescent="0.2">
      <c r="A15063" s="20"/>
    </row>
    <row r="15064" spans="1:1" x14ac:dyDescent="0.2">
      <c r="A15064" s="20"/>
    </row>
    <row r="15065" spans="1:1" x14ac:dyDescent="0.2">
      <c r="A15065" s="20"/>
    </row>
    <row r="15066" spans="1:1" x14ac:dyDescent="0.2">
      <c r="A15066" s="20"/>
    </row>
    <row r="15067" spans="1:1" x14ac:dyDescent="0.2">
      <c r="A15067" s="20"/>
    </row>
    <row r="15068" spans="1:1" x14ac:dyDescent="0.2">
      <c r="A15068" s="20"/>
    </row>
    <row r="15069" spans="1:1" x14ac:dyDescent="0.2">
      <c r="A15069" s="20"/>
    </row>
    <row r="15070" spans="1:1" x14ac:dyDescent="0.2">
      <c r="A15070" s="20"/>
    </row>
    <row r="15071" spans="1:1" x14ac:dyDescent="0.2">
      <c r="A15071" s="20"/>
    </row>
    <row r="15072" spans="1:1" x14ac:dyDescent="0.2">
      <c r="A15072" s="20"/>
    </row>
    <row r="15073" spans="1:1" x14ac:dyDescent="0.2">
      <c r="A15073" s="20"/>
    </row>
    <row r="15074" spans="1:1" x14ac:dyDescent="0.2">
      <c r="A15074" s="20"/>
    </row>
    <row r="15075" spans="1:1" x14ac:dyDescent="0.2">
      <c r="A15075" s="20"/>
    </row>
    <row r="15076" spans="1:1" x14ac:dyDescent="0.2">
      <c r="A15076" s="20"/>
    </row>
    <row r="15077" spans="1:1" x14ac:dyDescent="0.2">
      <c r="A15077" s="20"/>
    </row>
    <row r="15078" spans="1:1" x14ac:dyDescent="0.2">
      <c r="A15078" s="20"/>
    </row>
    <row r="15079" spans="1:1" x14ac:dyDescent="0.2">
      <c r="A15079" s="20"/>
    </row>
    <row r="15080" spans="1:1" x14ac:dyDescent="0.2">
      <c r="A15080" s="20"/>
    </row>
    <row r="15081" spans="1:1" x14ac:dyDescent="0.2">
      <c r="A15081" s="20"/>
    </row>
    <row r="15082" spans="1:1" x14ac:dyDescent="0.2">
      <c r="A15082" s="20"/>
    </row>
    <row r="15083" spans="1:1" x14ac:dyDescent="0.2">
      <c r="A15083" s="20"/>
    </row>
    <row r="15084" spans="1:1" x14ac:dyDescent="0.2">
      <c r="A15084" s="20"/>
    </row>
    <row r="15085" spans="1:1" x14ac:dyDescent="0.2">
      <c r="A15085" s="20"/>
    </row>
    <row r="15086" spans="1:1" x14ac:dyDescent="0.2">
      <c r="A15086" s="20"/>
    </row>
    <row r="15087" spans="1:1" x14ac:dyDescent="0.2">
      <c r="A15087" s="20"/>
    </row>
    <row r="15088" spans="1:1" x14ac:dyDescent="0.2">
      <c r="A15088" s="20"/>
    </row>
    <row r="15089" spans="1:1" x14ac:dyDescent="0.2">
      <c r="A15089" s="20"/>
    </row>
    <row r="15090" spans="1:1" x14ac:dyDescent="0.2">
      <c r="A15090" s="20"/>
    </row>
    <row r="15091" spans="1:1" x14ac:dyDescent="0.2">
      <c r="A15091" s="20"/>
    </row>
    <row r="15092" spans="1:1" x14ac:dyDescent="0.2">
      <c r="A15092" s="20"/>
    </row>
    <row r="15093" spans="1:1" x14ac:dyDescent="0.2">
      <c r="A15093" s="20"/>
    </row>
    <row r="15094" spans="1:1" x14ac:dyDescent="0.2">
      <c r="A15094" s="20"/>
    </row>
    <row r="15095" spans="1:1" x14ac:dyDescent="0.2">
      <c r="A15095" s="20"/>
    </row>
    <row r="15096" spans="1:1" x14ac:dyDescent="0.2">
      <c r="A15096" s="20"/>
    </row>
    <row r="15097" spans="1:1" x14ac:dyDescent="0.2">
      <c r="A15097" s="20"/>
    </row>
    <row r="15098" spans="1:1" x14ac:dyDescent="0.2">
      <c r="A15098" s="20"/>
    </row>
    <row r="15099" spans="1:1" x14ac:dyDescent="0.2">
      <c r="A15099" s="20"/>
    </row>
    <row r="15100" spans="1:1" x14ac:dyDescent="0.2">
      <c r="A15100" s="20"/>
    </row>
    <row r="15101" spans="1:1" x14ac:dyDescent="0.2">
      <c r="A15101" s="20"/>
    </row>
    <row r="15102" spans="1:1" x14ac:dyDescent="0.2">
      <c r="A15102" s="20"/>
    </row>
    <row r="15103" spans="1:1" x14ac:dyDescent="0.2">
      <c r="A15103" s="20"/>
    </row>
    <row r="15104" spans="1:1" x14ac:dyDescent="0.2">
      <c r="A15104" s="20"/>
    </row>
    <row r="15105" spans="1:1" x14ac:dyDescent="0.2">
      <c r="A15105" s="20"/>
    </row>
    <row r="15106" spans="1:1" x14ac:dyDescent="0.2">
      <c r="A15106" s="20"/>
    </row>
    <row r="15107" spans="1:1" x14ac:dyDescent="0.2">
      <c r="A15107" s="20"/>
    </row>
    <row r="15108" spans="1:1" x14ac:dyDescent="0.2">
      <c r="A15108" s="20"/>
    </row>
    <row r="15109" spans="1:1" x14ac:dyDescent="0.2">
      <c r="A15109" s="20"/>
    </row>
    <row r="15110" spans="1:1" x14ac:dyDescent="0.2">
      <c r="A15110" s="20"/>
    </row>
    <row r="15111" spans="1:1" x14ac:dyDescent="0.2">
      <c r="A15111" s="20"/>
    </row>
    <row r="15112" spans="1:1" x14ac:dyDescent="0.2">
      <c r="A15112" s="20"/>
    </row>
    <row r="15113" spans="1:1" x14ac:dyDescent="0.2">
      <c r="A15113" s="20"/>
    </row>
    <row r="15114" spans="1:1" x14ac:dyDescent="0.2">
      <c r="A15114" s="20"/>
    </row>
    <row r="15115" spans="1:1" x14ac:dyDescent="0.2">
      <c r="A15115" s="20"/>
    </row>
    <row r="15116" spans="1:1" x14ac:dyDescent="0.2">
      <c r="A15116" s="20"/>
    </row>
    <row r="15117" spans="1:1" x14ac:dyDescent="0.2">
      <c r="A15117" s="20"/>
    </row>
    <row r="15118" spans="1:1" x14ac:dyDescent="0.2">
      <c r="A15118" s="20"/>
    </row>
    <row r="15119" spans="1:1" x14ac:dyDescent="0.2">
      <c r="A15119" s="20"/>
    </row>
    <row r="15120" spans="1:1" x14ac:dyDescent="0.2">
      <c r="A15120" s="20"/>
    </row>
    <row r="15121" spans="1:1" x14ac:dyDescent="0.2">
      <c r="A15121" s="20"/>
    </row>
    <row r="15122" spans="1:1" x14ac:dyDescent="0.2">
      <c r="A15122" s="20"/>
    </row>
    <row r="15123" spans="1:1" x14ac:dyDescent="0.2">
      <c r="A15123" s="20"/>
    </row>
    <row r="15124" spans="1:1" x14ac:dyDescent="0.2">
      <c r="A15124" s="20"/>
    </row>
    <row r="15125" spans="1:1" x14ac:dyDescent="0.2">
      <c r="A15125" s="20"/>
    </row>
    <row r="15126" spans="1:1" x14ac:dyDescent="0.2">
      <c r="A15126" s="20"/>
    </row>
    <row r="15127" spans="1:1" x14ac:dyDescent="0.2">
      <c r="A15127" s="20"/>
    </row>
    <row r="15128" spans="1:1" x14ac:dyDescent="0.2">
      <c r="A15128" s="20"/>
    </row>
    <row r="15129" spans="1:1" x14ac:dyDescent="0.2">
      <c r="A15129" s="20"/>
    </row>
    <row r="15130" spans="1:1" x14ac:dyDescent="0.2">
      <c r="A15130" s="20"/>
    </row>
    <row r="15131" spans="1:1" x14ac:dyDescent="0.2">
      <c r="A15131" s="20"/>
    </row>
    <row r="15132" spans="1:1" x14ac:dyDescent="0.2">
      <c r="A15132" s="20"/>
    </row>
    <row r="15133" spans="1:1" x14ac:dyDescent="0.2">
      <c r="A15133" s="20"/>
    </row>
    <row r="15134" spans="1:1" x14ac:dyDescent="0.2">
      <c r="A15134" s="20"/>
    </row>
    <row r="15135" spans="1:1" x14ac:dyDescent="0.2">
      <c r="A15135" s="20"/>
    </row>
    <row r="15136" spans="1:1" x14ac:dyDescent="0.2">
      <c r="A15136" s="20"/>
    </row>
    <row r="15137" spans="1:1" x14ac:dyDescent="0.2">
      <c r="A15137" s="20"/>
    </row>
    <row r="15138" spans="1:1" x14ac:dyDescent="0.2">
      <c r="A15138" s="20"/>
    </row>
    <row r="15139" spans="1:1" x14ac:dyDescent="0.2">
      <c r="A15139" s="20"/>
    </row>
    <row r="15140" spans="1:1" x14ac:dyDescent="0.2">
      <c r="A15140" s="20"/>
    </row>
    <row r="15141" spans="1:1" x14ac:dyDescent="0.2">
      <c r="A15141" s="20"/>
    </row>
    <row r="15142" spans="1:1" x14ac:dyDescent="0.2">
      <c r="A15142" s="20"/>
    </row>
    <row r="15143" spans="1:1" x14ac:dyDescent="0.2">
      <c r="A15143" s="20"/>
    </row>
    <row r="15144" spans="1:1" x14ac:dyDescent="0.2">
      <c r="A15144" s="20"/>
    </row>
    <row r="15145" spans="1:1" x14ac:dyDescent="0.2">
      <c r="A15145" s="20"/>
    </row>
    <row r="15146" spans="1:1" x14ac:dyDescent="0.2">
      <c r="A15146" s="20"/>
    </row>
    <row r="15147" spans="1:1" x14ac:dyDescent="0.2">
      <c r="A15147" s="20"/>
    </row>
    <row r="15148" spans="1:1" x14ac:dyDescent="0.2">
      <c r="A15148" s="20"/>
    </row>
    <row r="15149" spans="1:1" x14ac:dyDescent="0.2">
      <c r="A15149" s="20"/>
    </row>
    <row r="15150" spans="1:1" x14ac:dyDescent="0.2">
      <c r="A15150" s="20"/>
    </row>
    <row r="15151" spans="1:1" x14ac:dyDescent="0.2">
      <c r="A15151" s="20"/>
    </row>
    <row r="15152" spans="1:1" x14ac:dyDescent="0.2">
      <c r="A15152" s="20"/>
    </row>
    <row r="15153" spans="1:1" x14ac:dyDescent="0.2">
      <c r="A15153" s="20"/>
    </row>
    <row r="15154" spans="1:1" x14ac:dyDescent="0.2">
      <c r="A15154" s="20"/>
    </row>
    <row r="15155" spans="1:1" x14ac:dyDescent="0.2">
      <c r="A15155" s="20"/>
    </row>
    <row r="15156" spans="1:1" x14ac:dyDescent="0.2">
      <c r="A15156" s="20"/>
    </row>
    <row r="15157" spans="1:1" x14ac:dyDescent="0.2">
      <c r="A15157" s="20"/>
    </row>
    <row r="15158" spans="1:1" x14ac:dyDescent="0.2">
      <c r="A15158" s="20"/>
    </row>
    <row r="15159" spans="1:1" x14ac:dyDescent="0.2">
      <c r="A15159" s="20"/>
    </row>
    <row r="15160" spans="1:1" x14ac:dyDescent="0.2">
      <c r="A15160" s="20"/>
    </row>
    <row r="15161" spans="1:1" x14ac:dyDescent="0.2">
      <c r="A15161" s="20"/>
    </row>
    <row r="15162" spans="1:1" x14ac:dyDescent="0.2">
      <c r="A15162" s="20"/>
    </row>
    <row r="15163" spans="1:1" x14ac:dyDescent="0.2">
      <c r="A15163" s="20"/>
    </row>
    <row r="15164" spans="1:1" x14ac:dyDescent="0.2">
      <c r="A15164" s="20"/>
    </row>
    <row r="15165" spans="1:1" x14ac:dyDescent="0.2">
      <c r="A15165" s="20"/>
    </row>
    <row r="15166" spans="1:1" x14ac:dyDescent="0.2">
      <c r="A15166" s="20"/>
    </row>
    <row r="15167" spans="1:1" x14ac:dyDescent="0.2">
      <c r="A15167" s="20"/>
    </row>
    <row r="15168" spans="1:1" x14ac:dyDescent="0.2">
      <c r="A15168" s="20"/>
    </row>
    <row r="15169" spans="1:1" x14ac:dyDescent="0.2">
      <c r="A15169" s="20"/>
    </row>
    <row r="15170" spans="1:1" x14ac:dyDescent="0.2">
      <c r="A15170" s="20"/>
    </row>
    <row r="15171" spans="1:1" x14ac:dyDescent="0.2">
      <c r="A15171" s="20"/>
    </row>
    <row r="15172" spans="1:1" x14ac:dyDescent="0.2">
      <c r="A15172" s="20"/>
    </row>
    <row r="15173" spans="1:1" x14ac:dyDescent="0.2">
      <c r="A15173" s="20"/>
    </row>
    <row r="15174" spans="1:1" x14ac:dyDescent="0.2">
      <c r="A15174" s="20"/>
    </row>
    <row r="15175" spans="1:1" x14ac:dyDescent="0.2">
      <c r="A15175" s="20"/>
    </row>
    <row r="15176" spans="1:1" x14ac:dyDescent="0.2">
      <c r="A15176" s="20"/>
    </row>
    <row r="15177" spans="1:1" x14ac:dyDescent="0.2">
      <c r="A15177" s="20"/>
    </row>
    <row r="15178" spans="1:1" x14ac:dyDescent="0.2">
      <c r="A15178" s="20"/>
    </row>
    <row r="15179" spans="1:1" x14ac:dyDescent="0.2">
      <c r="A15179" s="20"/>
    </row>
    <row r="15180" spans="1:1" x14ac:dyDescent="0.2">
      <c r="A15180" s="20"/>
    </row>
    <row r="15181" spans="1:1" x14ac:dyDescent="0.2">
      <c r="A15181" s="20"/>
    </row>
    <row r="15182" spans="1:1" x14ac:dyDescent="0.2">
      <c r="A15182" s="20"/>
    </row>
    <row r="15183" spans="1:1" x14ac:dyDescent="0.2">
      <c r="A15183" s="20"/>
    </row>
    <row r="15184" spans="1:1" x14ac:dyDescent="0.2">
      <c r="A15184" s="20"/>
    </row>
    <row r="15185" spans="1:1" x14ac:dyDescent="0.2">
      <c r="A15185" s="20"/>
    </row>
    <row r="15186" spans="1:1" x14ac:dyDescent="0.2">
      <c r="A15186" s="20"/>
    </row>
    <row r="15187" spans="1:1" x14ac:dyDescent="0.2">
      <c r="A15187" s="20"/>
    </row>
    <row r="15188" spans="1:1" x14ac:dyDescent="0.2">
      <c r="A15188" s="20"/>
    </row>
    <row r="15189" spans="1:1" x14ac:dyDescent="0.2">
      <c r="A15189" s="20"/>
    </row>
    <row r="15190" spans="1:1" x14ac:dyDescent="0.2">
      <c r="A15190" s="20"/>
    </row>
    <row r="15191" spans="1:1" x14ac:dyDescent="0.2">
      <c r="A15191" s="20"/>
    </row>
    <row r="15192" spans="1:1" x14ac:dyDescent="0.2">
      <c r="A15192" s="20"/>
    </row>
    <row r="15193" spans="1:1" x14ac:dyDescent="0.2">
      <c r="A15193" s="20"/>
    </row>
    <row r="15194" spans="1:1" x14ac:dyDescent="0.2">
      <c r="A15194" s="20"/>
    </row>
    <row r="15195" spans="1:1" x14ac:dyDescent="0.2">
      <c r="A15195" s="20"/>
    </row>
    <row r="15196" spans="1:1" x14ac:dyDescent="0.2">
      <c r="A15196" s="20"/>
    </row>
    <row r="15197" spans="1:1" x14ac:dyDescent="0.2">
      <c r="A15197" s="20"/>
    </row>
    <row r="15198" spans="1:1" x14ac:dyDescent="0.2">
      <c r="A15198" s="20"/>
    </row>
    <row r="15199" spans="1:1" x14ac:dyDescent="0.2">
      <c r="A15199" s="20"/>
    </row>
    <row r="15200" spans="1:1" x14ac:dyDescent="0.2">
      <c r="A15200" s="20"/>
    </row>
    <row r="15201" spans="1:1" x14ac:dyDescent="0.2">
      <c r="A15201" s="20"/>
    </row>
    <row r="15202" spans="1:1" x14ac:dyDescent="0.2">
      <c r="A15202" s="20"/>
    </row>
    <row r="15203" spans="1:1" x14ac:dyDescent="0.2">
      <c r="A15203" s="20"/>
    </row>
    <row r="15204" spans="1:1" x14ac:dyDescent="0.2">
      <c r="A15204" s="20"/>
    </row>
    <row r="15205" spans="1:1" x14ac:dyDescent="0.2">
      <c r="A15205" s="20"/>
    </row>
    <row r="15206" spans="1:1" x14ac:dyDescent="0.2">
      <c r="A15206" s="20"/>
    </row>
    <row r="15207" spans="1:1" x14ac:dyDescent="0.2">
      <c r="A15207" s="20"/>
    </row>
    <row r="15208" spans="1:1" x14ac:dyDescent="0.2">
      <c r="A15208" s="20"/>
    </row>
    <row r="15209" spans="1:1" x14ac:dyDescent="0.2">
      <c r="A15209" s="20"/>
    </row>
    <row r="15210" spans="1:1" x14ac:dyDescent="0.2">
      <c r="A15210" s="20"/>
    </row>
    <row r="15211" spans="1:1" x14ac:dyDescent="0.2">
      <c r="A15211" s="20"/>
    </row>
    <row r="15212" spans="1:1" x14ac:dyDescent="0.2">
      <c r="A15212" s="20"/>
    </row>
    <row r="15213" spans="1:1" x14ac:dyDescent="0.2">
      <c r="A15213" s="20"/>
    </row>
    <row r="15214" spans="1:1" x14ac:dyDescent="0.2">
      <c r="A15214" s="20"/>
    </row>
    <row r="15215" spans="1:1" x14ac:dyDescent="0.2">
      <c r="A15215" s="20"/>
    </row>
    <row r="15216" spans="1:1" x14ac:dyDescent="0.2">
      <c r="A15216" s="20"/>
    </row>
    <row r="15217" spans="1:1" x14ac:dyDescent="0.2">
      <c r="A15217" s="20"/>
    </row>
    <row r="15218" spans="1:1" x14ac:dyDescent="0.2">
      <c r="A15218" s="20"/>
    </row>
    <row r="15219" spans="1:1" x14ac:dyDescent="0.2">
      <c r="A15219" s="20"/>
    </row>
    <row r="15220" spans="1:1" x14ac:dyDescent="0.2">
      <c r="A15220" s="20"/>
    </row>
    <row r="15221" spans="1:1" x14ac:dyDescent="0.2">
      <c r="A15221" s="20"/>
    </row>
    <row r="15222" spans="1:1" x14ac:dyDescent="0.2">
      <c r="A15222" s="20"/>
    </row>
    <row r="15223" spans="1:1" x14ac:dyDescent="0.2">
      <c r="A15223" s="20"/>
    </row>
    <row r="15224" spans="1:1" x14ac:dyDescent="0.2">
      <c r="A15224" s="20"/>
    </row>
    <row r="15225" spans="1:1" x14ac:dyDescent="0.2">
      <c r="A15225" s="20"/>
    </row>
    <row r="15226" spans="1:1" x14ac:dyDescent="0.2">
      <c r="A15226" s="20"/>
    </row>
    <row r="15227" spans="1:1" x14ac:dyDescent="0.2">
      <c r="A15227" s="20"/>
    </row>
    <row r="15228" spans="1:1" x14ac:dyDescent="0.2">
      <c r="A15228" s="20"/>
    </row>
    <row r="15229" spans="1:1" x14ac:dyDescent="0.2">
      <c r="A15229" s="20"/>
    </row>
    <row r="15230" spans="1:1" x14ac:dyDescent="0.2">
      <c r="A15230" s="20"/>
    </row>
    <row r="15231" spans="1:1" x14ac:dyDescent="0.2">
      <c r="A15231" s="20"/>
    </row>
    <row r="15232" spans="1:1" x14ac:dyDescent="0.2">
      <c r="A15232" s="20"/>
    </row>
    <row r="15233" spans="1:1" x14ac:dyDescent="0.2">
      <c r="A15233" s="20"/>
    </row>
    <row r="15234" spans="1:1" x14ac:dyDescent="0.2">
      <c r="A15234" s="20"/>
    </row>
    <row r="15235" spans="1:1" x14ac:dyDescent="0.2">
      <c r="A15235" s="20"/>
    </row>
    <row r="15236" spans="1:1" x14ac:dyDescent="0.2">
      <c r="A15236" s="20"/>
    </row>
    <row r="15237" spans="1:1" x14ac:dyDescent="0.2">
      <c r="A15237" s="20"/>
    </row>
    <row r="15238" spans="1:1" x14ac:dyDescent="0.2">
      <c r="A15238" s="20"/>
    </row>
    <row r="15239" spans="1:1" x14ac:dyDescent="0.2">
      <c r="A15239" s="20"/>
    </row>
    <row r="15240" spans="1:1" x14ac:dyDescent="0.2">
      <c r="A15240" s="20"/>
    </row>
    <row r="15241" spans="1:1" x14ac:dyDescent="0.2">
      <c r="A15241" s="20"/>
    </row>
    <row r="15242" spans="1:1" x14ac:dyDescent="0.2">
      <c r="A15242" s="20"/>
    </row>
    <row r="15243" spans="1:1" x14ac:dyDescent="0.2">
      <c r="A15243" s="20"/>
    </row>
    <row r="15244" spans="1:1" x14ac:dyDescent="0.2">
      <c r="A15244" s="20"/>
    </row>
    <row r="15245" spans="1:1" x14ac:dyDescent="0.2">
      <c r="A15245" s="20"/>
    </row>
    <row r="15246" spans="1:1" x14ac:dyDescent="0.2">
      <c r="A15246" s="20"/>
    </row>
    <row r="15247" spans="1:1" x14ac:dyDescent="0.2">
      <c r="A15247" s="20"/>
    </row>
    <row r="15248" spans="1:1" x14ac:dyDescent="0.2">
      <c r="A15248" s="20"/>
    </row>
    <row r="15249" spans="1:1" x14ac:dyDescent="0.2">
      <c r="A15249" s="20"/>
    </row>
    <row r="15250" spans="1:1" x14ac:dyDescent="0.2">
      <c r="A15250" s="20"/>
    </row>
    <row r="15251" spans="1:1" x14ac:dyDescent="0.2">
      <c r="A15251" s="20"/>
    </row>
    <row r="15252" spans="1:1" x14ac:dyDescent="0.2">
      <c r="A15252" s="20"/>
    </row>
    <row r="15253" spans="1:1" x14ac:dyDescent="0.2">
      <c r="A15253" s="20"/>
    </row>
    <row r="15254" spans="1:1" x14ac:dyDescent="0.2">
      <c r="A15254" s="20"/>
    </row>
    <row r="15255" spans="1:1" x14ac:dyDescent="0.2">
      <c r="A15255" s="20"/>
    </row>
    <row r="15256" spans="1:1" x14ac:dyDescent="0.2">
      <c r="A15256" s="20"/>
    </row>
    <row r="15257" spans="1:1" x14ac:dyDescent="0.2">
      <c r="A15257" s="20"/>
    </row>
    <row r="15258" spans="1:1" x14ac:dyDescent="0.2">
      <c r="A15258" s="20"/>
    </row>
    <row r="15259" spans="1:1" x14ac:dyDescent="0.2">
      <c r="A15259" s="20"/>
    </row>
    <row r="15260" spans="1:1" x14ac:dyDescent="0.2">
      <c r="A15260" s="20"/>
    </row>
    <row r="15261" spans="1:1" x14ac:dyDescent="0.2">
      <c r="A15261" s="20"/>
    </row>
    <row r="15262" spans="1:1" x14ac:dyDescent="0.2">
      <c r="A15262" s="20"/>
    </row>
    <row r="15263" spans="1:1" x14ac:dyDescent="0.2">
      <c r="A15263" s="20"/>
    </row>
    <row r="15264" spans="1:1" x14ac:dyDescent="0.2">
      <c r="A15264" s="20"/>
    </row>
    <row r="15265" spans="1:1" x14ac:dyDescent="0.2">
      <c r="A15265" s="20"/>
    </row>
    <row r="15266" spans="1:1" x14ac:dyDescent="0.2">
      <c r="A15266" s="20"/>
    </row>
    <row r="15267" spans="1:1" x14ac:dyDescent="0.2">
      <c r="A15267" s="20"/>
    </row>
    <row r="15268" spans="1:1" x14ac:dyDescent="0.2">
      <c r="A15268" s="20"/>
    </row>
    <row r="15269" spans="1:1" x14ac:dyDescent="0.2">
      <c r="A15269" s="20"/>
    </row>
    <row r="15270" spans="1:1" x14ac:dyDescent="0.2">
      <c r="A15270" s="20"/>
    </row>
    <row r="15271" spans="1:1" x14ac:dyDescent="0.2">
      <c r="A15271" s="20"/>
    </row>
    <row r="15272" spans="1:1" x14ac:dyDescent="0.2">
      <c r="A15272" s="20"/>
    </row>
    <row r="15273" spans="1:1" x14ac:dyDescent="0.2">
      <c r="A15273" s="20"/>
    </row>
    <row r="15274" spans="1:1" x14ac:dyDescent="0.2">
      <c r="A15274" s="20"/>
    </row>
    <row r="15275" spans="1:1" x14ac:dyDescent="0.2">
      <c r="A15275" s="20"/>
    </row>
    <row r="15276" spans="1:1" x14ac:dyDescent="0.2">
      <c r="A15276" s="20"/>
    </row>
    <row r="15277" spans="1:1" x14ac:dyDescent="0.2">
      <c r="A15277" s="20"/>
    </row>
    <row r="15278" spans="1:1" x14ac:dyDescent="0.2">
      <c r="A15278" s="20"/>
    </row>
    <row r="15279" spans="1:1" x14ac:dyDescent="0.2">
      <c r="A15279" s="20"/>
    </row>
    <row r="15280" spans="1:1" x14ac:dyDescent="0.2">
      <c r="A15280" s="20"/>
    </row>
    <row r="15281" spans="1:1" x14ac:dyDescent="0.2">
      <c r="A15281" s="20"/>
    </row>
    <row r="15282" spans="1:1" x14ac:dyDescent="0.2">
      <c r="A15282" s="20"/>
    </row>
    <row r="15283" spans="1:1" x14ac:dyDescent="0.2">
      <c r="A15283" s="20"/>
    </row>
    <row r="15284" spans="1:1" x14ac:dyDescent="0.2">
      <c r="A15284" s="20"/>
    </row>
    <row r="15285" spans="1:1" x14ac:dyDescent="0.2">
      <c r="A15285" s="20"/>
    </row>
    <row r="15286" spans="1:1" x14ac:dyDescent="0.2">
      <c r="A15286" s="20"/>
    </row>
    <row r="15287" spans="1:1" x14ac:dyDescent="0.2">
      <c r="A15287" s="20"/>
    </row>
    <row r="15288" spans="1:1" x14ac:dyDescent="0.2">
      <c r="A15288" s="20"/>
    </row>
    <row r="15289" spans="1:1" x14ac:dyDescent="0.2">
      <c r="A15289" s="20"/>
    </row>
    <row r="15290" spans="1:1" x14ac:dyDescent="0.2">
      <c r="A15290" s="20"/>
    </row>
    <row r="15291" spans="1:1" x14ac:dyDescent="0.2">
      <c r="A15291" s="20"/>
    </row>
    <row r="15292" spans="1:1" x14ac:dyDescent="0.2">
      <c r="A15292" s="20"/>
    </row>
    <row r="15293" spans="1:1" x14ac:dyDescent="0.2">
      <c r="A15293" s="20"/>
    </row>
    <row r="15294" spans="1:1" x14ac:dyDescent="0.2">
      <c r="A15294" s="20"/>
    </row>
    <row r="15295" spans="1:1" x14ac:dyDescent="0.2">
      <c r="A15295" s="20"/>
    </row>
    <row r="15296" spans="1:1" x14ac:dyDescent="0.2">
      <c r="A15296" s="20"/>
    </row>
    <row r="15297" spans="1:1" x14ac:dyDescent="0.2">
      <c r="A15297" s="20"/>
    </row>
    <row r="15298" spans="1:1" x14ac:dyDescent="0.2">
      <c r="A15298" s="20"/>
    </row>
    <row r="15299" spans="1:1" x14ac:dyDescent="0.2">
      <c r="A15299" s="20"/>
    </row>
    <row r="15300" spans="1:1" x14ac:dyDescent="0.2">
      <c r="A15300" s="20"/>
    </row>
    <row r="15301" spans="1:1" x14ac:dyDescent="0.2">
      <c r="A15301" s="20"/>
    </row>
    <row r="15302" spans="1:1" x14ac:dyDescent="0.2">
      <c r="A15302" s="20"/>
    </row>
    <row r="15303" spans="1:1" x14ac:dyDescent="0.2">
      <c r="A15303" s="20"/>
    </row>
    <row r="15304" spans="1:1" x14ac:dyDescent="0.2">
      <c r="A15304" s="20"/>
    </row>
    <row r="15305" spans="1:1" x14ac:dyDescent="0.2">
      <c r="A15305" s="20"/>
    </row>
    <row r="15306" spans="1:1" x14ac:dyDescent="0.2">
      <c r="A15306" s="20"/>
    </row>
    <row r="15307" spans="1:1" x14ac:dyDescent="0.2">
      <c r="A15307" s="20"/>
    </row>
    <row r="15308" spans="1:1" x14ac:dyDescent="0.2">
      <c r="A15308" s="20"/>
    </row>
    <row r="15309" spans="1:1" x14ac:dyDescent="0.2">
      <c r="A15309" s="20"/>
    </row>
    <row r="15310" spans="1:1" x14ac:dyDescent="0.2">
      <c r="A15310" s="20"/>
    </row>
    <row r="15311" spans="1:1" x14ac:dyDescent="0.2">
      <c r="A15311" s="20"/>
    </row>
    <row r="15312" spans="1:1" x14ac:dyDescent="0.2">
      <c r="A15312" s="20"/>
    </row>
    <row r="15313" spans="1:1" x14ac:dyDescent="0.2">
      <c r="A15313" s="20"/>
    </row>
    <row r="15314" spans="1:1" x14ac:dyDescent="0.2">
      <c r="A15314" s="20"/>
    </row>
    <row r="15315" spans="1:1" x14ac:dyDescent="0.2">
      <c r="A15315" s="20"/>
    </row>
    <row r="15316" spans="1:1" x14ac:dyDescent="0.2">
      <c r="A15316" s="20"/>
    </row>
    <row r="15317" spans="1:1" x14ac:dyDescent="0.2">
      <c r="A15317" s="20"/>
    </row>
    <row r="15318" spans="1:1" x14ac:dyDescent="0.2">
      <c r="A15318" s="20"/>
    </row>
    <row r="15319" spans="1:1" x14ac:dyDescent="0.2">
      <c r="A15319" s="20"/>
    </row>
    <row r="15320" spans="1:1" x14ac:dyDescent="0.2">
      <c r="A15320" s="20"/>
    </row>
    <row r="15321" spans="1:1" x14ac:dyDescent="0.2">
      <c r="A15321" s="20"/>
    </row>
    <row r="15322" spans="1:1" x14ac:dyDescent="0.2">
      <c r="A15322" s="20"/>
    </row>
    <row r="15323" spans="1:1" x14ac:dyDescent="0.2">
      <c r="A15323" s="20"/>
    </row>
    <row r="15324" spans="1:1" x14ac:dyDescent="0.2">
      <c r="A15324" s="20"/>
    </row>
    <row r="15325" spans="1:1" x14ac:dyDescent="0.2">
      <c r="A15325" s="20"/>
    </row>
    <row r="15326" spans="1:1" x14ac:dyDescent="0.2">
      <c r="A15326" s="20"/>
    </row>
    <row r="15327" spans="1:1" x14ac:dyDescent="0.2">
      <c r="A15327" s="20"/>
    </row>
    <row r="15328" spans="1:1" x14ac:dyDescent="0.2">
      <c r="A15328" s="20"/>
    </row>
    <row r="15329" spans="1:1" x14ac:dyDescent="0.2">
      <c r="A15329" s="20"/>
    </row>
    <row r="15330" spans="1:1" x14ac:dyDescent="0.2">
      <c r="A15330" s="20"/>
    </row>
    <row r="15331" spans="1:1" x14ac:dyDescent="0.2">
      <c r="A15331" s="20"/>
    </row>
    <row r="15332" spans="1:1" x14ac:dyDescent="0.2">
      <c r="A15332" s="20"/>
    </row>
    <row r="15333" spans="1:1" x14ac:dyDescent="0.2">
      <c r="A15333" s="20"/>
    </row>
    <row r="15334" spans="1:1" x14ac:dyDescent="0.2">
      <c r="A15334" s="20"/>
    </row>
    <row r="15335" spans="1:1" x14ac:dyDescent="0.2">
      <c r="A15335" s="20"/>
    </row>
    <row r="15336" spans="1:1" x14ac:dyDescent="0.2">
      <c r="A15336" s="20"/>
    </row>
    <row r="15337" spans="1:1" x14ac:dyDescent="0.2">
      <c r="A15337" s="20"/>
    </row>
    <row r="15338" spans="1:1" x14ac:dyDescent="0.2">
      <c r="A15338" s="20"/>
    </row>
    <row r="15339" spans="1:1" x14ac:dyDescent="0.2">
      <c r="A15339" s="20"/>
    </row>
    <row r="15340" spans="1:1" x14ac:dyDescent="0.2">
      <c r="A15340" s="20"/>
    </row>
    <row r="15341" spans="1:1" x14ac:dyDescent="0.2">
      <c r="A15341" s="20"/>
    </row>
    <row r="15342" spans="1:1" x14ac:dyDescent="0.2">
      <c r="A15342" s="20"/>
    </row>
    <row r="15343" spans="1:1" x14ac:dyDescent="0.2">
      <c r="A15343" s="20"/>
    </row>
    <row r="15344" spans="1:1" x14ac:dyDescent="0.2">
      <c r="A15344" s="20"/>
    </row>
    <row r="15345" spans="1:1" x14ac:dyDescent="0.2">
      <c r="A15345" s="20"/>
    </row>
    <row r="15346" spans="1:1" x14ac:dyDescent="0.2">
      <c r="A15346" s="20"/>
    </row>
    <row r="15347" spans="1:1" x14ac:dyDescent="0.2">
      <c r="A15347" s="20"/>
    </row>
    <row r="15348" spans="1:1" x14ac:dyDescent="0.2">
      <c r="A15348" s="20"/>
    </row>
    <row r="15349" spans="1:1" x14ac:dyDescent="0.2">
      <c r="A15349" s="20"/>
    </row>
    <row r="15350" spans="1:1" x14ac:dyDescent="0.2">
      <c r="A15350" s="20"/>
    </row>
    <row r="15351" spans="1:1" x14ac:dyDescent="0.2">
      <c r="A15351" s="20"/>
    </row>
    <row r="15352" spans="1:1" x14ac:dyDescent="0.2">
      <c r="A15352" s="20"/>
    </row>
    <row r="15353" spans="1:1" x14ac:dyDescent="0.2">
      <c r="A15353" s="20"/>
    </row>
    <row r="15354" spans="1:1" x14ac:dyDescent="0.2">
      <c r="A15354" s="20"/>
    </row>
    <row r="15355" spans="1:1" x14ac:dyDescent="0.2">
      <c r="A15355" s="20"/>
    </row>
    <row r="15356" spans="1:1" x14ac:dyDescent="0.2">
      <c r="A15356" s="20"/>
    </row>
    <row r="15357" spans="1:1" x14ac:dyDescent="0.2">
      <c r="A15357" s="20"/>
    </row>
    <row r="15358" spans="1:1" x14ac:dyDescent="0.2">
      <c r="A15358" s="20"/>
    </row>
    <row r="15359" spans="1:1" x14ac:dyDescent="0.2">
      <c r="A15359" s="20"/>
    </row>
    <row r="15360" spans="1:1" x14ac:dyDescent="0.2">
      <c r="A15360" s="20"/>
    </row>
    <row r="15361" spans="1:1" x14ac:dyDescent="0.2">
      <c r="A15361" s="20"/>
    </row>
    <row r="15362" spans="1:1" x14ac:dyDescent="0.2">
      <c r="A15362" s="20"/>
    </row>
    <row r="15363" spans="1:1" x14ac:dyDescent="0.2">
      <c r="A15363" s="20"/>
    </row>
    <row r="15364" spans="1:1" x14ac:dyDescent="0.2">
      <c r="A15364" s="20"/>
    </row>
    <row r="15365" spans="1:1" x14ac:dyDescent="0.2">
      <c r="A15365" s="20"/>
    </row>
    <row r="15366" spans="1:1" x14ac:dyDescent="0.2">
      <c r="A15366" s="20"/>
    </row>
    <row r="15367" spans="1:1" x14ac:dyDescent="0.2">
      <c r="A15367" s="20"/>
    </row>
    <row r="15368" spans="1:1" x14ac:dyDescent="0.2">
      <c r="A15368" s="20"/>
    </row>
    <row r="15369" spans="1:1" x14ac:dyDescent="0.2">
      <c r="A15369" s="20"/>
    </row>
    <row r="15370" spans="1:1" x14ac:dyDescent="0.2">
      <c r="A15370" s="20"/>
    </row>
    <row r="15371" spans="1:1" x14ac:dyDescent="0.2">
      <c r="A15371" s="20"/>
    </row>
    <row r="15372" spans="1:1" x14ac:dyDescent="0.2">
      <c r="A15372" s="20"/>
    </row>
    <row r="15373" spans="1:1" x14ac:dyDescent="0.2">
      <c r="A15373" s="20"/>
    </row>
    <row r="15374" spans="1:1" x14ac:dyDescent="0.2">
      <c r="A15374" s="20"/>
    </row>
    <row r="15375" spans="1:1" x14ac:dyDescent="0.2">
      <c r="A15375" s="20"/>
    </row>
    <row r="15376" spans="1:1" x14ac:dyDescent="0.2">
      <c r="A15376" s="20"/>
    </row>
    <row r="15377" spans="1:1" x14ac:dyDescent="0.2">
      <c r="A15377" s="20"/>
    </row>
    <row r="15378" spans="1:1" x14ac:dyDescent="0.2">
      <c r="A15378" s="20"/>
    </row>
    <row r="15379" spans="1:1" x14ac:dyDescent="0.2">
      <c r="A15379" s="20"/>
    </row>
    <row r="15380" spans="1:1" x14ac:dyDescent="0.2">
      <c r="A15380" s="20"/>
    </row>
    <row r="15381" spans="1:1" x14ac:dyDescent="0.2">
      <c r="A15381" s="20"/>
    </row>
    <row r="15382" spans="1:1" x14ac:dyDescent="0.2">
      <c r="A15382" s="20"/>
    </row>
    <row r="15383" spans="1:1" x14ac:dyDescent="0.2">
      <c r="A15383" s="20"/>
    </row>
    <row r="15384" spans="1:1" x14ac:dyDescent="0.2">
      <c r="A15384" s="20"/>
    </row>
    <row r="15385" spans="1:1" x14ac:dyDescent="0.2">
      <c r="A15385" s="20"/>
    </row>
    <row r="15386" spans="1:1" x14ac:dyDescent="0.2">
      <c r="A15386" s="20"/>
    </row>
    <row r="15387" spans="1:1" x14ac:dyDescent="0.2">
      <c r="A15387" s="20"/>
    </row>
    <row r="15388" spans="1:1" x14ac:dyDescent="0.2">
      <c r="A15388" s="20"/>
    </row>
    <row r="15389" spans="1:1" x14ac:dyDescent="0.2">
      <c r="A15389" s="20"/>
    </row>
    <row r="15390" spans="1:1" x14ac:dyDescent="0.2">
      <c r="A15390" s="20"/>
    </row>
    <row r="15391" spans="1:1" x14ac:dyDescent="0.2">
      <c r="A15391" s="20"/>
    </row>
    <row r="15392" spans="1:1" x14ac:dyDescent="0.2">
      <c r="A15392" s="20"/>
    </row>
    <row r="15393" spans="1:1" x14ac:dyDescent="0.2">
      <c r="A15393" s="20"/>
    </row>
    <row r="15394" spans="1:1" x14ac:dyDescent="0.2">
      <c r="A15394" s="20"/>
    </row>
    <row r="15395" spans="1:1" x14ac:dyDescent="0.2">
      <c r="A15395" s="20"/>
    </row>
    <row r="15396" spans="1:1" x14ac:dyDescent="0.2">
      <c r="A15396" s="20"/>
    </row>
    <row r="15397" spans="1:1" x14ac:dyDescent="0.2">
      <c r="A15397" s="20"/>
    </row>
    <row r="15398" spans="1:1" x14ac:dyDescent="0.2">
      <c r="A15398" s="20"/>
    </row>
    <row r="15399" spans="1:1" x14ac:dyDescent="0.2">
      <c r="A15399" s="20"/>
    </row>
    <row r="15400" spans="1:1" x14ac:dyDescent="0.2">
      <c r="A15400" s="20"/>
    </row>
    <row r="15401" spans="1:1" x14ac:dyDescent="0.2">
      <c r="A15401" s="20"/>
    </row>
    <row r="15402" spans="1:1" x14ac:dyDescent="0.2">
      <c r="A15402" s="20"/>
    </row>
    <row r="15403" spans="1:1" x14ac:dyDescent="0.2">
      <c r="A15403" s="20"/>
    </row>
    <row r="15404" spans="1:1" x14ac:dyDescent="0.2">
      <c r="A15404" s="20"/>
    </row>
    <row r="15405" spans="1:1" x14ac:dyDescent="0.2">
      <c r="A15405" s="20"/>
    </row>
    <row r="15406" spans="1:1" x14ac:dyDescent="0.2">
      <c r="A15406" s="20"/>
    </row>
    <row r="15407" spans="1:1" x14ac:dyDescent="0.2">
      <c r="A15407" s="20"/>
    </row>
    <row r="15408" spans="1:1" x14ac:dyDescent="0.2">
      <c r="A15408" s="20"/>
    </row>
    <row r="15409" spans="1:1" x14ac:dyDescent="0.2">
      <c r="A15409" s="20"/>
    </row>
    <row r="15410" spans="1:1" x14ac:dyDescent="0.2">
      <c r="A15410" s="20"/>
    </row>
    <row r="15411" spans="1:1" x14ac:dyDescent="0.2">
      <c r="A15411" s="20"/>
    </row>
    <row r="15412" spans="1:1" x14ac:dyDescent="0.2">
      <c r="A15412" s="20"/>
    </row>
    <row r="15413" spans="1:1" x14ac:dyDescent="0.2">
      <c r="A15413" s="20"/>
    </row>
    <row r="15414" spans="1:1" x14ac:dyDescent="0.2">
      <c r="A15414" s="20"/>
    </row>
    <row r="15415" spans="1:1" x14ac:dyDescent="0.2">
      <c r="A15415" s="20"/>
    </row>
    <row r="15416" spans="1:1" x14ac:dyDescent="0.2">
      <c r="A15416" s="20"/>
    </row>
    <row r="15417" spans="1:1" x14ac:dyDescent="0.2">
      <c r="A15417" s="20"/>
    </row>
    <row r="15418" spans="1:1" x14ac:dyDescent="0.2">
      <c r="A15418" s="20"/>
    </row>
    <row r="15419" spans="1:1" x14ac:dyDescent="0.2">
      <c r="A15419" s="20"/>
    </row>
    <row r="15420" spans="1:1" x14ac:dyDescent="0.2">
      <c r="A15420" s="20"/>
    </row>
    <row r="15421" spans="1:1" x14ac:dyDescent="0.2">
      <c r="A15421" s="20"/>
    </row>
    <row r="15422" spans="1:1" x14ac:dyDescent="0.2">
      <c r="A15422" s="20"/>
    </row>
    <row r="15423" spans="1:1" x14ac:dyDescent="0.2">
      <c r="A15423" s="20"/>
    </row>
    <row r="15424" spans="1:1" x14ac:dyDescent="0.2">
      <c r="A15424" s="20"/>
    </row>
    <row r="15425" spans="1:1" x14ac:dyDescent="0.2">
      <c r="A15425" s="20"/>
    </row>
    <row r="15426" spans="1:1" x14ac:dyDescent="0.2">
      <c r="A15426" s="20"/>
    </row>
    <row r="15427" spans="1:1" x14ac:dyDescent="0.2">
      <c r="A15427" s="20"/>
    </row>
    <row r="15428" spans="1:1" x14ac:dyDescent="0.2">
      <c r="A15428" s="20"/>
    </row>
    <row r="15429" spans="1:1" x14ac:dyDescent="0.2">
      <c r="A15429" s="20"/>
    </row>
    <row r="15430" spans="1:1" x14ac:dyDescent="0.2">
      <c r="A15430" s="20"/>
    </row>
    <row r="15431" spans="1:1" x14ac:dyDescent="0.2">
      <c r="A15431" s="20"/>
    </row>
    <row r="15432" spans="1:1" x14ac:dyDescent="0.2">
      <c r="A15432" s="20"/>
    </row>
    <row r="15433" spans="1:1" x14ac:dyDescent="0.2">
      <c r="A15433" s="20"/>
    </row>
    <row r="15434" spans="1:1" x14ac:dyDescent="0.2">
      <c r="A15434" s="20"/>
    </row>
    <row r="15435" spans="1:1" x14ac:dyDescent="0.2">
      <c r="A15435" s="20"/>
    </row>
    <row r="15436" spans="1:1" x14ac:dyDescent="0.2">
      <c r="A15436" s="20"/>
    </row>
    <row r="15437" spans="1:1" x14ac:dyDescent="0.2">
      <c r="A15437" s="20"/>
    </row>
    <row r="15438" spans="1:1" x14ac:dyDescent="0.2">
      <c r="A15438" s="20"/>
    </row>
    <row r="15439" spans="1:1" x14ac:dyDescent="0.2">
      <c r="A15439" s="20"/>
    </row>
    <row r="15440" spans="1:1" x14ac:dyDescent="0.2">
      <c r="A15440" s="20"/>
    </row>
    <row r="15441" spans="1:1" x14ac:dyDescent="0.2">
      <c r="A15441" s="20"/>
    </row>
    <row r="15442" spans="1:1" x14ac:dyDescent="0.2">
      <c r="A15442" s="20"/>
    </row>
    <row r="15443" spans="1:1" x14ac:dyDescent="0.2">
      <c r="A15443" s="20"/>
    </row>
    <row r="15444" spans="1:1" x14ac:dyDescent="0.2">
      <c r="A15444" s="20"/>
    </row>
    <row r="15445" spans="1:1" x14ac:dyDescent="0.2">
      <c r="A15445" s="20"/>
    </row>
    <row r="15446" spans="1:1" x14ac:dyDescent="0.2">
      <c r="A15446" s="20"/>
    </row>
    <row r="15447" spans="1:1" x14ac:dyDescent="0.2">
      <c r="A15447" s="20"/>
    </row>
    <row r="15448" spans="1:1" x14ac:dyDescent="0.2">
      <c r="A15448" s="20"/>
    </row>
    <row r="15449" spans="1:1" x14ac:dyDescent="0.2">
      <c r="A15449" s="20"/>
    </row>
    <row r="15450" spans="1:1" x14ac:dyDescent="0.2">
      <c r="A15450" s="20"/>
    </row>
    <row r="15451" spans="1:1" x14ac:dyDescent="0.2">
      <c r="A15451" s="20"/>
    </row>
    <row r="15452" spans="1:1" x14ac:dyDescent="0.2">
      <c r="A15452" s="20"/>
    </row>
    <row r="15453" spans="1:1" x14ac:dyDescent="0.2">
      <c r="A15453" s="20"/>
    </row>
    <row r="15454" spans="1:1" x14ac:dyDescent="0.2">
      <c r="A15454" s="20"/>
    </row>
    <row r="15455" spans="1:1" x14ac:dyDescent="0.2">
      <c r="A15455" s="20"/>
    </row>
    <row r="15456" spans="1:1" x14ac:dyDescent="0.2">
      <c r="A15456" s="20"/>
    </row>
    <row r="15457" spans="1:1" x14ac:dyDescent="0.2">
      <c r="A15457" s="20"/>
    </row>
    <row r="15458" spans="1:1" x14ac:dyDescent="0.2">
      <c r="A15458" s="20"/>
    </row>
    <row r="15459" spans="1:1" x14ac:dyDescent="0.2">
      <c r="A15459" s="20"/>
    </row>
    <row r="15460" spans="1:1" x14ac:dyDescent="0.2">
      <c r="A15460" s="20"/>
    </row>
    <row r="15461" spans="1:1" x14ac:dyDescent="0.2">
      <c r="A15461" s="20"/>
    </row>
    <row r="15462" spans="1:1" x14ac:dyDescent="0.2">
      <c r="A15462" s="20"/>
    </row>
    <row r="15463" spans="1:1" x14ac:dyDescent="0.2">
      <c r="A15463" s="20"/>
    </row>
    <row r="15464" spans="1:1" x14ac:dyDescent="0.2">
      <c r="A15464" s="20"/>
    </row>
    <row r="15465" spans="1:1" x14ac:dyDescent="0.2">
      <c r="A15465" s="20"/>
    </row>
    <row r="15466" spans="1:1" x14ac:dyDescent="0.2">
      <c r="A15466" s="20"/>
    </row>
    <row r="15467" spans="1:1" x14ac:dyDescent="0.2">
      <c r="A15467" s="20"/>
    </row>
    <row r="15468" spans="1:1" x14ac:dyDescent="0.2">
      <c r="A15468" s="20"/>
    </row>
    <row r="15469" spans="1:1" x14ac:dyDescent="0.2">
      <c r="A15469" s="20"/>
    </row>
    <row r="15470" spans="1:1" x14ac:dyDescent="0.2">
      <c r="A15470" s="20"/>
    </row>
    <row r="15471" spans="1:1" x14ac:dyDescent="0.2">
      <c r="A15471" s="20"/>
    </row>
    <row r="15472" spans="1:1" x14ac:dyDescent="0.2">
      <c r="A15472" s="20"/>
    </row>
    <row r="15473" spans="1:1" x14ac:dyDescent="0.2">
      <c r="A15473" s="20"/>
    </row>
    <row r="15474" spans="1:1" x14ac:dyDescent="0.2">
      <c r="A15474" s="20"/>
    </row>
    <row r="15475" spans="1:1" x14ac:dyDescent="0.2">
      <c r="A15475" s="20"/>
    </row>
    <row r="15476" spans="1:1" x14ac:dyDescent="0.2">
      <c r="A15476" s="20"/>
    </row>
    <row r="15477" spans="1:1" x14ac:dyDescent="0.2">
      <c r="A15477" s="20"/>
    </row>
    <row r="15478" spans="1:1" x14ac:dyDescent="0.2">
      <c r="A15478" s="20"/>
    </row>
    <row r="15479" spans="1:1" x14ac:dyDescent="0.2">
      <c r="A15479" s="20"/>
    </row>
    <row r="15480" spans="1:1" x14ac:dyDescent="0.2">
      <c r="A15480" s="20"/>
    </row>
    <row r="15481" spans="1:1" x14ac:dyDescent="0.2">
      <c r="A15481" s="20"/>
    </row>
    <row r="15482" spans="1:1" x14ac:dyDescent="0.2">
      <c r="A15482" s="20"/>
    </row>
    <row r="15483" spans="1:1" x14ac:dyDescent="0.2">
      <c r="A15483" s="20"/>
    </row>
    <row r="15484" spans="1:1" x14ac:dyDescent="0.2">
      <c r="A15484" s="20"/>
    </row>
    <row r="15485" spans="1:1" x14ac:dyDescent="0.2">
      <c r="A15485" s="20"/>
    </row>
    <row r="15486" spans="1:1" x14ac:dyDescent="0.2">
      <c r="A15486" s="20"/>
    </row>
    <row r="15487" spans="1:1" x14ac:dyDescent="0.2">
      <c r="A15487" s="20"/>
    </row>
    <row r="15488" spans="1:1" x14ac:dyDescent="0.2">
      <c r="A15488" s="20"/>
    </row>
    <row r="15489" spans="1:1" x14ac:dyDescent="0.2">
      <c r="A15489" s="20"/>
    </row>
    <row r="15490" spans="1:1" x14ac:dyDescent="0.2">
      <c r="A15490" s="20"/>
    </row>
    <row r="15491" spans="1:1" x14ac:dyDescent="0.2">
      <c r="A15491" s="20"/>
    </row>
    <row r="15492" spans="1:1" x14ac:dyDescent="0.2">
      <c r="A15492" s="20"/>
    </row>
    <row r="15493" spans="1:1" x14ac:dyDescent="0.2">
      <c r="A15493" s="20"/>
    </row>
    <row r="15494" spans="1:1" x14ac:dyDescent="0.2">
      <c r="A15494" s="20"/>
    </row>
    <row r="15495" spans="1:1" x14ac:dyDescent="0.2">
      <c r="A15495" s="20"/>
    </row>
    <row r="15496" spans="1:1" x14ac:dyDescent="0.2">
      <c r="A15496" s="20"/>
    </row>
    <row r="15497" spans="1:1" x14ac:dyDescent="0.2">
      <c r="A15497" s="20"/>
    </row>
    <row r="15498" spans="1:1" x14ac:dyDescent="0.2">
      <c r="A15498" s="20"/>
    </row>
    <row r="15499" spans="1:1" x14ac:dyDescent="0.2">
      <c r="A15499" s="20"/>
    </row>
    <row r="15500" spans="1:1" x14ac:dyDescent="0.2">
      <c r="A15500" s="20"/>
    </row>
    <row r="15501" spans="1:1" x14ac:dyDescent="0.2">
      <c r="A15501" s="20"/>
    </row>
    <row r="15502" spans="1:1" x14ac:dyDescent="0.2">
      <c r="A15502" s="20"/>
    </row>
    <row r="15503" spans="1:1" x14ac:dyDescent="0.2">
      <c r="A15503" s="20"/>
    </row>
    <row r="15504" spans="1:1" x14ac:dyDescent="0.2">
      <c r="A15504" s="20"/>
    </row>
    <row r="15505" spans="1:1" x14ac:dyDescent="0.2">
      <c r="A15505" s="20"/>
    </row>
    <row r="15506" spans="1:1" x14ac:dyDescent="0.2">
      <c r="A15506" s="20"/>
    </row>
    <row r="15507" spans="1:1" x14ac:dyDescent="0.2">
      <c r="A15507" s="20"/>
    </row>
    <row r="15508" spans="1:1" x14ac:dyDescent="0.2">
      <c r="A15508" s="20"/>
    </row>
    <row r="15509" spans="1:1" x14ac:dyDescent="0.2">
      <c r="A15509" s="20"/>
    </row>
    <row r="15510" spans="1:1" x14ac:dyDescent="0.2">
      <c r="A15510" s="20"/>
    </row>
    <row r="15511" spans="1:1" x14ac:dyDescent="0.2">
      <c r="A15511" s="20"/>
    </row>
    <row r="15512" spans="1:1" x14ac:dyDescent="0.2">
      <c r="A15512" s="20"/>
    </row>
    <row r="15513" spans="1:1" x14ac:dyDescent="0.2">
      <c r="A15513" s="20"/>
    </row>
    <row r="15514" spans="1:1" x14ac:dyDescent="0.2">
      <c r="A15514" s="20"/>
    </row>
    <row r="15515" spans="1:1" x14ac:dyDescent="0.2">
      <c r="A15515" s="20"/>
    </row>
    <row r="15516" spans="1:1" x14ac:dyDescent="0.2">
      <c r="A15516" s="20"/>
    </row>
    <row r="15517" spans="1:1" x14ac:dyDescent="0.2">
      <c r="A15517" s="20"/>
    </row>
    <row r="15518" spans="1:1" x14ac:dyDescent="0.2">
      <c r="A15518" s="20"/>
    </row>
    <row r="15519" spans="1:1" x14ac:dyDescent="0.2">
      <c r="A15519" s="20"/>
    </row>
    <row r="15520" spans="1:1" x14ac:dyDescent="0.2">
      <c r="A15520" s="20"/>
    </row>
    <row r="15521" spans="1:1" x14ac:dyDescent="0.2">
      <c r="A15521" s="20"/>
    </row>
    <row r="15522" spans="1:1" x14ac:dyDescent="0.2">
      <c r="A15522" s="20"/>
    </row>
    <row r="15523" spans="1:1" x14ac:dyDescent="0.2">
      <c r="A15523" s="20"/>
    </row>
    <row r="15524" spans="1:1" x14ac:dyDescent="0.2">
      <c r="A15524" s="20"/>
    </row>
    <row r="15525" spans="1:1" x14ac:dyDescent="0.2">
      <c r="A15525" s="20"/>
    </row>
    <row r="15526" spans="1:1" x14ac:dyDescent="0.2">
      <c r="A15526" s="20"/>
    </row>
    <row r="15527" spans="1:1" x14ac:dyDescent="0.2">
      <c r="A15527" s="20"/>
    </row>
    <row r="15528" spans="1:1" x14ac:dyDescent="0.2">
      <c r="A15528" s="20"/>
    </row>
    <row r="15529" spans="1:1" x14ac:dyDescent="0.2">
      <c r="A15529" s="20"/>
    </row>
    <row r="15530" spans="1:1" x14ac:dyDescent="0.2">
      <c r="A15530" s="20"/>
    </row>
    <row r="15531" spans="1:1" x14ac:dyDescent="0.2">
      <c r="A15531" s="20"/>
    </row>
    <row r="15532" spans="1:1" x14ac:dyDescent="0.2">
      <c r="A15532" s="20"/>
    </row>
    <row r="15533" spans="1:1" x14ac:dyDescent="0.2">
      <c r="A15533" s="20"/>
    </row>
    <row r="15534" spans="1:1" x14ac:dyDescent="0.2">
      <c r="A15534" s="20"/>
    </row>
    <row r="15535" spans="1:1" x14ac:dyDescent="0.2">
      <c r="A15535" s="20"/>
    </row>
    <row r="15536" spans="1:1" x14ac:dyDescent="0.2">
      <c r="A15536" s="20"/>
    </row>
    <row r="15537" spans="1:1" x14ac:dyDescent="0.2">
      <c r="A15537" s="20"/>
    </row>
    <row r="15538" spans="1:1" x14ac:dyDescent="0.2">
      <c r="A15538" s="20"/>
    </row>
    <row r="15539" spans="1:1" x14ac:dyDescent="0.2">
      <c r="A15539" s="20"/>
    </row>
    <row r="15540" spans="1:1" x14ac:dyDescent="0.2">
      <c r="A15540" s="20"/>
    </row>
    <row r="15541" spans="1:1" x14ac:dyDescent="0.2">
      <c r="A15541" s="20"/>
    </row>
    <row r="15542" spans="1:1" x14ac:dyDescent="0.2">
      <c r="A15542" s="20"/>
    </row>
    <row r="15543" spans="1:1" x14ac:dyDescent="0.2">
      <c r="A15543" s="20"/>
    </row>
    <row r="15544" spans="1:1" x14ac:dyDescent="0.2">
      <c r="A15544" s="20"/>
    </row>
    <row r="15545" spans="1:1" x14ac:dyDescent="0.2">
      <c r="A15545" s="20"/>
    </row>
    <row r="15546" spans="1:1" x14ac:dyDescent="0.2">
      <c r="A15546" s="20"/>
    </row>
    <row r="15547" spans="1:1" x14ac:dyDescent="0.2">
      <c r="A15547" s="20"/>
    </row>
    <row r="15548" spans="1:1" x14ac:dyDescent="0.2">
      <c r="A15548" s="20"/>
    </row>
    <row r="15549" spans="1:1" x14ac:dyDescent="0.2">
      <c r="A15549" s="20"/>
    </row>
    <row r="15550" spans="1:1" x14ac:dyDescent="0.2">
      <c r="A15550" s="20"/>
    </row>
    <row r="15551" spans="1:1" x14ac:dyDescent="0.2">
      <c r="A15551" s="20"/>
    </row>
    <row r="15552" spans="1:1" x14ac:dyDescent="0.2">
      <c r="A15552" s="20"/>
    </row>
    <row r="15553" spans="1:1" x14ac:dyDescent="0.2">
      <c r="A15553" s="20"/>
    </row>
    <row r="15554" spans="1:1" x14ac:dyDescent="0.2">
      <c r="A15554" s="20"/>
    </row>
    <row r="15555" spans="1:1" x14ac:dyDescent="0.2">
      <c r="A15555" s="20"/>
    </row>
    <row r="15556" spans="1:1" x14ac:dyDescent="0.2">
      <c r="A15556" s="20"/>
    </row>
    <row r="15557" spans="1:1" x14ac:dyDescent="0.2">
      <c r="A15557" s="20"/>
    </row>
    <row r="15558" spans="1:1" x14ac:dyDescent="0.2">
      <c r="A15558" s="20"/>
    </row>
    <row r="15559" spans="1:1" x14ac:dyDescent="0.2">
      <c r="A15559" s="20"/>
    </row>
    <row r="15560" spans="1:1" x14ac:dyDescent="0.2">
      <c r="A15560" s="20"/>
    </row>
    <row r="15561" spans="1:1" x14ac:dyDescent="0.2">
      <c r="A15561" s="20"/>
    </row>
    <row r="15562" spans="1:1" x14ac:dyDescent="0.2">
      <c r="A15562" s="20"/>
    </row>
    <row r="15563" spans="1:1" x14ac:dyDescent="0.2">
      <c r="A15563" s="20"/>
    </row>
    <row r="15564" spans="1:1" x14ac:dyDescent="0.2">
      <c r="A15564" s="20"/>
    </row>
    <row r="15565" spans="1:1" x14ac:dyDescent="0.2">
      <c r="A15565" s="20"/>
    </row>
    <row r="15566" spans="1:1" x14ac:dyDescent="0.2">
      <c r="A15566" s="20"/>
    </row>
    <row r="15567" spans="1:1" x14ac:dyDescent="0.2">
      <c r="A15567" s="20"/>
    </row>
    <row r="15568" spans="1:1" x14ac:dyDescent="0.2">
      <c r="A15568" s="20"/>
    </row>
    <row r="15569" spans="1:1" x14ac:dyDescent="0.2">
      <c r="A15569" s="20"/>
    </row>
    <row r="15570" spans="1:1" x14ac:dyDescent="0.2">
      <c r="A15570" s="20"/>
    </row>
    <row r="15571" spans="1:1" x14ac:dyDescent="0.2">
      <c r="A15571" s="20"/>
    </row>
    <row r="15572" spans="1:1" x14ac:dyDescent="0.2">
      <c r="A15572" s="20"/>
    </row>
    <row r="15573" spans="1:1" x14ac:dyDescent="0.2">
      <c r="A15573" s="20"/>
    </row>
    <row r="15574" spans="1:1" x14ac:dyDescent="0.2">
      <c r="A15574" s="20"/>
    </row>
    <row r="15575" spans="1:1" x14ac:dyDescent="0.2">
      <c r="A15575" s="20"/>
    </row>
    <row r="15576" spans="1:1" x14ac:dyDescent="0.2">
      <c r="A15576" s="20"/>
    </row>
    <row r="15577" spans="1:1" x14ac:dyDescent="0.2">
      <c r="A15577" s="20"/>
    </row>
    <row r="15578" spans="1:1" x14ac:dyDescent="0.2">
      <c r="A15578" s="20"/>
    </row>
    <row r="15579" spans="1:1" x14ac:dyDescent="0.2">
      <c r="A15579" s="20"/>
    </row>
    <row r="15580" spans="1:1" x14ac:dyDescent="0.2">
      <c r="A15580" s="20"/>
    </row>
    <row r="15581" spans="1:1" x14ac:dyDescent="0.2">
      <c r="A15581" s="20"/>
    </row>
    <row r="15582" spans="1:1" x14ac:dyDescent="0.2">
      <c r="A15582" s="20"/>
    </row>
    <row r="15583" spans="1:1" x14ac:dyDescent="0.2">
      <c r="A15583" s="20"/>
    </row>
    <row r="15584" spans="1:1" x14ac:dyDescent="0.2">
      <c r="A15584" s="20"/>
    </row>
    <row r="15585" spans="1:1" x14ac:dyDescent="0.2">
      <c r="A15585" s="20"/>
    </row>
    <row r="15586" spans="1:1" x14ac:dyDescent="0.2">
      <c r="A15586" s="20"/>
    </row>
    <row r="15587" spans="1:1" x14ac:dyDescent="0.2">
      <c r="A15587" s="20"/>
    </row>
    <row r="15588" spans="1:1" x14ac:dyDescent="0.2">
      <c r="A15588" s="20"/>
    </row>
    <row r="15589" spans="1:1" x14ac:dyDescent="0.2">
      <c r="A15589" s="20"/>
    </row>
    <row r="15590" spans="1:1" x14ac:dyDescent="0.2">
      <c r="A15590" s="20"/>
    </row>
    <row r="15591" spans="1:1" x14ac:dyDescent="0.2">
      <c r="A15591" s="20"/>
    </row>
    <row r="15592" spans="1:1" x14ac:dyDescent="0.2">
      <c r="A15592" s="20"/>
    </row>
    <row r="15593" spans="1:1" x14ac:dyDescent="0.2">
      <c r="A15593" s="20"/>
    </row>
    <row r="15594" spans="1:1" x14ac:dyDescent="0.2">
      <c r="A15594" s="20"/>
    </row>
    <row r="15595" spans="1:1" x14ac:dyDescent="0.2">
      <c r="A15595" s="20"/>
    </row>
    <row r="15596" spans="1:1" x14ac:dyDescent="0.2">
      <c r="A15596" s="20"/>
    </row>
    <row r="15597" spans="1:1" x14ac:dyDescent="0.2">
      <c r="A15597" s="20"/>
    </row>
    <row r="15598" spans="1:1" x14ac:dyDescent="0.2">
      <c r="A15598" s="20"/>
    </row>
    <row r="15599" spans="1:1" x14ac:dyDescent="0.2">
      <c r="A15599" s="20"/>
    </row>
    <row r="15600" spans="1:1" x14ac:dyDescent="0.2">
      <c r="A15600" s="20"/>
    </row>
    <row r="15601" spans="1:1" x14ac:dyDescent="0.2">
      <c r="A15601" s="20"/>
    </row>
    <row r="15602" spans="1:1" x14ac:dyDescent="0.2">
      <c r="A15602" s="20"/>
    </row>
    <row r="15603" spans="1:1" x14ac:dyDescent="0.2">
      <c r="A15603" s="20"/>
    </row>
    <row r="15604" spans="1:1" x14ac:dyDescent="0.2">
      <c r="A15604" s="20"/>
    </row>
    <row r="15605" spans="1:1" x14ac:dyDescent="0.2">
      <c r="A15605" s="20"/>
    </row>
    <row r="15606" spans="1:1" x14ac:dyDescent="0.2">
      <c r="A15606" s="20"/>
    </row>
    <row r="15607" spans="1:1" x14ac:dyDescent="0.2">
      <c r="A15607" s="20"/>
    </row>
    <row r="15608" spans="1:1" x14ac:dyDescent="0.2">
      <c r="A15608" s="20"/>
    </row>
    <row r="15609" spans="1:1" x14ac:dyDescent="0.2">
      <c r="A15609" s="20"/>
    </row>
    <row r="15610" spans="1:1" x14ac:dyDescent="0.2">
      <c r="A15610" s="20"/>
    </row>
    <row r="15611" spans="1:1" x14ac:dyDescent="0.2">
      <c r="A15611" s="20"/>
    </row>
    <row r="15612" spans="1:1" x14ac:dyDescent="0.2">
      <c r="A15612" s="20"/>
    </row>
    <row r="15613" spans="1:1" x14ac:dyDescent="0.2">
      <c r="A15613" s="20"/>
    </row>
    <row r="15614" spans="1:1" x14ac:dyDescent="0.2">
      <c r="A15614" s="20"/>
    </row>
    <row r="15615" spans="1:1" x14ac:dyDescent="0.2">
      <c r="A15615" s="20"/>
    </row>
    <row r="15616" spans="1:1" x14ac:dyDescent="0.2">
      <c r="A15616" s="20"/>
    </row>
    <row r="15617" spans="1:1" x14ac:dyDescent="0.2">
      <c r="A15617" s="20"/>
    </row>
    <row r="15618" spans="1:1" x14ac:dyDescent="0.2">
      <c r="A15618" s="20"/>
    </row>
    <row r="15619" spans="1:1" x14ac:dyDescent="0.2">
      <c r="A15619" s="20"/>
    </row>
    <row r="15620" spans="1:1" x14ac:dyDescent="0.2">
      <c r="A15620" s="20"/>
    </row>
    <row r="15621" spans="1:1" x14ac:dyDescent="0.2">
      <c r="A15621" s="20"/>
    </row>
    <row r="15622" spans="1:1" x14ac:dyDescent="0.2">
      <c r="A15622" s="20"/>
    </row>
    <row r="15623" spans="1:1" x14ac:dyDescent="0.2">
      <c r="A15623" s="20"/>
    </row>
    <row r="15624" spans="1:1" x14ac:dyDescent="0.2">
      <c r="A15624" s="20"/>
    </row>
    <row r="15625" spans="1:1" x14ac:dyDescent="0.2">
      <c r="A15625" s="20"/>
    </row>
    <row r="15626" spans="1:1" x14ac:dyDescent="0.2">
      <c r="A15626" s="20"/>
    </row>
    <row r="15627" spans="1:1" x14ac:dyDescent="0.2">
      <c r="A15627" s="20"/>
    </row>
    <row r="15628" spans="1:1" x14ac:dyDescent="0.2">
      <c r="A15628" s="20"/>
    </row>
    <row r="15629" spans="1:1" x14ac:dyDescent="0.2">
      <c r="A15629" s="20"/>
    </row>
    <row r="15630" spans="1:1" x14ac:dyDescent="0.2">
      <c r="A15630" s="20"/>
    </row>
    <row r="15631" spans="1:1" x14ac:dyDescent="0.2">
      <c r="A15631" s="20"/>
    </row>
    <row r="15632" spans="1:1" x14ac:dyDescent="0.2">
      <c r="A15632" s="20"/>
    </row>
    <row r="15633" spans="1:1" x14ac:dyDescent="0.2">
      <c r="A15633" s="20"/>
    </row>
    <row r="15634" spans="1:1" x14ac:dyDescent="0.2">
      <c r="A15634" s="20"/>
    </row>
    <row r="15635" spans="1:1" x14ac:dyDescent="0.2">
      <c r="A15635" s="20"/>
    </row>
    <row r="15636" spans="1:1" x14ac:dyDescent="0.2">
      <c r="A15636" s="20"/>
    </row>
    <row r="15637" spans="1:1" x14ac:dyDescent="0.2">
      <c r="A15637" s="20"/>
    </row>
    <row r="15638" spans="1:1" x14ac:dyDescent="0.2">
      <c r="A15638" s="20"/>
    </row>
    <row r="15639" spans="1:1" x14ac:dyDescent="0.2">
      <c r="A15639" s="20"/>
    </row>
    <row r="15640" spans="1:1" x14ac:dyDescent="0.2">
      <c r="A15640" s="20"/>
    </row>
    <row r="15641" spans="1:1" x14ac:dyDescent="0.2">
      <c r="A15641" s="20"/>
    </row>
    <row r="15642" spans="1:1" x14ac:dyDescent="0.2">
      <c r="A15642" s="20"/>
    </row>
    <row r="15643" spans="1:1" x14ac:dyDescent="0.2">
      <c r="A15643" s="20"/>
    </row>
    <row r="15644" spans="1:1" x14ac:dyDescent="0.2">
      <c r="A15644" s="20"/>
    </row>
    <row r="15645" spans="1:1" x14ac:dyDescent="0.2">
      <c r="A15645" s="20"/>
    </row>
    <row r="15646" spans="1:1" x14ac:dyDescent="0.2">
      <c r="A15646" s="20"/>
    </row>
    <row r="15647" spans="1:1" x14ac:dyDescent="0.2">
      <c r="A15647" s="20"/>
    </row>
    <row r="15648" spans="1:1" x14ac:dyDescent="0.2">
      <c r="A15648" s="20"/>
    </row>
    <row r="15649" spans="1:1" x14ac:dyDescent="0.2">
      <c r="A15649" s="20"/>
    </row>
    <row r="15650" spans="1:1" x14ac:dyDescent="0.2">
      <c r="A15650" s="20"/>
    </row>
    <row r="15651" spans="1:1" x14ac:dyDescent="0.2">
      <c r="A15651" s="20"/>
    </row>
    <row r="15652" spans="1:1" x14ac:dyDescent="0.2">
      <c r="A15652" s="20"/>
    </row>
    <row r="15653" spans="1:1" x14ac:dyDescent="0.2">
      <c r="A15653" s="20"/>
    </row>
    <row r="15654" spans="1:1" x14ac:dyDescent="0.2">
      <c r="A15654" s="20"/>
    </row>
    <row r="15655" spans="1:1" x14ac:dyDescent="0.2">
      <c r="A15655" s="20"/>
    </row>
    <row r="15656" spans="1:1" x14ac:dyDescent="0.2">
      <c r="A15656" s="20"/>
    </row>
    <row r="15657" spans="1:1" x14ac:dyDescent="0.2">
      <c r="A15657" s="20"/>
    </row>
    <row r="15658" spans="1:1" x14ac:dyDescent="0.2">
      <c r="A15658" s="20"/>
    </row>
    <row r="15659" spans="1:1" x14ac:dyDescent="0.2">
      <c r="A15659" s="20"/>
    </row>
    <row r="15660" spans="1:1" x14ac:dyDescent="0.2">
      <c r="A15660" s="20"/>
    </row>
    <row r="15661" spans="1:1" x14ac:dyDescent="0.2">
      <c r="A15661" s="20"/>
    </row>
    <row r="15662" spans="1:1" x14ac:dyDescent="0.2">
      <c r="A15662" s="20"/>
    </row>
    <row r="15663" spans="1:1" x14ac:dyDescent="0.2">
      <c r="A15663" s="20"/>
    </row>
    <row r="15664" spans="1:1" x14ac:dyDescent="0.2">
      <c r="A15664" s="20"/>
    </row>
    <row r="15665" spans="1:1" x14ac:dyDescent="0.2">
      <c r="A15665" s="20"/>
    </row>
    <row r="15666" spans="1:1" x14ac:dyDescent="0.2">
      <c r="A15666" s="20"/>
    </row>
    <row r="15667" spans="1:1" x14ac:dyDescent="0.2">
      <c r="A15667" s="20"/>
    </row>
    <row r="15668" spans="1:1" x14ac:dyDescent="0.2">
      <c r="A15668" s="20"/>
    </row>
    <row r="15669" spans="1:1" x14ac:dyDescent="0.2">
      <c r="A15669" s="20"/>
    </row>
    <row r="15670" spans="1:1" x14ac:dyDescent="0.2">
      <c r="A15670" s="20"/>
    </row>
    <row r="15671" spans="1:1" x14ac:dyDescent="0.2">
      <c r="A15671" s="20"/>
    </row>
    <row r="15672" spans="1:1" x14ac:dyDescent="0.2">
      <c r="A15672" s="20"/>
    </row>
    <row r="15673" spans="1:1" x14ac:dyDescent="0.2">
      <c r="A15673" s="20"/>
    </row>
    <row r="15674" spans="1:1" x14ac:dyDescent="0.2">
      <c r="A15674" s="20"/>
    </row>
    <row r="15675" spans="1:1" x14ac:dyDescent="0.2">
      <c r="A15675" s="20"/>
    </row>
    <row r="15676" spans="1:1" x14ac:dyDescent="0.2">
      <c r="A15676" s="20"/>
    </row>
    <row r="15677" spans="1:1" x14ac:dyDescent="0.2">
      <c r="A15677" s="20"/>
    </row>
    <row r="15678" spans="1:1" x14ac:dyDescent="0.2">
      <c r="A15678" s="20"/>
    </row>
    <row r="15679" spans="1:1" x14ac:dyDescent="0.2">
      <c r="A15679" s="20"/>
    </row>
    <row r="15680" spans="1:1" x14ac:dyDescent="0.2">
      <c r="A15680" s="20"/>
    </row>
    <row r="15681" spans="1:1" x14ac:dyDescent="0.2">
      <c r="A15681" s="20"/>
    </row>
    <row r="15682" spans="1:1" x14ac:dyDescent="0.2">
      <c r="A15682" s="20"/>
    </row>
    <row r="15683" spans="1:1" x14ac:dyDescent="0.2">
      <c r="A15683" s="20"/>
    </row>
    <row r="15684" spans="1:1" x14ac:dyDescent="0.2">
      <c r="A15684" s="20"/>
    </row>
    <row r="15685" spans="1:1" x14ac:dyDescent="0.2">
      <c r="A15685" s="20"/>
    </row>
    <row r="15686" spans="1:1" x14ac:dyDescent="0.2">
      <c r="A15686" s="20"/>
    </row>
    <row r="15687" spans="1:1" x14ac:dyDescent="0.2">
      <c r="A15687" s="20"/>
    </row>
    <row r="15688" spans="1:1" x14ac:dyDescent="0.2">
      <c r="A15688" s="20"/>
    </row>
    <row r="15689" spans="1:1" x14ac:dyDescent="0.2">
      <c r="A15689" s="20"/>
    </row>
    <row r="15690" spans="1:1" x14ac:dyDescent="0.2">
      <c r="A15690" s="20"/>
    </row>
    <row r="15691" spans="1:1" x14ac:dyDescent="0.2">
      <c r="A15691" s="20"/>
    </row>
    <row r="15692" spans="1:1" x14ac:dyDescent="0.2">
      <c r="A15692" s="20"/>
    </row>
    <row r="15693" spans="1:1" x14ac:dyDescent="0.2">
      <c r="A15693" s="20"/>
    </row>
    <row r="15694" spans="1:1" x14ac:dyDescent="0.2">
      <c r="A15694" s="20"/>
    </row>
    <row r="15695" spans="1:1" x14ac:dyDescent="0.2">
      <c r="A15695" s="20"/>
    </row>
    <row r="15696" spans="1:1" x14ac:dyDescent="0.2">
      <c r="A15696" s="20"/>
    </row>
    <row r="15697" spans="1:1" x14ac:dyDescent="0.2">
      <c r="A15697" s="20"/>
    </row>
    <row r="15698" spans="1:1" x14ac:dyDescent="0.2">
      <c r="A15698" s="20"/>
    </row>
    <row r="15699" spans="1:1" x14ac:dyDescent="0.2">
      <c r="A15699" s="20"/>
    </row>
    <row r="15700" spans="1:1" x14ac:dyDescent="0.2">
      <c r="A15700" s="20"/>
    </row>
    <row r="15701" spans="1:1" x14ac:dyDescent="0.2">
      <c r="A15701" s="20"/>
    </row>
    <row r="15702" spans="1:1" x14ac:dyDescent="0.2">
      <c r="A15702" s="20"/>
    </row>
    <row r="15703" spans="1:1" x14ac:dyDescent="0.2">
      <c r="A15703" s="20"/>
    </row>
    <row r="15704" spans="1:1" x14ac:dyDescent="0.2">
      <c r="A15704" s="20"/>
    </row>
    <row r="15705" spans="1:1" x14ac:dyDescent="0.2">
      <c r="A15705" s="20"/>
    </row>
    <row r="15706" spans="1:1" x14ac:dyDescent="0.2">
      <c r="A15706" s="20"/>
    </row>
    <row r="15707" spans="1:1" x14ac:dyDescent="0.2">
      <c r="A15707" s="20"/>
    </row>
    <row r="15708" spans="1:1" x14ac:dyDescent="0.2">
      <c r="A15708" s="20"/>
    </row>
    <row r="15709" spans="1:1" x14ac:dyDescent="0.2">
      <c r="A15709" s="20"/>
    </row>
    <row r="15710" spans="1:1" x14ac:dyDescent="0.2">
      <c r="A15710" s="20"/>
    </row>
    <row r="15711" spans="1:1" x14ac:dyDescent="0.2">
      <c r="A15711" s="20"/>
    </row>
    <row r="15712" spans="1:1" x14ac:dyDescent="0.2">
      <c r="A15712" s="20"/>
    </row>
    <row r="15713" spans="1:1" x14ac:dyDescent="0.2">
      <c r="A15713" s="20"/>
    </row>
    <row r="15714" spans="1:1" x14ac:dyDescent="0.2">
      <c r="A15714" s="20"/>
    </row>
    <row r="15715" spans="1:1" x14ac:dyDescent="0.2">
      <c r="A15715" s="20"/>
    </row>
    <row r="15716" spans="1:1" x14ac:dyDescent="0.2">
      <c r="A15716" s="20"/>
    </row>
    <row r="15717" spans="1:1" x14ac:dyDescent="0.2">
      <c r="A15717" s="20"/>
    </row>
    <row r="15718" spans="1:1" x14ac:dyDescent="0.2">
      <c r="A15718" s="20"/>
    </row>
    <row r="15719" spans="1:1" x14ac:dyDescent="0.2">
      <c r="A15719" s="20"/>
    </row>
    <row r="15720" spans="1:1" x14ac:dyDescent="0.2">
      <c r="A15720" s="20"/>
    </row>
    <row r="15721" spans="1:1" x14ac:dyDescent="0.2">
      <c r="A15721" s="20"/>
    </row>
    <row r="15722" spans="1:1" x14ac:dyDescent="0.2">
      <c r="A15722" s="20"/>
    </row>
    <row r="15723" spans="1:1" x14ac:dyDescent="0.2">
      <c r="A15723" s="20"/>
    </row>
    <row r="15724" spans="1:1" x14ac:dyDescent="0.2">
      <c r="A15724" s="20"/>
    </row>
    <row r="15725" spans="1:1" x14ac:dyDescent="0.2">
      <c r="A15725" s="20"/>
    </row>
    <row r="15726" spans="1:1" x14ac:dyDescent="0.2">
      <c r="A15726" s="20"/>
    </row>
    <row r="15727" spans="1:1" x14ac:dyDescent="0.2">
      <c r="A15727" s="20"/>
    </row>
    <row r="15728" spans="1:1" x14ac:dyDescent="0.2">
      <c r="A15728" s="20"/>
    </row>
    <row r="15729" spans="1:1" x14ac:dyDescent="0.2">
      <c r="A15729" s="20"/>
    </row>
    <row r="15730" spans="1:1" x14ac:dyDescent="0.2">
      <c r="A15730" s="20"/>
    </row>
    <row r="15731" spans="1:1" x14ac:dyDescent="0.2">
      <c r="A15731" s="20"/>
    </row>
    <row r="15732" spans="1:1" x14ac:dyDescent="0.2">
      <c r="A15732" s="20"/>
    </row>
    <row r="15733" spans="1:1" x14ac:dyDescent="0.2">
      <c r="A15733" s="20"/>
    </row>
    <row r="15734" spans="1:1" x14ac:dyDescent="0.2">
      <c r="A15734" s="20"/>
    </row>
    <row r="15735" spans="1:1" x14ac:dyDescent="0.2">
      <c r="A15735" s="20"/>
    </row>
    <row r="15736" spans="1:1" x14ac:dyDescent="0.2">
      <c r="A15736" s="20"/>
    </row>
    <row r="15737" spans="1:1" x14ac:dyDescent="0.2">
      <c r="A15737" s="20"/>
    </row>
    <row r="15738" spans="1:1" x14ac:dyDescent="0.2">
      <c r="A15738" s="20"/>
    </row>
    <row r="15739" spans="1:1" x14ac:dyDescent="0.2">
      <c r="A15739" s="20"/>
    </row>
    <row r="15740" spans="1:1" x14ac:dyDescent="0.2">
      <c r="A15740" s="20"/>
    </row>
    <row r="15741" spans="1:1" x14ac:dyDescent="0.2">
      <c r="A15741" s="20"/>
    </row>
    <row r="15742" spans="1:1" x14ac:dyDescent="0.2">
      <c r="A15742" s="20"/>
    </row>
    <row r="15743" spans="1:1" x14ac:dyDescent="0.2">
      <c r="A15743" s="20"/>
    </row>
    <row r="15744" spans="1:1" x14ac:dyDescent="0.2">
      <c r="A15744" s="20"/>
    </row>
    <row r="15745" spans="1:1" x14ac:dyDescent="0.2">
      <c r="A15745" s="20"/>
    </row>
    <row r="15746" spans="1:1" x14ac:dyDescent="0.2">
      <c r="A15746" s="20"/>
    </row>
    <row r="15747" spans="1:1" x14ac:dyDescent="0.2">
      <c r="A15747" s="20"/>
    </row>
    <row r="15748" spans="1:1" x14ac:dyDescent="0.2">
      <c r="A15748" s="20"/>
    </row>
    <row r="15749" spans="1:1" x14ac:dyDescent="0.2">
      <c r="A15749" s="20"/>
    </row>
    <row r="15750" spans="1:1" x14ac:dyDescent="0.2">
      <c r="A15750" s="20"/>
    </row>
    <row r="15751" spans="1:1" x14ac:dyDescent="0.2">
      <c r="A15751" s="20"/>
    </row>
    <row r="15752" spans="1:1" x14ac:dyDescent="0.2">
      <c r="A15752" s="20"/>
    </row>
    <row r="15753" spans="1:1" x14ac:dyDescent="0.2">
      <c r="A15753" s="20"/>
    </row>
    <row r="15754" spans="1:1" x14ac:dyDescent="0.2">
      <c r="A15754" s="20"/>
    </row>
    <row r="15755" spans="1:1" x14ac:dyDescent="0.2">
      <c r="A15755" s="20"/>
    </row>
    <row r="15756" spans="1:1" x14ac:dyDescent="0.2">
      <c r="A15756" s="20"/>
    </row>
    <row r="15757" spans="1:1" x14ac:dyDescent="0.2">
      <c r="A15757" s="20"/>
    </row>
    <row r="15758" spans="1:1" x14ac:dyDescent="0.2">
      <c r="A15758" s="20"/>
    </row>
    <row r="15759" spans="1:1" x14ac:dyDescent="0.2">
      <c r="A15759" s="20"/>
    </row>
    <row r="15760" spans="1:1" x14ac:dyDescent="0.2">
      <c r="A15760" s="20"/>
    </row>
    <row r="15761" spans="1:1" x14ac:dyDescent="0.2">
      <c r="A15761" s="20"/>
    </row>
    <row r="15762" spans="1:1" x14ac:dyDescent="0.2">
      <c r="A15762" s="20"/>
    </row>
    <row r="15763" spans="1:1" x14ac:dyDescent="0.2">
      <c r="A15763" s="20"/>
    </row>
    <row r="15764" spans="1:1" x14ac:dyDescent="0.2">
      <c r="A15764" s="20"/>
    </row>
    <row r="15765" spans="1:1" x14ac:dyDescent="0.2">
      <c r="A15765" s="20"/>
    </row>
    <row r="15766" spans="1:1" x14ac:dyDescent="0.2">
      <c r="A15766" s="20"/>
    </row>
    <row r="15767" spans="1:1" x14ac:dyDescent="0.2">
      <c r="A15767" s="20"/>
    </row>
    <row r="15768" spans="1:1" x14ac:dyDescent="0.2">
      <c r="A15768" s="20"/>
    </row>
    <row r="15769" spans="1:1" x14ac:dyDescent="0.2">
      <c r="A15769" s="20"/>
    </row>
    <row r="15770" spans="1:1" x14ac:dyDescent="0.2">
      <c r="A15770" s="20"/>
    </row>
    <row r="15771" spans="1:1" x14ac:dyDescent="0.2">
      <c r="A15771" s="20"/>
    </row>
    <row r="15772" spans="1:1" x14ac:dyDescent="0.2">
      <c r="A15772" s="20"/>
    </row>
    <row r="15773" spans="1:1" x14ac:dyDescent="0.2">
      <c r="A15773" s="20"/>
    </row>
    <row r="15774" spans="1:1" x14ac:dyDescent="0.2">
      <c r="A15774" s="20"/>
    </row>
    <row r="15775" spans="1:1" x14ac:dyDescent="0.2">
      <c r="A15775" s="20"/>
    </row>
    <row r="15776" spans="1:1" x14ac:dyDescent="0.2">
      <c r="A15776" s="20"/>
    </row>
    <row r="15777" spans="1:1" x14ac:dyDescent="0.2">
      <c r="A15777" s="20"/>
    </row>
    <row r="15778" spans="1:1" x14ac:dyDescent="0.2">
      <c r="A15778" s="20"/>
    </row>
    <row r="15779" spans="1:1" x14ac:dyDescent="0.2">
      <c r="A15779" s="20"/>
    </row>
    <row r="15780" spans="1:1" x14ac:dyDescent="0.2">
      <c r="A15780" s="20"/>
    </row>
    <row r="15781" spans="1:1" x14ac:dyDescent="0.2">
      <c r="A15781" s="20"/>
    </row>
    <row r="15782" spans="1:1" x14ac:dyDescent="0.2">
      <c r="A15782" s="20"/>
    </row>
    <row r="15783" spans="1:1" x14ac:dyDescent="0.2">
      <c r="A15783" s="20"/>
    </row>
    <row r="15784" spans="1:1" x14ac:dyDescent="0.2">
      <c r="A15784" s="20"/>
    </row>
    <row r="15785" spans="1:1" x14ac:dyDescent="0.2">
      <c r="A15785" s="20"/>
    </row>
    <row r="15786" spans="1:1" x14ac:dyDescent="0.2">
      <c r="A15786" s="20"/>
    </row>
    <row r="15787" spans="1:1" x14ac:dyDescent="0.2">
      <c r="A15787" s="20"/>
    </row>
    <row r="15788" spans="1:1" x14ac:dyDescent="0.2">
      <c r="A15788" s="20"/>
    </row>
    <row r="15789" spans="1:1" x14ac:dyDescent="0.2">
      <c r="A15789" s="20"/>
    </row>
    <row r="15790" spans="1:1" x14ac:dyDescent="0.2">
      <c r="A15790" s="20"/>
    </row>
    <row r="15791" spans="1:1" x14ac:dyDescent="0.2">
      <c r="A15791" s="20"/>
    </row>
    <row r="15792" spans="1:1" x14ac:dyDescent="0.2">
      <c r="A15792" s="20"/>
    </row>
    <row r="15793" spans="1:1" x14ac:dyDescent="0.2">
      <c r="A15793" s="20"/>
    </row>
    <row r="15794" spans="1:1" x14ac:dyDescent="0.2">
      <c r="A15794" s="20"/>
    </row>
    <row r="15795" spans="1:1" x14ac:dyDescent="0.2">
      <c r="A15795" s="20"/>
    </row>
    <row r="15796" spans="1:1" x14ac:dyDescent="0.2">
      <c r="A15796" s="20"/>
    </row>
    <row r="15797" spans="1:1" x14ac:dyDescent="0.2">
      <c r="A15797" s="20"/>
    </row>
    <row r="15798" spans="1:1" x14ac:dyDescent="0.2">
      <c r="A15798" s="20"/>
    </row>
    <row r="15799" spans="1:1" x14ac:dyDescent="0.2">
      <c r="A15799" s="20"/>
    </row>
    <row r="15800" spans="1:1" x14ac:dyDescent="0.2">
      <c r="A15800" s="20"/>
    </row>
    <row r="15801" spans="1:1" x14ac:dyDescent="0.2">
      <c r="A15801" s="20"/>
    </row>
    <row r="15802" spans="1:1" x14ac:dyDescent="0.2">
      <c r="A15802" s="20"/>
    </row>
    <row r="15803" spans="1:1" x14ac:dyDescent="0.2">
      <c r="A15803" s="20"/>
    </row>
    <row r="15804" spans="1:1" x14ac:dyDescent="0.2">
      <c r="A15804" s="20"/>
    </row>
    <row r="15805" spans="1:1" x14ac:dyDescent="0.2">
      <c r="A15805" s="20"/>
    </row>
    <row r="15806" spans="1:1" x14ac:dyDescent="0.2">
      <c r="A15806" s="20"/>
    </row>
    <row r="15807" spans="1:1" x14ac:dyDescent="0.2">
      <c r="A15807" s="20"/>
    </row>
    <row r="15808" spans="1:1" x14ac:dyDescent="0.2">
      <c r="A15808" s="20"/>
    </row>
    <row r="15809" spans="1:1" x14ac:dyDescent="0.2">
      <c r="A15809" s="20"/>
    </row>
    <row r="15810" spans="1:1" x14ac:dyDescent="0.2">
      <c r="A15810" s="20"/>
    </row>
    <row r="15811" spans="1:1" x14ac:dyDescent="0.2">
      <c r="A15811" s="20"/>
    </row>
    <row r="15812" spans="1:1" x14ac:dyDescent="0.2">
      <c r="A15812" s="20"/>
    </row>
    <row r="15813" spans="1:1" x14ac:dyDescent="0.2">
      <c r="A15813" s="20"/>
    </row>
    <row r="15814" spans="1:1" x14ac:dyDescent="0.2">
      <c r="A15814" s="20"/>
    </row>
    <row r="15815" spans="1:1" x14ac:dyDescent="0.2">
      <c r="A15815" s="20"/>
    </row>
    <row r="15816" spans="1:1" x14ac:dyDescent="0.2">
      <c r="A15816" s="20"/>
    </row>
    <row r="15817" spans="1:1" x14ac:dyDescent="0.2">
      <c r="A15817" s="20"/>
    </row>
    <row r="15818" spans="1:1" x14ac:dyDescent="0.2">
      <c r="A15818" s="20"/>
    </row>
    <row r="15819" spans="1:1" x14ac:dyDescent="0.2">
      <c r="A15819" s="20"/>
    </row>
    <row r="15820" spans="1:1" x14ac:dyDescent="0.2">
      <c r="A15820" s="20"/>
    </row>
    <row r="15821" spans="1:1" x14ac:dyDescent="0.2">
      <c r="A15821" s="20"/>
    </row>
    <row r="15822" spans="1:1" x14ac:dyDescent="0.2">
      <c r="A15822" s="20"/>
    </row>
    <row r="15823" spans="1:1" x14ac:dyDescent="0.2">
      <c r="A15823" s="20"/>
    </row>
    <row r="15824" spans="1:1" x14ac:dyDescent="0.2">
      <c r="A15824" s="20"/>
    </row>
    <row r="15825" spans="1:1" x14ac:dyDescent="0.2">
      <c r="A15825" s="20"/>
    </row>
    <row r="15826" spans="1:1" x14ac:dyDescent="0.2">
      <c r="A15826" s="20"/>
    </row>
    <row r="15827" spans="1:1" x14ac:dyDescent="0.2">
      <c r="A15827" s="20"/>
    </row>
    <row r="15828" spans="1:1" x14ac:dyDescent="0.2">
      <c r="A15828" s="20"/>
    </row>
    <row r="15829" spans="1:1" x14ac:dyDescent="0.2">
      <c r="A15829" s="20"/>
    </row>
    <row r="15830" spans="1:1" x14ac:dyDescent="0.2">
      <c r="A15830" s="20"/>
    </row>
    <row r="15831" spans="1:1" x14ac:dyDescent="0.2">
      <c r="A15831" s="20"/>
    </row>
    <row r="15832" spans="1:1" x14ac:dyDescent="0.2">
      <c r="A15832" s="20"/>
    </row>
    <row r="15833" spans="1:1" x14ac:dyDescent="0.2">
      <c r="A15833" s="20"/>
    </row>
    <row r="15834" spans="1:1" x14ac:dyDescent="0.2">
      <c r="A15834" s="20"/>
    </row>
    <row r="15835" spans="1:1" x14ac:dyDescent="0.2">
      <c r="A15835" s="20"/>
    </row>
    <row r="15836" spans="1:1" x14ac:dyDescent="0.2">
      <c r="A15836" s="20"/>
    </row>
    <row r="15837" spans="1:1" x14ac:dyDescent="0.2">
      <c r="A15837" s="20"/>
    </row>
    <row r="15838" spans="1:1" x14ac:dyDescent="0.2">
      <c r="A15838" s="20"/>
    </row>
    <row r="15839" spans="1:1" x14ac:dyDescent="0.2">
      <c r="A15839" s="20"/>
    </row>
    <row r="15840" spans="1:1" x14ac:dyDescent="0.2">
      <c r="A15840" s="20"/>
    </row>
    <row r="15841" spans="1:1" x14ac:dyDescent="0.2">
      <c r="A15841" s="20"/>
    </row>
    <row r="15842" spans="1:1" x14ac:dyDescent="0.2">
      <c r="A15842" s="20"/>
    </row>
    <row r="15843" spans="1:1" x14ac:dyDescent="0.2">
      <c r="A15843" s="20"/>
    </row>
    <row r="15844" spans="1:1" x14ac:dyDescent="0.2">
      <c r="A15844" s="20"/>
    </row>
    <row r="15845" spans="1:1" x14ac:dyDescent="0.2">
      <c r="A15845" s="20"/>
    </row>
    <row r="15846" spans="1:1" x14ac:dyDescent="0.2">
      <c r="A15846" s="20"/>
    </row>
    <row r="15847" spans="1:1" x14ac:dyDescent="0.2">
      <c r="A15847" s="20"/>
    </row>
    <row r="15848" spans="1:1" x14ac:dyDescent="0.2">
      <c r="A15848" s="20"/>
    </row>
    <row r="15849" spans="1:1" x14ac:dyDescent="0.2">
      <c r="A15849" s="20"/>
    </row>
    <row r="15850" spans="1:1" x14ac:dyDescent="0.2">
      <c r="A15850" s="20"/>
    </row>
    <row r="15851" spans="1:1" x14ac:dyDescent="0.2">
      <c r="A15851" s="20"/>
    </row>
    <row r="15852" spans="1:1" x14ac:dyDescent="0.2">
      <c r="A15852" s="20"/>
    </row>
    <row r="15853" spans="1:1" x14ac:dyDescent="0.2">
      <c r="A15853" s="20"/>
    </row>
    <row r="15854" spans="1:1" x14ac:dyDescent="0.2">
      <c r="A15854" s="20"/>
    </row>
    <row r="15855" spans="1:1" x14ac:dyDescent="0.2">
      <c r="A15855" s="20"/>
    </row>
    <row r="15856" spans="1:1" x14ac:dyDescent="0.2">
      <c r="A15856" s="20"/>
    </row>
    <row r="15857" spans="1:1" x14ac:dyDescent="0.2">
      <c r="A15857" s="20"/>
    </row>
    <row r="15858" spans="1:1" x14ac:dyDescent="0.2">
      <c r="A15858" s="20"/>
    </row>
    <row r="15859" spans="1:1" x14ac:dyDescent="0.2">
      <c r="A15859" s="20"/>
    </row>
    <row r="15860" spans="1:1" x14ac:dyDescent="0.2">
      <c r="A15860" s="20"/>
    </row>
    <row r="15861" spans="1:1" x14ac:dyDescent="0.2">
      <c r="A15861" s="20"/>
    </row>
    <row r="15862" spans="1:1" x14ac:dyDescent="0.2">
      <c r="A15862" s="20"/>
    </row>
    <row r="15863" spans="1:1" x14ac:dyDescent="0.2">
      <c r="A15863" s="20"/>
    </row>
    <row r="15864" spans="1:1" x14ac:dyDescent="0.2">
      <c r="A15864" s="20"/>
    </row>
    <row r="15865" spans="1:1" x14ac:dyDescent="0.2">
      <c r="A15865" s="20"/>
    </row>
    <row r="15866" spans="1:1" x14ac:dyDescent="0.2">
      <c r="A15866" s="20"/>
    </row>
    <row r="15867" spans="1:1" x14ac:dyDescent="0.2">
      <c r="A15867" s="20"/>
    </row>
    <row r="15868" spans="1:1" x14ac:dyDescent="0.2">
      <c r="A15868" s="20"/>
    </row>
    <row r="15869" spans="1:1" x14ac:dyDescent="0.2">
      <c r="A15869" s="20"/>
    </row>
    <row r="15870" spans="1:1" x14ac:dyDescent="0.2">
      <c r="A15870" s="20"/>
    </row>
    <row r="15871" spans="1:1" x14ac:dyDescent="0.2">
      <c r="A15871" s="20"/>
    </row>
    <row r="15872" spans="1:1" x14ac:dyDescent="0.2">
      <c r="A15872" s="20"/>
    </row>
    <row r="15873" spans="1:1" x14ac:dyDescent="0.2">
      <c r="A15873" s="20"/>
    </row>
    <row r="15874" spans="1:1" x14ac:dyDescent="0.2">
      <c r="A15874" s="20"/>
    </row>
    <row r="15875" spans="1:1" x14ac:dyDescent="0.2">
      <c r="A15875" s="20"/>
    </row>
    <row r="15876" spans="1:1" x14ac:dyDescent="0.2">
      <c r="A15876" s="20"/>
    </row>
    <row r="15877" spans="1:1" x14ac:dyDescent="0.2">
      <c r="A15877" s="20"/>
    </row>
    <row r="15878" spans="1:1" x14ac:dyDescent="0.2">
      <c r="A15878" s="20"/>
    </row>
    <row r="15879" spans="1:1" x14ac:dyDescent="0.2">
      <c r="A15879" s="20"/>
    </row>
    <row r="15880" spans="1:1" x14ac:dyDescent="0.2">
      <c r="A15880" s="20"/>
    </row>
    <row r="15881" spans="1:1" x14ac:dyDescent="0.2">
      <c r="A15881" s="20"/>
    </row>
    <row r="15882" spans="1:1" x14ac:dyDescent="0.2">
      <c r="A15882" s="20"/>
    </row>
    <row r="15883" spans="1:1" x14ac:dyDescent="0.2">
      <c r="A15883" s="20"/>
    </row>
    <row r="15884" spans="1:1" x14ac:dyDescent="0.2">
      <c r="A15884" s="20"/>
    </row>
    <row r="15885" spans="1:1" x14ac:dyDescent="0.2">
      <c r="A15885" s="20"/>
    </row>
    <row r="15886" spans="1:1" x14ac:dyDescent="0.2">
      <c r="A15886" s="20"/>
    </row>
    <row r="15887" spans="1:1" x14ac:dyDescent="0.2">
      <c r="A15887" s="20"/>
    </row>
    <row r="15888" spans="1:1" x14ac:dyDescent="0.2">
      <c r="A15888" s="20"/>
    </row>
    <row r="15889" spans="1:1" x14ac:dyDescent="0.2">
      <c r="A15889" s="20"/>
    </row>
    <row r="15890" spans="1:1" x14ac:dyDescent="0.2">
      <c r="A15890" s="20"/>
    </row>
    <row r="15891" spans="1:1" x14ac:dyDescent="0.2">
      <c r="A15891" s="20"/>
    </row>
    <row r="15892" spans="1:1" x14ac:dyDescent="0.2">
      <c r="A15892" s="20"/>
    </row>
    <row r="15893" spans="1:1" x14ac:dyDescent="0.2">
      <c r="A15893" s="20"/>
    </row>
    <row r="15894" spans="1:1" x14ac:dyDescent="0.2">
      <c r="A15894" s="20"/>
    </row>
    <row r="15895" spans="1:1" x14ac:dyDescent="0.2">
      <c r="A15895" s="20"/>
    </row>
    <row r="15896" spans="1:1" x14ac:dyDescent="0.2">
      <c r="A15896" s="20"/>
    </row>
    <row r="15897" spans="1:1" x14ac:dyDescent="0.2">
      <c r="A15897" s="20"/>
    </row>
    <row r="15898" spans="1:1" x14ac:dyDescent="0.2">
      <c r="A15898" s="20"/>
    </row>
    <row r="15899" spans="1:1" x14ac:dyDescent="0.2">
      <c r="A15899" s="20"/>
    </row>
    <row r="15900" spans="1:1" x14ac:dyDescent="0.2">
      <c r="A15900" s="20"/>
    </row>
    <row r="15901" spans="1:1" x14ac:dyDescent="0.2">
      <c r="A15901" s="20"/>
    </row>
    <row r="15902" spans="1:1" x14ac:dyDescent="0.2">
      <c r="A15902" s="20"/>
    </row>
    <row r="15903" spans="1:1" x14ac:dyDescent="0.2">
      <c r="A15903" s="20"/>
    </row>
    <row r="15904" spans="1:1" x14ac:dyDescent="0.2">
      <c r="A15904" s="20"/>
    </row>
    <row r="15905" spans="1:1" x14ac:dyDescent="0.2">
      <c r="A15905" s="20"/>
    </row>
    <row r="15906" spans="1:1" x14ac:dyDescent="0.2">
      <c r="A15906" s="20"/>
    </row>
    <row r="15907" spans="1:1" x14ac:dyDescent="0.2">
      <c r="A15907" s="20"/>
    </row>
    <row r="15908" spans="1:1" x14ac:dyDescent="0.2">
      <c r="A15908" s="20"/>
    </row>
    <row r="15909" spans="1:1" x14ac:dyDescent="0.2">
      <c r="A15909" s="20"/>
    </row>
    <row r="15910" spans="1:1" x14ac:dyDescent="0.2">
      <c r="A15910" s="20"/>
    </row>
    <row r="15911" spans="1:1" x14ac:dyDescent="0.2">
      <c r="A15911" s="20"/>
    </row>
    <row r="15912" spans="1:1" x14ac:dyDescent="0.2">
      <c r="A15912" s="20"/>
    </row>
    <row r="15913" spans="1:1" x14ac:dyDescent="0.2">
      <c r="A15913" s="20"/>
    </row>
    <row r="15914" spans="1:1" x14ac:dyDescent="0.2">
      <c r="A15914" s="20"/>
    </row>
    <row r="15915" spans="1:1" x14ac:dyDescent="0.2">
      <c r="A15915" s="20"/>
    </row>
    <row r="15916" spans="1:1" x14ac:dyDescent="0.2">
      <c r="A15916" s="20"/>
    </row>
    <row r="15917" spans="1:1" x14ac:dyDescent="0.2">
      <c r="A15917" s="20"/>
    </row>
    <row r="15918" spans="1:1" x14ac:dyDescent="0.2">
      <c r="A15918" s="20"/>
    </row>
    <row r="15919" spans="1:1" x14ac:dyDescent="0.2">
      <c r="A15919" s="20"/>
    </row>
    <row r="15920" spans="1:1" x14ac:dyDescent="0.2">
      <c r="A15920" s="20"/>
    </row>
    <row r="15921" spans="1:1" x14ac:dyDescent="0.2">
      <c r="A15921" s="20"/>
    </row>
    <row r="15922" spans="1:1" x14ac:dyDescent="0.2">
      <c r="A15922" s="20"/>
    </row>
    <row r="15923" spans="1:1" x14ac:dyDescent="0.2">
      <c r="A15923" s="20"/>
    </row>
    <row r="15924" spans="1:1" x14ac:dyDescent="0.2">
      <c r="A15924" s="20"/>
    </row>
    <row r="15925" spans="1:1" x14ac:dyDescent="0.2">
      <c r="A15925" s="20"/>
    </row>
    <row r="15926" spans="1:1" x14ac:dyDescent="0.2">
      <c r="A15926" s="20"/>
    </row>
    <row r="15927" spans="1:1" x14ac:dyDescent="0.2">
      <c r="A15927" s="20"/>
    </row>
    <row r="15928" spans="1:1" x14ac:dyDescent="0.2">
      <c r="A15928" s="20"/>
    </row>
    <row r="15929" spans="1:1" x14ac:dyDescent="0.2">
      <c r="A15929" s="20"/>
    </row>
    <row r="15930" spans="1:1" x14ac:dyDescent="0.2">
      <c r="A15930" s="20"/>
    </row>
    <row r="15931" spans="1:1" x14ac:dyDescent="0.2">
      <c r="A15931" s="20"/>
    </row>
    <row r="15932" spans="1:1" x14ac:dyDescent="0.2">
      <c r="A15932" s="20"/>
    </row>
    <row r="15933" spans="1:1" x14ac:dyDescent="0.2">
      <c r="A15933" s="20"/>
    </row>
    <row r="15934" spans="1:1" x14ac:dyDescent="0.2">
      <c r="A15934" s="20"/>
    </row>
    <row r="15935" spans="1:1" x14ac:dyDescent="0.2">
      <c r="A15935" s="20"/>
    </row>
    <row r="15936" spans="1:1" x14ac:dyDescent="0.2">
      <c r="A15936" s="20"/>
    </row>
    <row r="15937" spans="1:1" x14ac:dyDescent="0.2">
      <c r="A15937" s="20"/>
    </row>
    <row r="15938" spans="1:1" x14ac:dyDescent="0.2">
      <c r="A15938" s="20"/>
    </row>
    <row r="15939" spans="1:1" x14ac:dyDescent="0.2">
      <c r="A15939" s="20"/>
    </row>
    <row r="15940" spans="1:1" x14ac:dyDescent="0.2">
      <c r="A15940" s="20"/>
    </row>
    <row r="15941" spans="1:1" x14ac:dyDescent="0.2">
      <c r="A15941" s="20"/>
    </row>
    <row r="15942" spans="1:1" x14ac:dyDescent="0.2">
      <c r="A15942" s="20"/>
    </row>
    <row r="15943" spans="1:1" x14ac:dyDescent="0.2">
      <c r="A15943" s="20"/>
    </row>
    <row r="15944" spans="1:1" x14ac:dyDescent="0.2">
      <c r="A15944" s="20"/>
    </row>
    <row r="15945" spans="1:1" x14ac:dyDescent="0.2">
      <c r="A15945" s="20"/>
    </row>
    <row r="15946" spans="1:1" x14ac:dyDescent="0.2">
      <c r="A15946" s="20"/>
    </row>
    <row r="15947" spans="1:1" x14ac:dyDescent="0.2">
      <c r="A15947" s="20"/>
    </row>
    <row r="15948" spans="1:1" x14ac:dyDescent="0.2">
      <c r="A15948" s="20"/>
    </row>
    <row r="15949" spans="1:1" x14ac:dyDescent="0.2">
      <c r="A15949" s="20"/>
    </row>
    <row r="15950" spans="1:1" x14ac:dyDescent="0.2">
      <c r="A15950" s="20"/>
    </row>
    <row r="15951" spans="1:1" x14ac:dyDescent="0.2">
      <c r="A15951" s="20"/>
    </row>
    <row r="15952" spans="1:1" x14ac:dyDescent="0.2">
      <c r="A15952" s="20"/>
    </row>
    <row r="15953" spans="1:1" x14ac:dyDescent="0.2">
      <c r="A15953" s="20"/>
    </row>
    <row r="15954" spans="1:1" x14ac:dyDescent="0.2">
      <c r="A15954" s="20"/>
    </row>
    <row r="15955" spans="1:1" x14ac:dyDescent="0.2">
      <c r="A15955" s="20"/>
    </row>
    <row r="15956" spans="1:1" x14ac:dyDescent="0.2">
      <c r="A15956" s="20"/>
    </row>
    <row r="15957" spans="1:1" x14ac:dyDescent="0.2">
      <c r="A15957" s="20"/>
    </row>
    <row r="15958" spans="1:1" x14ac:dyDescent="0.2">
      <c r="A15958" s="20"/>
    </row>
    <row r="15959" spans="1:1" x14ac:dyDescent="0.2">
      <c r="A15959" s="20"/>
    </row>
    <row r="15960" spans="1:1" x14ac:dyDescent="0.2">
      <c r="A15960" s="20"/>
    </row>
    <row r="15961" spans="1:1" x14ac:dyDescent="0.2">
      <c r="A15961" s="20"/>
    </row>
    <row r="15962" spans="1:1" x14ac:dyDescent="0.2">
      <c r="A15962" s="20"/>
    </row>
    <row r="15963" spans="1:1" x14ac:dyDescent="0.2">
      <c r="A15963" s="20"/>
    </row>
    <row r="15964" spans="1:1" x14ac:dyDescent="0.2">
      <c r="A15964" s="20"/>
    </row>
    <row r="15965" spans="1:1" x14ac:dyDescent="0.2">
      <c r="A15965" s="20"/>
    </row>
    <row r="15966" spans="1:1" x14ac:dyDescent="0.2">
      <c r="A15966" s="20"/>
    </row>
    <row r="15967" spans="1:1" x14ac:dyDescent="0.2">
      <c r="A15967" s="20"/>
    </row>
    <row r="15968" spans="1:1" x14ac:dyDescent="0.2">
      <c r="A15968" s="20"/>
    </row>
    <row r="15969" spans="1:1" x14ac:dyDescent="0.2">
      <c r="A15969" s="20"/>
    </row>
    <row r="15970" spans="1:1" x14ac:dyDescent="0.2">
      <c r="A15970" s="20"/>
    </row>
    <row r="15971" spans="1:1" x14ac:dyDescent="0.2">
      <c r="A15971" s="20"/>
    </row>
    <row r="15972" spans="1:1" x14ac:dyDescent="0.2">
      <c r="A15972" s="20"/>
    </row>
    <row r="15973" spans="1:1" x14ac:dyDescent="0.2">
      <c r="A15973" s="20"/>
    </row>
    <row r="15974" spans="1:1" x14ac:dyDescent="0.2">
      <c r="A15974" s="20"/>
    </row>
    <row r="15975" spans="1:1" x14ac:dyDescent="0.2">
      <c r="A15975" s="20"/>
    </row>
    <row r="15976" spans="1:1" x14ac:dyDescent="0.2">
      <c r="A15976" s="20"/>
    </row>
    <row r="15977" spans="1:1" x14ac:dyDescent="0.2">
      <c r="A15977" s="20"/>
    </row>
    <row r="15978" spans="1:1" x14ac:dyDescent="0.2">
      <c r="A15978" s="20"/>
    </row>
    <row r="15979" spans="1:1" x14ac:dyDescent="0.2">
      <c r="A15979" s="20"/>
    </row>
    <row r="15980" spans="1:1" x14ac:dyDescent="0.2">
      <c r="A15980" s="20"/>
    </row>
    <row r="15981" spans="1:1" x14ac:dyDescent="0.2">
      <c r="A15981" s="20"/>
    </row>
    <row r="15982" spans="1:1" x14ac:dyDescent="0.2">
      <c r="A15982" s="20"/>
    </row>
    <row r="15983" spans="1:1" x14ac:dyDescent="0.2">
      <c r="A15983" s="20"/>
    </row>
    <row r="15984" spans="1:1" x14ac:dyDescent="0.2">
      <c r="A15984" s="20"/>
    </row>
    <row r="15985" spans="1:1" x14ac:dyDescent="0.2">
      <c r="A15985" s="20"/>
    </row>
    <row r="15986" spans="1:1" x14ac:dyDescent="0.2">
      <c r="A15986" s="20"/>
    </row>
    <row r="15987" spans="1:1" x14ac:dyDescent="0.2">
      <c r="A15987" s="20"/>
    </row>
    <row r="15988" spans="1:1" x14ac:dyDescent="0.2">
      <c r="A15988" s="20"/>
    </row>
    <row r="15989" spans="1:1" x14ac:dyDescent="0.2">
      <c r="A15989" s="20"/>
    </row>
    <row r="15990" spans="1:1" x14ac:dyDescent="0.2">
      <c r="A15990" s="20"/>
    </row>
    <row r="15991" spans="1:1" x14ac:dyDescent="0.2">
      <c r="A15991" s="20"/>
    </row>
    <row r="15992" spans="1:1" x14ac:dyDescent="0.2">
      <c r="A15992" s="20"/>
    </row>
    <row r="15993" spans="1:1" x14ac:dyDescent="0.2">
      <c r="A15993" s="20"/>
    </row>
    <row r="15994" spans="1:1" x14ac:dyDescent="0.2">
      <c r="A15994" s="20"/>
    </row>
    <row r="15995" spans="1:1" x14ac:dyDescent="0.2">
      <c r="A15995" s="20"/>
    </row>
    <row r="15996" spans="1:1" x14ac:dyDescent="0.2">
      <c r="A15996" s="20"/>
    </row>
    <row r="15997" spans="1:1" x14ac:dyDescent="0.2">
      <c r="A15997" s="20"/>
    </row>
    <row r="15998" spans="1:1" x14ac:dyDescent="0.2">
      <c r="A15998" s="20"/>
    </row>
    <row r="15999" spans="1:1" x14ac:dyDescent="0.2">
      <c r="A15999" s="20"/>
    </row>
    <row r="16000" spans="1:1" x14ac:dyDescent="0.2">
      <c r="A16000" s="20"/>
    </row>
    <row r="16001" spans="1:1" x14ac:dyDescent="0.2">
      <c r="A16001" s="20"/>
    </row>
    <row r="16002" spans="1:1" x14ac:dyDescent="0.2">
      <c r="A16002" s="20"/>
    </row>
    <row r="16003" spans="1:1" x14ac:dyDescent="0.2">
      <c r="A16003" s="20"/>
    </row>
    <row r="16004" spans="1:1" x14ac:dyDescent="0.2">
      <c r="A16004" s="20"/>
    </row>
    <row r="16005" spans="1:1" x14ac:dyDescent="0.2">
      <c r="A16005" s="20"/>
    </row>
    <row r="16006" spans="1:1" x14ac:dyDescent="0.2">
      <c r="A16006" s="20"/>
    </row>
    <row r="16007" spans="1:1" x14ac:dyDescent="0.2">
      <c r="A16007" s="20"/>
    </row>
    <row r="16008" spans="1:1" x14ac:dyDescent="0.2">
      <c r="A16008" s="20"/>
    </row>
    <row r="16009" spans="1:1" x14ac:dyDescent="0.2">
      <c r="A16009" s="20"/>
    </row>
    <row r="16010" spans="1:1" x14ac:dyDescent="0.2">
      <c r="A16010" s="20"/>
    </row>
    <row r="16011" spans="1:1" x14ac:dyDescent="0.2">
      <c r="A16011" s="20"/>
    </row>
    <row r="16012" spans="1:1" x14ac:dyDescent="0.2">
      <c r="A16012" s="20"/>
    </row>
    <row r="16013" spans="1:1" x14ac:dyDescent="0.2">
      <c r="A16013" s="20"/>
    </row>
    <row r="16014" spans="1:1" x14ac:dyDescent="0.2">
      <c r="A16014" s="20"/>
    </row>
    <row r="16015" spans="1:1" x14ac:dyDescent="0.2">
      <c r="A16015" s="20"/>
    </row>
    <row r="16016" spans="1:1" x14ac:dyDescent="0.2">
      <c r="A16016" s="20"/>
    </row>
    <row r="16017" spans="1:1" x14ac:dyDescent="0.2">
      <c r="A16017" s="20"/>
    </row>
    <row r="16018" spans="1:1" x14ac:dyDescent="0.2">
      <c r="A16018" s="20"/>
    </row>
    <row r="16019" spans="1:1" x14ac:dyDescent="0.2">
      <c r="A16019" s="20"/>
    </row>
    <row r="16020" spans="1:1" x14ac:dyDescent="0.2">
      <c r="A16020" s="20"/>
    </row>
    <row r="16021" spans="1:1" x14ac:dyDescent="0.2">
      <c r="A16021" s="20"/>
    </row>
    <row r="16022" spans="1:1" x14ac:dyDescent="0.2">
      <c r="A16022" s="20"/>
    </row>
    <row r="16023" spans="1:1" x14ac:dyDescent="0.2">
      <c r="A16023" s="20"/>
    </row>
    <row r="16024" spans="1:1" x14ac:dyDescent="0.2">
      <c r="A16024" s="20"/>
    </row>
    <row r="16025" spans="1:1" x14ac:dyDescent="0.2">
      <c r="A16025" s="20"/>
    </row>
    <row r="16026" spans="1:1" x14ac:dyDescent="0.2">
      <c r="A16026" s="20"/>
    </row>
    <row r="16027" spans="1:1" x14ac:dyDescent="0.2">
      <c r="A16027" s="20"/>
    </row>
    <row r="16028" spans="1:1" x14ac:dyDescent="0.2">
      <c r="A16028" s="20"/>
    </row>
    <row r="16029" spans="1:1" x14ac:dyDescent="0.2">
      <c r="A16029" s="20"/>
    </row>
    <row r="16030" spans="1:1" x14ac:dyDescent="0.2">
      <c r="A16030" s="20"/>
    </row>
    <row r="16031" spans="1:1" x14ac:dyDescent="0.2">
      <c r="A16031" s="20"/>
    </row>
    <row r="16032" spans="1:1" x14ac:dyDescent="0.2">
      <c r="A16032" s="20"/>
    </row>
    <row r="16033" spans="1:1" x14ac:dyDescent="0.2">
      <c r="A16033" s="20"/>
    </row>
    <row r="16034" spans="1:1" x14ac:dyDescent="0.2">
      <c r="A16034" s="20"/>
    </row>
    <row r="16035" spans="1:1" x14ac:dyDescent="0.2">
      <c r="A16035" s="20"/>
    </row>
    <row r="16036" spans="1:1" x14ac:dyDescent="0.2">
      <c r="A16036" s="20"/>
    </row>
    <row r="16037" spans="1:1" x14ac:dyDescent="0.2">
      <c r="A16037" s="20"/>
    </row>
    <row r="16038" spans="1:1" x14ac:dyDescent="0.2">
      <c r="A16038" s="20"/>
    </row>
    <row r="16039" spans="1:1" x14ac:dyDescent="0.2">
      <c r="A16039" s="20"/>
    </row>
    <row r="16040" spans="1:1" x14ac:dyDescent="0.2">
      <c r="A16040" s="20"/>
    </row>
    <row r="16041" spans="1:1" x14ac:dyDescent="0.2">
      <c r="A16041" s="20"/>
    </row>
    <row r="16042" spans="1:1" x14ac:dyDescent="0.2">
      <c r="A16042" s="20"/>
    </row>
    <row r="16043" spans="1:1" x14ac:dyDescent="0.2">
      <c r="A16043" s="20"/>
    </row>
    <row r="16044" spans="1:1" x14ac:dyDescent="0.2">
      <c r="A16044" s="20"/>
    </row>
    <row r="16045" spans="1:1" x14ac:dyDescent="0.2">
      <c r="A16045" s="20"/>
    </row>
    <row r="16046" spans="1:1" x14ac:dyDescent="0.2">
      <c r="A16046" s="20"/>
    </row>
    <row r="16047" spans="1:1" x14ac:dyDescent="0.2">
      <c r="A16047" s="20"/>
    </row>
    <row r="16048" spans="1:1" x14ac:dyDescent="0.2">
      <c r="A16048" s="20"/>
    </row>
    <row r="16049" spans="1:1" x14ac:dyDescent="0.2">
      <c r="A16049" s="20"/>
    </row>
    <row r="16050" spans="1:1" x14ac:dyDescent="0.2">
      <c r="A16050" s="20"/>
    </row>
    <row r="16051" spans="1:1" x14ac:dyDescent="0.2">
      <c r="A16051" s="20"/>
    </row>
    <row r="16052" spans="1:1" x14ac:dyDescent="0.2">
      <c r="A16052" s="20"/>
    </row>
    <row r="16053" spans="1:1" x14ac:dyDescent="0.2">
      <c r="A16053" s="20"/>
    </row>
    <row r="16054" spans="1:1" x14ac:dyDescent="0.2">
      <c r="A16054" s="20"/>
    </row>
    <row r="16055" spans="1:1" x14ac:dyDescent="0.2">
      <c r="A16055" s="20"/>
    </row>
    <row r="16056" spans="1:1" x14ac:dyDescent="0.2">
      <c r="A16056" s="20"/>
    </row>
    <row r="16057" spans="1:1" x14ac:dyDescent="0.2">
      <c r="A16057" s="20"/>
    </row>
    <row r="16058" spans="1:1" x14ac:dyDescent="0.2">
      <c r="A16058" s="20"/>
    </row>
    <row r="16059" spans="1:1" x14ac:dyDescent="0.2">
      <c r="A16059" s="20"/>
    </row>
    <row r="16060" spans="1:1" x14ac:dyDescent="0.2">
      <c r="A16060" s="20"/>
    </row>
    <row r="16061" spans="1:1" x14ac:dyDescent="0.2">
      <c r="A16061" s="20"/>
    </row>
    <row r="16062" spans="1:1" x14ac:dyDescent="0.2">
      <c r="A16062" s="20"/>
    </row>
    <row r="16063" spans="1:1" x14ac:dyDescent="0.2">
      <c r="A16063" s="20"/>
    </row>
    <row r="16064" spans="1:1" x14ac:dyDescent="0.2">
      <c r="A16064" s="20"/>
    </row>
    <row r="16065" spans="1:1" x14ac:dyDescent="0.2">
      <c r="A16065" s="20"/>
    </row>
    <row r="16066" spans="1:1" x14ac:dyDescent="0.2">
      <c r="A16066" s="20"/>
    </row>
    <row r="16067" spans="1:1" x14ac:dyDescent="0.2">
      <c r="A16067" s="20"/>
    </row>
    <row r="16068" spans="1:1" x14ac:dyDescent="0.2">
      <c r="A16068" s="20"/>
    </row>
    <row r="16069" spans="1:1" x14ac:dyDescent="0.2">
      <c r="A16069" s="20"/>
    </row>
    <row r="16070" spans="1:1" x14ac:dyDescent="0.2">
      <c r="A16070" s="20"/>
    </row>
    <row r="16071" spans="1:1" x14ac:dyDescent="0.2">
      <c r="A16071" s="20"/>
    </row>
    <row r="16072" spans="1:1" x14ac:dyDescent="0.2">
      <c r="A16072" s="20"/>
    </row>
    <row r="16073" spans="1:1" x14ac:dyDescent="0.2">
      <c r="A16073" s="20"/>
    </row>
    <row r="16074" spans="1:1" x14ac:dyDescent="0.2">
      <c r="A16074" s="20"/>
    </row>
    <row r="16075" spans="1:1" x14ac:dyDescent="0.2">
      <c r="A16075" s="20"/>
    </row>
    <row r="16076" spans="1:1" x14ac:dyDescent="0.2">
      <c r="A16076" s="20"/>
    </row>
    <row r="16077" spans="1:1" x14ac:dyDescent="0.2">
      <c r="A16077" s="20"/>
    </row>
    <row r="16078" spans="1:1" x14ac:dyDescent="0.2">
      <c r="A16078" s="20"/>
    </row>
    <row r="16079" spans="1:1" x14ac:dyDescent="0.2">
      <c r="A16079" s="20"/>
    </row>
    <row r="16080" spans="1:1" x14ac:dyDescent="0.2">
      <c r="A16080" s="20"/>
    </row>
    <row r="16081" spans="1:1" x14ac:dyDescent="0.2">
      <c r="A16081" s="20"/>
    </row>
    <row r="16082" spans="1:1" x14ac:dyDescent="0.2">
      <c r="A16082" s="20"/>
    </row>
    <row r="16083" spans="1:1" x14ac:dyDescent="0.2">
      <c r="A16083" s="20"/>
    </row>
    <row r="16084" spans="1:1" x14ac:dyDescent="0.2">
      <c r="A16084" s="20"/>
    </row>
    <row r="16085" spans="1:1" x14ac:dyDescent="0.2">
      <c r="A16085" s="20"/>
    </row>
    <row r="16086" spans="1:1" x14ac:dyDescent="0.2">
      <c r="A16086" s="20"/>
    </row>
    <row r="16087" spans="1:1" x14ac:dyDescent="0.2">
      <c r="A16087" s="20"/>
    </row>
    <row r="16088" spans="1:1" x14ac:dyDescent="0.2">
      <c r="A16088" s="20"/>
    </row>
    <row r="16089" spans="1:1" x14ac:dyDescent="0.2">
      <c r="A16089" s="20"/>
    </row>
    <row r="16090" spans="1:1" x14ac:dyDescent="0.2">
      <c r="A16090" s="20"/>
    </row>
    <row r="16091" spans="1:1" x14ac:dyDescent="0.2">
      <c r="A16091" s="20"/>
    </row>
    <row r="16092" spans="1:1" x14ac:dyDescent="0.2">
      <c r="A16092" s="20"/>
    </row>
    <row r="16093" spans="1:1" x14ac:dyDescent="0.2">
      <c r="A16093" s="20"/>
    </row>
    <row r="16094" spans="1:1" x14ac:dyDescent="0.2">
      <c r="A16094" s="20"/>
    </row>
    <row r="16095" spans="1:1" x14ac:dyDescent="0.2">
      <c r="A16095" s="20"/>
    </row>
    <row r="16096" spans="1:1" x14ac:dyDescent="0.2">
      <c r="A16096" s="20"/>
    </row>
    <row r="16097" spans="1:1" x14ac:dyDescent="0.2">
      <c r="A16097" s="20"/>
    </row>
    <row r="16098" spans="1:1" x14ac:dyDescent="0.2">
      <c r="A16098" s="20"/>
    </row>
    <row r="16099" spans="1:1" x14ac:dyDescent="0.2">
      <c r="A16099" s="20"/>
    </row>
    <row r="16100" spans="1:1" x14ac:dyDescent="0.2">
      <c r="A16100" s="20"/>
    </row>
    <row r="16101" spans="1:1" x14ac:dyDescent="0.2">
      <c r="A16101" s="20"/>
    </row>
    <row r="16102" spans="1:1" x14ac:dyDescent="0.2">
      <c r="A16102" s="20"/>
    </row>
    <row r="16103" spans="1:1" x14ac:dyDescent="0.2">
      <c r="A16103" s="20"/>
    </row>
    <row r="16104" spans="1:1" x14ac:dyDescent="0.2">
      <c r="A16104" s="20"/>
    </row>
    <row r="16105" spans="1:1" x14ac:dyDescent="0.2">
      <c r="A16105" s="20"/>
    </row>
    <row r="16106" spans="1:1" x14ac:dyDescent="0.2">
      <c r="A16106" s="20"/>
    </row>
    <row r="16107" spans="1:1" x14ac:dyDescent="0.2">
      <c r="A16107" s="20"/>
    </row>
    <row r="16108" spans="1:1" x14ac:dyDescent="0.2">
      <c r="A16108" s="20"/>
    </row>
    <row r="16109" spans="1:1" x14ac:dyDescent="0.2">
      <c r="A16109" s="20"/>
    </row>
    <row r="16110" spans="1:1" x14ac:dyDescent="0.2">
      <c r="A16110" s="20"/>
    </row>
    <row r="16111" spans="1:1" x14ac:dyDescent="0.2">
      <c r="A16111" s="20"/>
    </row>
    <row r="16112" spans="1:1" x14ac:dyDescent="0.2">
      <c r="A16112" s="20"/>
    </row>
    <row r="16113" spans="1:1" x14ac:dyDescent="0.2">
      <c r="A16113" s="20"/>
    </row>
    <row r="16114" spans="1:1" x14ac:dyDescent="0.2">
      <c r="A16114" s="20"/>
    </row>
    <row r="16115" spans="1:1" x14ac:dyDescent="0.2">
      <c r="A16115" s="20"/>
    </row>
    <row r="16116" spans="1:1" x14ac:dyDescent="0.2">
      <c r="A16116" s="20"/>
    </row>
    <row r="16117" spans="1:1" x14ac:dyDescent="0.2">
      <c r="A16117" s="20"/>
    </row>
    <row r="16118" spans="1:1" x14ac:dyDescent="0.2">
      <c r="A16118" s="20"/>
    </row>
    <row r="16119" spans="1:1" x14ac:dyDescent="0.2">
      <c r="A16119" s="20"/>
    </row>
    <row r="16120" spans="1:1" x14ac:dyDescent="0.2">
      <c r="A16120" s="20"/>
    </row>
    <row r="16121" spans="1:1" x14ac:dyDescent="0.2">
      <c r="A16121" s="20"/>
    </row>
    <row r="16122" spans="1:1" x14ac:dyDescent="0.2">
      <c r="A16122" s="20"/>
    </row>
    <row r="16123" spans="1:1" x14ac:dyDescent="0.2">
      <c r="A16123" s="20"/>
    </row>
    <row r="16124" spans="1:1" x14ac:dyDescent="0.2">
      <c r="A16124" s="20"/>
    </row>
    <row r="16125" spans="1:1" x14ac:dyDescent="0.2">
      <c r="A16125" s="20"/>
    </row>
    <row r="16126" spans="1:1" x14ac:dyDescent="0.2">
      <c r="A16126" s="20"/>
    </row>
    <row r="16127" spans="1:1" x14ac:dyDescent="0.2">
      <c r="A16127" s="20"/>
    </row>
    <row r="16128" spans="1:1" x14ac:dyDescent="0.2">
      <c r="A16128" s="20"/>
    </row>
    <row r="16129" spans="1:1" x14ac:dyDescent="0.2">
      <c r="A16129" s="20"/>
    </row>
    <row r="16130" spans="1:1" x14ac:dyDescent="0.2">
      <c r="A16130" s="20"/>
    </row>
    <row r="16131" spans="1:1" x14ac:dyDescent="0.2">
      <c r="A16131" s="20"/>
    </row>
    <row r="16132" spans="1:1" x14ac:dyDescent="0.2">
      <c r="A16132" s="20"/>
    </row>
    <row r="16133" spans="1:1" x14ac:dyDescent="0.2">
      <c r="A16133" s="20"/>
    </row>
    <row r="16134" spans="1:1" x14ac:dyDescent="0.2">
      <c r="A16134" s="20"/>
    </row>
    <row r="16135" spans="1:1" x14ac:dyDescent="0.2">
      <c r="A16135" s="20"/>
    </row>
    <row r="16136" spans="1:1" x14ac:dyDescent="0.2">
      <c r="A16136" s="20"/>
    </row>
    <row r="16137" spans="1:1" x14ac:dyDescent="0.2">
      <c r="A16137" s="20"/>
    </row>
    <row r="16138" spans="1:1" x14ac:dyDescent="0.2">
      <c r="A16138" s="20"/>
    </row>
    <row r="16139" spans="1:1" x14ac:dyDescent="0.2">
      <c r="A16139" s="20"/>
    </row>
    <row r="16140" spans="1:1" x14ac:dyDescent="0.2">
      <c r="A16140" s="20"/>
    </row>
    <row r="16141" spans="1:1" x14ac:dyDescent="0.2">
      <c r="A16141" s="20"/>
    </row>
    <row r="16142" spans="1:1" x14ac:dyDescent="0.2">
      <c r="A16142" s="20"/>
    </row>
    <row r="16143" spans="1:1" x14ac:dyDescent="0.2">
      <c r="A16143" s="20"/>
    </row>
    <row r="16144" spans="1:1" x14ac:dyDescent="0.2">
      <c r="A16144" s="20"/>
    </row>
    <row r="16145" spans="1:1" x14ac:dyDescent="0.2">
      <c r="A16145" s="20"/>
    </row>
    <row r="16146" spans="1:1" x14ac:dyDescent="0.2">
      <c r="A16146" s="20"/>
    </row>
    <row r="16147" spans="1:1" x14ac:dyDescent="0.2">
      <c r="A16147" s="20"/>
    </row>
    <row r="16148" spans="1:1" x14ac:dyDescent="0.2">
      <c r="A16148" s="20"/>
    </row>
    <row r="16149" spans="1:1" x14ac:dyDescent="0.2">
      <c r="A16149" s="20"/>
    </row>
    <row r="16150" spans="1:1" x14ac:dyDescent="0.2">
      <c r="A16150" s="20"/>
    </row>
    <row r="16151" spans="1:1" x14ac:dyDescent="0.2">
      <c r="A16151" s="20"/>
    </row>
    <row r="16152" spans="1:1" x14ac:dyDescent="0.2">
      <c r="A16152" s="20"/>
    </row>
    <row r="16153" spans="1:1" x14ac:dyDescent="0.2">
      <c r="A16153" s="20"/>
    </row>
    <row r="16154" spans="1:1" x14ac:dyDescent="0.2">
      <c r="A16154" s="20"/>
    </row>
    <row r="16155" spans="1:1" x14ac:dyDescent="0.2">
      <c r="A16155" s="20"/>
    </row>
    <row r="16156" spans="1:1" x14ac:dyDescent="0.2">
      <c r="A16156" s="20"/>
    </row>
    <row r="16157" spans="1:1" x14ac:dyDescent="0.2">
      <c r="A16157" s="20"/>
    </row>
    <row r="16158" spans="1:1" x14ac:dyDescent="0.2">
      <c r="A16158" s="20"/>
    </row>
    <row r="16159" spans="1:1" x14ac:dyDescent="0.2">
      <c r="A16159" s="20"/>
    </row>
    <row r="16160" spans="1:1" x14ac:dyDescent="0.2">
      <c r="A16160" s="20"/>
    </row>
    <row r="16161" spans="1:1" x14ac:dyDescent="0.2">
      <c r="A16161" s="20"/>
    </row>
    <row r="16162" spans="1:1" x14ac:dyDescent="0.2">
      <c r="A16162" s="20"/>
    </row>
    <row r="16163" spans="1:1" x14ac:dyDescent="0.2">
      <c r="A16163" s="20"/>
    </row>
    <row r="16164" spans="1:1" x14ac:dyDescent="0.2">
      <c r="A16164" s="20"/>
    </row>
    <row r="16165" spans="1:1" x14ac:dyDescent="0.2">
      <c r="A16165" s="20"/>
    </row>
    <row r="16166" spans="1:1" x14ac:dyDescent="0.2">
      <c r="A16166" s="20"/>
    </row>
    <row r="16167" spans="1:1" x14ac:dyDescent="0.2">
      <c r="A16167" s="20"/>
    </row>
    <row r="16168" spans="1:1" x14ac:dyDescent="0.2">
      <c r="A16168" s="20"/>
    </row>
    <row r="16169" spans="1:1" x14ac:dyDescent="0.2">
      <c r="A16169" s="20"/>
    </row>
    <row r="16170" spans="1:1" x14ac:dyDescent="0.2">
      <c r="A16170" s="20"/>
    </row>
    <row r="16171" spans="1:1" x14ac:dyDescent="0.2">
      <c r="A16171" s="20"/>
    </row>
    <row r="16172" spans="1:1" x14ac:dyDescent="0.2">
      <c r="A16172" s="20"/>
    </row>
    <row r="16173" spans="1:1" x14ac:dyDescent="0.2">
      <c r="A16173" s="20"/>
    </row>
    <row r="16174" spans="1:1" x14ac:dyDescent="0.2">
      <c r="A16174" s="20"/>
    </row>
    <row r="16175" spans="1:1" x14ac:dyDescent="0.2">
      <c r="A16175" s="20"/>
    </row>
    <row r="16176" spans="1:1" x14ac:dyDescent="0.2">
      <c r="A16176" s="20"/>
    </row>
    <row r="16177" spans="1:1" x14ac:dyDescent="0.2">
      <c r="A16177" s="20"/>
    </row>
    <row r="16178" spans="1:1" x14ac:dyDescent="0.2">
      <c r="A16178" s="20"/>
    </row>
    <row r="16179" spans="1:1" x14ac:dyDescent="0.2">
      <c r="A16179" s="20"/>
    </row>
    <row r="16180" spans="1:1" x14ac:dyDescent="0.2">
      <c r="A16180" s="20"/>
    </row>
    <row r="16181" spans="1:1" x14ac:dyDescent="0.2">
      <c r="A16181" s="20"/>
    </row>
    <row r="16182" spans="1:1" x14ac:dyDescent="0.2">
      <c r="A16182" s="20"/>
    </row>
    <row r="16183" spans="1:1" x14ac:dyDescent="0.2">
      <c r="A16183" s="20"/>
    </row>
    <row r="16184" spans="1:1" x14ac:dyDescent="0.2">
      <c r="A16184" s="20"/>
    </row>
    <row r="16185" spans="1:1" x14ac:dyDescent="0.2">
      <c r="A16185" s="20"/>
    </row>
    <row r="16186" spans="1:1" x14ac:dyDescent="0.2">
      <c r="A16186" s="20"/>
    </row>
    <row r="16187" spans="1:1" x14ac:dyDescent="0.2">
      <c r="A16187" s="20"/>
    </row>
    <row r="16188" spans="1:1" x14ac:dyDescent="0.2">
      <c r="A16188" s="20"/>
    </row>
    <row r="16189" spans="1:1" x14ac:dyDescent="0.2">
      <c r="A16189" s="20"/>
    </row>
    <row r="16190" spans="1:1" x14ac:dyDescent="0.2">
      <c r="A16190" s="20"/>
    </row>
    <row r="16191" spans="1:1" x14ac:dyDescent="0.2">
      <c r="A16191" s="20"/>
    </row>
    <row r="16192" spans="1:1" x14ac:dyDescent="0.2">
      <c r="A16192" s="20"/>
    </row>
    <row r="16193" spans="1:1" x14ac:dyDescent="0.2">
      <c r="A16193" s="20"/>
    </row>
    <row r="16194" spans="1:1" x14ac:dyDescent="0.2">
      <c r="A16194" s="20"/>
    </row>
    <row r="16195" spans="1:1" x14ac:dyDescent="0.2">
      <c r="A16195" s="20"/>
    </row>
    <row r="16196" spans="1:1" x14ac:dyDescent="0.2">
      <c r="A16196" s="20"/>
    </row>
    <row r="16197" spans="1:1" x14ac:dyDescent="0.2">
      <c r="A16197" s="20"/>
    </row>
    <row r="16198" spans="1:1" x14ac:dyDescent="0.2">
      <c r="A16198" s="20"/>
    </row>
    <row r="16199" spans="1:1" x14ac:dyDescent="0.2">
      <c r="A16199" s="20"/>
    </row>
    <row r="16200" spans="1:1" x14ac:dyDescent="0.2">
      <c r="A16200" s="20"/>
    </row>
    <row r="16201" spans="1:1" x14ac:dyDescent="0.2">
      <c r="A16201" s="20"/>
    </row>
    <row r="16202" spans="1:1" x14ac:dyDescent="0.2">
      <c r="A16202" s="20"/>
    </row>
    <row r="16203" spans="1:1" x14ac:dyDescent="0.2">
      <c r="A16203" s="20"/>
    </row>
    <row r="16204" spans="1:1" x14ac:dyDescent="0.2">
      <c r="A16204" s="20"/>
    </row>
    <row r="16205" spans="1:1" x14ac:dyDescent="0.2">
      <c r="A16205" s="20"/>
    </row>
    <row r="16206" spans="1:1" x14ac:dyDescent="0.2">
      <c r="A16206" s="20"/>
    </row>
    <row r="16207" spans="1:1" x14ac:dyDescent="0.2">
      <c r="A16207" s="20"/>
    </row>
    <row r="16208" spans="1:1" x14ac:dyDescent="0.2">
      <c r="A16208" s="20"/>
    </row>
    <row r="16209" spans="1:1" x14ac:dyDescent="0.2">
      <c r="A16209" s="20"/>
    </row>
    <row r="16210" spans="1:1" x14ac:dyDescent="0.2">
      <c r="A16210" s="20"/>
    </row>
    <row r="16211" spans="1:1" x14ac:dyDescent="0.2">
      <c r="A16211" s="20"/>
    </row>
    <row r="16212" spans="1:1" x14ac:dyDescent="0.2">
      <c r="A16212" s="20"/>
    </row>
    <row r="16213" spans="1:1" x14ac:dyDescent="0.2">
      <c r="A16213" s="20"/>
    </row>
    <row r="16214" spans="1:1" x14ac:dyDescent="0.2">
      <c r="A16214" s="20"/>
    </row>
    <row r="16215" spans="1:1" x14ac:dyDescent="0.2">
      <c r="A16215" s="20"/>
    </row>
    <row r="16216" spans="1:1" x14ac:dyDescent="0.2">
      <c r="A16216" s="20"/>
    </row>
    <row r="16217" spans="1:1" x14ac:dyDescent="0.2">
      <c r="A16217" s="20"/>
    </row>
    <row r="16218" spans="1:1" x14ac:dyDescent="0.2">
      <c r="A16218" s="20"/>
    </row>
    <row r="16219" spans="1:1" x14ac:dyDescent="0.2">
      <c r="A16219" s="20"/>
    </row>
    <row r="16220" spans="1:1" x14ac:dyDescent="0.2">
      <c r="A16220" s="20"/>
    </row>
    <row r="16221" spans="1:1" x14ac:dyDescent="0.2">
      <c r="A16221" s="20"/>
    </row>
    <row r="16222" spans="1:1" x14ac:dyDescent="0.2">
      <c r="A16222" s="20"/>
    </row>
    <row r="16223" spans="1:1" x14ac:dyDescent="0.2">
      <c r="A16223" s="20"/>
    </row>
    <row r="16224" spans="1:1" x14ac:dyDescent="0.2">
      <c r="A16224" s="20"/>
    </row>
    <row r="16225" spans="1:1" x14ac:dyDescent="0.2">
      <c r="A16225" s="20"/>
    </row>
    <row r="16226" spans="1:1" x14ac:dyDescent="0.2">
      <c r="A16226" s="20"/>
    </row>
    <row r="16227" spans="1:1" x14ac:dyDescent="0.2">
      <c r="A16227" s="20"/>
    </row>
    <row r="16228" spans="1:1" x14ac:dyDescent="0.2">
      <c r="A16228" s="20"/>
    </row>
    <row r="16229" spans="1:1" x14ac:dyDescent="0.2">
      <c r="A16229" s="20"/>
    </row>
    <row r="16230" spans="1:1" x14ac:dyDescent="0.2">
      <c r="A16230" s="20"/>
    </row>
    <row r="16231" spans="1:1" x14ac:dyDescent="0.2">
      <c r="A16231" s="20"/>
    </row>
    <row r="16232" spans="1:1" x14ac:dyDescent="0.2">
      <c r="A16232" s="20"/>
    </row>
    <row r="16233" spans="1:1" x14ac:dyDescent="0.2">
      <c r="A16233" s="20"/>
    </row>
    <row r="16234" spans="1:1" x14ac:dyDescent="0.2">
      <c r="A16234" s="20"/>
    </row>
    <row r="16235" spans="1:1" x14ac:dyDescent="0.2">
      <c r="A16235" s="20"/>
    </row>
    <row r="16236" spans="1:1" x14ac:dyDescent="0.2">
      <c r="A16236" s="20"/>
    </row>
    <row r="16237" spans="1:1" x14ac:dyDescent="0.2">
      <c r="A16237" s="20"/>
    </row>
    <row r="16238" spans="1:1" x14ac:dyDescent="0.2">
      <c r="A16238" s="20"/>
    </row>
    <row r="16239" spans="1:1" x14ac:dyDescent="0.2">
      <c r="A16239" s="20"/>
    </row>
    <row r="16240" spans="1:1" x14ac:dyDescent="0.2">
      <c r="A16240" s="20"/>
    </row>
    <row r="16241" spans="1:1" x14ac:dyDescent="0.2">
      <c r="A16241" s="20"/>
    </row>
    <row r="16242" spans="1:1" x14ac:dyDescent="0.2">
      <c r="A16242" s="20"/>
    </row>
    <row r="16243" spans="1:1" x14ac:dyDescent="0.2">
      <c r="A16243" s="20"/>
    </row>
    <row r="16244" spans="1:1" x14ac:dyDescent="0.2">
      <c r="A16244" s="20"/>
    </row>
    <row r="16245" spans="1:1" x14ac:dyDescent="0.2">
      <c r="A16245" s="20"/>
    </row>
    <row r="16246" spans="1:1" x14ac:dyDescent="0.2">
      <c r="A16246" s="20"/>
    </row>
    <row r="16247" spans="1:1" x14ac:dyDescent="0.2">
      <c r="A16247" s="20"/>
    </row>
    <row r="16248" spans="1:1" x14ac:dyDescent="0.2">
      <c r="A16248" s="20"/>
    </row>
    <row r="16249" spans="1:1" x14ac:dyDescent="0.2">
      <c r="A16249" s="20"/>
    </row>
    <row r="16250" spans="1:1" x14ac:dyDescent="0.2">
      <c r="A16250" s="20"/>
    </row>
    <row r="16251" spans="1:1" x14ac:dyDescent="0.2">
      <c r="A16251" s="20"/>
    </row>
    <row r="16252" spans="1:1" x14ac:dyDescent="0.2">
      <c r="A16252" s="20"/>
    </row>
    <row r="16253" spans="1:1" x14ac:dyDescent="0.2">
      <c r="A16253" s="20"/>
    </row>
    <row r="16254" spans="1:1" x14ac:dyDescent="0.2">
      <c r="A16254" s="20"/>
    </row>
    <row r="16255" spans="1:1" x14ac:dyDescent="0.2">
      <c r="A16255" s="20"/>
    </row>
    <row r="16256" spans="1:1" x14ac:dyDescent="0.2">
      <c r="A16256" s="20"/>
    </row>
    <row r="16257" spans="1:1" x14ac:dyDescent="0.2">
      <c r="A16257" s="20"/>
    </row>
    <row r="16258" spans="1:1" x14ac:dyDescent="0.2">
      <c r="A16258" s="20"/>
    </row>
    <row r="16259" spans="1:1" x14ac:dyDescent="0.2">
      <c r="A16259" s="20"/>
    </row>
    <row r="16260" spans="1:1" x14ac:dyDescent="0.2">
      <c r="A16260" s="20"/>
    </row>
    <row r="16261" spans="1:1" x14ac:dyDescent="0.2">
      <c r="A16261" s="20"/>
    </row>
    <row r="16262" spans="1:1" x14ac:dyDescent="0.2">
      <c r="A16262" s="20"/>
    </row>
    <row r="16263" spans="1:1" x14ac:dyDescent="0.2">
      <c r="A16263" s="20"/>
    </row>
    <row r="16264" spans="1:1" x14ac:dyDescent="0.2">
      <c r="A16264" s="20"/>
    </row>
    <row r="16265" spans="1:1" x14ac:dyDescent="0.2">
      <c r="A16265" s="20"/>
    </row>
    <row r="16266" spans="1:1" x14ac:dyDescent="0.2">
      <c r="A16266" s="20"/>
    </row>
    <row r="16267" spans="1:1" x14ac:dyDescent="0.2">
      <c r="A16267" s="20"/>
    </row>
    <row r="16268" spans="1:1" x14ac:dyDescent="0.2">
      <c r="A16268" s="20"/>
    </row>
    <row r="16269" spans="1:1" x14ac:dyDescent="0.2">
      <c r="A16269" s="20"/>
    </row>
    <row r="16270" spans="1:1" x14ac:dyDescent="0.2">
      <c r="A16270" s="20"/>
    </row>
    <row r="16271" spans="1:1" x14ac:dyDescent="0.2">
      <c r="A16271" s="20"/>
    </row>
    <row r="16272" spans="1:1" x14ac:dyDescent="0.2">
      <c r="A16272" s="20"/>
    </row>
    <row r="16273" spans="1:1" x14ac:dyDescent="0.2">
      <c r="A16273" s="20"/>
    </row>
    <row r="16274" spans="1:1" x14ac:dyDescent="0.2">
      <c r="A16274" s="20"/>
    </row>
    <row r="16275" spans="1:1" x14ac:dyDescent="0.2">
      <c r="A16275" s="20"/>
    </row>
    <row r="16276" spans="1:1" x14ac:dyDescent="0.2">
      <c r="A16276" s="20"/>
    </row>
    <row r="16277" spans="1:1" x14ac:dyDescent="0.2">
      <c r="A16277" s="20"/>
    </row>
    <row r="16278" spans="1:1" x14ac:dyDescent="0.2">
      <c r="A16278" s="20"/>
    </row>
    <row r="16279" spans="1:1" x14ac:dyDescent="0.2">
      <c r="A16279" s="20"/>
    </row>
    <row r="16280" spans="1:1" x14ac:dyDescent="0.2">
      <c r="A16280" s="20"/>
    </row>
    <row r="16281" spans="1:1" x14ac:dyDescent="0.2">
      <c r="A16281" s="20"/>
    </row>
    <row r="16282" spans="1:1" x14ac:dyDescent="0.2">
      <c r="A16282" s="20"/>
    </row>
    <row r="16283" spans="1:1" x14ac:dyDescent="0.2">
      <c r="A16283" s="20"/>
    </row>
    <row r="16284" spans="1:1" x14ac:dyDescent="0.2">
      <c r="A16284" s="20"/>
    </row>
    <row r="16285" spans="1:1" x14ac:dyDescent="0.2">
      <c r="A16285" s="20"/>
    </row>
    <row r="16286" spans="1:1" x14ac:dyDescent="0.2">
      <c r="A16286" s="20"/>
    </row>
    <row r="16287" spans="1:1" x14ac:dyDescent="0.2">
      <c r="A16287" s="20"/>
    </row>
    <row r="16288" spans="1:1" x14ac:dyDescent="0.2">
      <c r="A16288" s="20"/>
    </row>
    <row r="16289" spans="1:1" x14ac:dyDescent="0.2">
      <c r="A16289" s="20"/>
    </row>
    <row r="16290" spans="1:1" x14ac:dyDescent="0.2">
      <c r="A16290" s="20"/>
    </row>
    <row r="16291" spans="1:1" x14ac:dyDescent="0.2">
      <c r="A16291" s="20"/>
    </row>
    <row r="16292" spans="1:1" x14ac:dyDescent="0.2">
      <c r="A16292" s="20"/>
    </row>
    <row r="16293" spans="1:1" x14ac:dyDescent="0.2">
      <c r="A16293" s="20"/>
    </row>
    <row r="16294" spans="1:1" x14ac:dyDescent="0.2">
      <c r="A16294" s="20"/>
    </row>
    <row r="16295" spans="1:1" x14ac:dyDescent="0.2">
      <c r="A16295" s="20"/>
    </row>
    <row r="16296" spans="1:1" x14ac:dyDescent="0.2">
      <c r="A16296" s="20"/>
    </row>
    <row r="16297" spans="1:1" x14ac:dyDescent="0.2">
      <c r="A16297" s="20"/>
    </row>
    <row r="16298" spans="1:1" x14ac:dyDescent="0.2">
      <c r="A16298" s="20"/>
    </row>
    <row r="16299" spans="1:1" x14ac:dyDescent="0.2">
      <c r="A16299" s="20"/>
    </row>
    <row r="16300" spans="1:1" x14ac:dyDescent="0.2">
      <c r="A16300" s="20"/>
    </row>
    <row r="16301" spans="1:1" x14ac:dyDescent="0.2">
      <c r="A16301" s="20"/>
    </row>
    <row r="16302" spans="1:1" x14ac:dyDescent="0.2">
      <c r="A16302" s="20"/>
    </row>
    <row r="16303" spans="1:1" x14ac:dyDescent="0.2">
      <c r="A16303" s="20"/>
    </row>
    <row r="16304" spans="1:1" x14ac:dyDescent="0.2">
      <c r="A16304" s="20"/>
    </row>
    <row r="16305" spans="1:1" x14ac:dyDescent="0.2">
      <c r="A16305" s="20"/>
    </row>
    <row r="16306" spans="1:1" x14ac:dyDescent="0.2">
      <c r="A16306" s="20"/>
    </row>
    <row r="16307" spans="1:1" x14ac:dyDescent="0.2">
      <c r="A16307" s="20"/>
    </row>
    <row r="16308" spans="1:1" x14ac:dyDescent="0.2">
      <c r="A16308" s="20"/>
    </row>
    <row r="16309" spans="1:1" x14ac:dyDescent="0.2">
      <c r="A16309" s="20"/>
    </row>
    <row r="16310" spans="1:1" x14ac:dyDescent="0.2">
      <c r="A16310" s="20"/>
    </row>
    <row r="16311" spans="1:1" x14ac:dyDescent="0.2">
      <c r="A16311" s="20"/>
    </row>
    <row r="16312" spans="1:1" x14ac:dyDescent="0.2">
      <c r="A16312" s="20"/>
    </row>
    <row r="16313" spans="1:1" x14ac:dyDescent="0.2">
      <c r="A16313" s="20"/>
    </row>
    <row r="16314" spans="1:1" x14ac:dyDescent="0.2">
      <c r="A16314" s="20"/>
    </row>
    <row r="16315" spans="1:1" x14ac:dyDescent="0.2">
      <c r="A16315" s="20"/>
    </row>
    <row r="16316" spans="1:1" x14ac:dyDescent="0.2">
      <c r="A16316" s="20"/>
    </row>
    <row r="16317" spans="1:1" x14ac:dyDescent="0.2">
      <c r="A16317" s="20"/>
    </row>
    <row r="16318" spans="1:1" x14ac:dyDescent="0.2">
      <c r="A16318" s="20"/>
    </row>
    <row r="16319" spans="1:1" x14ac:dyDescent="0.2">
      <c r="A16319" s="20"/>
    </row>
    <row r="16320" spans="1:1" x14ac:dyDescent="0.2">
      <c r="A16320" s="20"/>
    </row>
    <row r="16321" spans="1:1" x14ac:dyDescent="0.2">
      <c r="A16321" s="20"/>
    </row>
    <row r="16322" spans="1:1" x14ac:dyDescent="0.2">
      <c r="A16322" s="20"/>
    </row>
    <row r="16323" spans="1:1" x14ac:dyDescent="0.2">
      <c r="A16323" s="20"/>
    </row>
    <row r="16324" spans="1:1" x14ac:dyDescent="0.2">
      <c r="A16324" s="20"/>
    </row>
    <row r="16325" spans="1:1" x14ac:dyDescent="0.2">
      <c r="A16325" s="20"/>
    </row>
    <row r="16326" spans="1:1" x14ac:dyDescent="0.2">
      <c r="A16326" s="20"/>
    </row>
    <row r="16327" spans="1:1" x14ac:dyDescent="0.2">
      <c r="A16327" s="20"/>
    </row>
    <row r="16328" spans="1:1" x14ac:dyDescent="0.2">
      <c r="A16328" s="20"/>
    </row>
    <row r="16329" spans="1:1" x14ac:dyDescent="0.2">
      <c r="A16329" s="20"/>
    </row>
    <row r="16330" spans="1:1" x14ac:dyDescent="0.2">
      <c r="A16330" s="20"/>
    </row>
    <row r="16331" spans="1:1" x14ac:dyDescent="0.2">
      <c r="A16331" s="20"/>
    </row>
    <row r="16332" spans="1:1" x14ac:dyDescent="0.2">
      <c r="A16332" s="20"/>
    </row>
    <row r="16333" spans="1:1" x14ac:dyDescent="0.2">
      <c r="A16333" s="20"/>
    </row>
    <row r="16334" spans="1:1" x14ac:dyDescent="0.2">
      <c r="A16334" s="20"/>
    </row>
    <row r="16335" spans="1:1" x14ac:dyDescent="0.2">
      <c r="A16335" s="20"/>
    </row>
    <row r="16336" spans="1:1" x14ac:dyDescent="0.2">
      <c r="A16336" s="20"/>
    </row>
    <row r="16337" spans="1:1" x14ac:dyDescent="0.2">
      <c r="A16337" s="20"/>
    </row>
    <row r="16338" spans="1:1" x14ac:dyDescent="0.2">
      <c r="A16338" s="20"/>
    </row>
    <row r="16339" spans="1:1" x14ac:dyDescent="0.2">
      <c r="A16339" s="20"/>
    </row>
    <row r="16340" spans="1:1" x14ac:dyDescent="0.2">
      <c r="A16340" s="20"/>
    </row>
    <row r="16341" spans="1:1" x14ac:dyDescent="0.2">
      <c r="A16341" s="20"/>
    </row>
    <row r="16342" spans="1:1" x14ac:dyDescent="0.2">
      <c r="A16342" s="20"/>
    </row>
    <row r="16343" spans="1:1" x14ac:dyDescent="0.2">
      <c r="A16343" s="20"/>
    </row>
    <row r="16344" spans="1:1" x14ac:dyDescent="0.2">
      <c r="A16344" s="20"/>
    </row>
    <row r="16345" spans="1:1" x14ac:dyDescent="0.2">
      <c r="A16345" s="20"/>
    </row>
    <row r="16346" spans="1:1" x14ac:dyDescent="0.2">
      <c r="A16346" s="20"/>
    </row>
    <row r="16347" spans="1:1" x14ac:dyDescent="0.2">
      <c r="A16347" s="20"/>
    </row>
    <row r="16348" spans="1:1" x14ac:dyDescent="0.2">
      <c r="A16348" s="20"/>
    </row>
    <row r="16349" spans="1:1" x14ac:dyDescent="0.2">
      <c r="A16349" s="20"/>
    </row>
    <row r="16350" spans="1:1" x14ac:dyDescent="0.2">
      <c r="A16350" s="20"/>
    </row>
    <row r="16351" spans="1:1" x14ac:dyDescent="0.2">
      <c r="A16351" s="20"/>
    </row>
    <row r="16352" spans="1:1" x14ac:dyDescent="0.2">
      <c r="A16352" s="20"/>
    </row>
    <row r="16353" spans="1:1" x14ac:dyDescent="0.2">
      <c r="A16353" s="20"/>
    </row>
    <row r="16354" spans="1:1" x14ac:dyDescent="0.2">
      <c r="A16354" s="20"/>
    </row>
    <row r="16355" spans="1:1" x14ac:dyDescent="0.2">
      <c r="A16355" s="20"/>
    </row>
    <row r="16356" spans="1:1" x14ac:dyDescent="0.2">
      <c r="A16356" s="20"/>
    </row>
    <row r="16357" spans="1:1" x14ac:dyDescent="0.2">
      <c r="A16357" s="20"/>
    </row>
    <row r="16358" spans="1:1" x14ac:dyDescent="0.2">
      <c r="A16358" s="20"/>
    </row>
    <row r="16359" spans="1:1" x14ac:dyDescent="0.2">
      <c r="A16359" s="20"/>
    </row>
    <row r="16360" spans="1:1" x14ac:dyDescent="0.2">
      <c r="A16360" s="20"/>
    </row>
    <row r="16361" spans="1:1" x14ac:dyDescent="0.2">
      <c r="A16361" s="20"/>
    </row>
    <row r="16362" spans="1:1" x14ac:dyDescent="0.2">
      <c r="A16362" s="20"/>
    </row>
    <row r="16363" spans="1:1" x14ac:dyDescent="0.2">
      <c r="A16363" s="20"/>
    </row>
    <row r="16364" spans="1:1" x14ac:dyDescent="0.2">
      <c r="A16364" s="20"/>
    </row>
    <row r="16365" spans="1:1" x14ac:dyDescent="0.2">
      <c r="A16365" s="20"/>
    </row>
    <row r="16366" spans="1:1" x14ac:dyDescent="0.2">
      <c r="A16366" s="20"/>
    </row>
    <row r="16367" spans="1:1" x14ac:dyDescent="0.2">
      <c r="A16367" s="20"/>
    </row>
    <row r="16368" spans="1:1" x14ac:dyDescent="0.2">
      <c r="A16368" s="20"/>
    </row>
    <row r="16369" spans="1:1" x14ac:dyDescent="0.2">
      <c r="A16369" s="20"/>
    </row>
    <row r="16370" spans="1:1" x14ac:dyDescent="0.2">
      <c r="A16370" s="20"/>
    </row>
    <row r="16371" spans="1:1" x14ac:dyDescent="0.2">
      <c r="A16371" s="20"/>
    </row>
    <row r="16372" spans="1:1" x14ac:dyDescent="0.2">
      <c r="A16372" s="20"/>
    </row>
    <row r="16373" spans="1:1" x14ac:dyDescent="0.2">
      <c r="A16373" s="20"/>
    </row>
    <row r="16374" spans="1:1" x14ac:dyDescent="0.2">
      <c r="A16374" s="20"/>
    </row>
    <row r="16375" spans="1:1" x14ac:dyDescent="0.2">
      <c r="A16375" s="20"/>
    </row>
    <row r="16376" spans="1:1" x14ac:dyDescent="0.2">
      <c r="A16376" s="20"/>
    </row>
    <row r="16377" spans="1:1" x14ac:dyDescent="0.2">
      <c r="A16377" s="20"/>
    </row>
    <row r="16378" spans="1:1" x14ac:dyDescent="0.2">
      <c r="A16378" s="20"/>
    </row>
    <row r="16379" spans="1:1" x14ac:dyDescent="0.2">
      <c r="A16379" s="20"/>
    </row>
    <row r="16380" spans="1:1" x14ac:dyDescent="0.2">
      <c r="A16380" s="20"/>
    </row>
    <row r="16381" spans="1:1" x14ac:dyDescent="0.2">
      <c r="A16381" s="20"/>
    </row>
    <row r="16382" spans="1:1" x14ac:dyDescent="0.2">
      <c r="A16382" s="20"/>
    </row>
    <row r="16383" spans="1:1" x14ac:dyDescent="0.2">
      <c r="A16383" s="20"/>
    </row>
    <row r="16384" spans="1:1" x14ac:dyDescent="0.2">
      <c r="A1638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439"/>
  <sheetViews>
    <sheetView zoomScaleNormal="100" workbookViewId="0">
      <pane xSplit="8" ySplit="1" topLeftCell="I536" activePane="bottomRight" state="frozen"/>
      <selection pane="topRight" activeCell="I1" sqref="I1"/>
      <selection pane="bottomLeft" activeCell="A2" sqref="A2"/>
      <selection pane="bottomRight" activeCell="S1" sqref="S1"/>
    </sheetView>
  </sheetViews>
  <sheetFormatPr baseColWidth="10" defaultColWidth="11.42578125" defaultRowHeight="15" customHeight="1" x14ac:dyDescent="0.2"/>
  <cols>
    <col min="1" max="1" width="7.42578125" style="2" bestFit="1" customWidth="1"/>
    <col min="2" max="2" width="7.42578125" style="3" bestFit="1" customWidth="1"/>
    <col min="3" max="3" width="8" style="5" customWidth="1"/>
    <col min="4" max="4" width="8" style="1" bestFit="1" customWidth="1"/>
    <col min="5" max="5" width="10.140625" style="1" bestFit="1" customWidth="1"/>
    <col min="6" max="6" width="10.42578125" style="1" customWidth="1"/>
    <col min="7" max="7" width="6.28515625" style="1" bestFit="1" customWidth="1"/>
    <col min="8" max="8" width="10.7109375" style="5" customWidth="1"/>
    <col min="9" max="9" width="7.28515625" style="5" customWidth="1"/>
    <col min="10" max="10" width="8" style="1" customWidth="1"/>
    <col min="11" max="11" width="13.140625" style="1" customWidth="1"/>
    <col min="12" max="12" width="15.5703125" style="1" customWidth="1"/>
    <col min="13" max="14" width="9" style="1" customWidth="1"/>
    <col min="15" max="15" width="6.42578125" style="1" customWidth="1"/>
    <col min="16" max="16" width="15.140625" style="1" customWidth="1"/>
    <col min="17" max="17" width="7.42578125" style="2" customWidth="1"/>
    <col min="18" max="18" width="7.42578125" style="1" customWidth="1"/>
    <col min="19" max="19" width="6.7109375" style="1" customWidth="1"/>
    <col min="20" max="20" width="7.7109375" style="1" customWidth="1"/>
    <col min="21" max="21" width="7.42578125" style="1" customWidth="1"/>
    <col min="22" max="22" width="7.140625" style="1" customWidth="1"/>
    <col min="23" max="23" width="10.42578125" style="4" customWidth="1"/>
    <col min="24" max="24" width="7.28515625" style="1" customWidth="1"/>
    <col min="25" max="25" width="7.7109375" style="1" customWidth="1"/>
    <col min="26" max="26" width="11.85546875" style="4" customWidth="1"/>
    <col min="27" max="27" width="7.42578125" style="5" customWidth="1"/>
    <col min="28" max="28" width="6.85546875" style="1" customWidth="1"/>
    <col min="29" max="31" width="7.42578125" style="1" customWidth="1"/>
    <col min="32" max="32" width="11.5703125" style="6" customWidth="1"/>
    <col min="33" max="34" width="9.28515625" style="1" customWidth="1"/>
    <col min="35" max="35" width="7.5703125" style="1" customWidth="1"/>
    <col min="36" max="36" width="7.140625" style="1" customWidth="1"/>
    <col min="37" max="37" width="7.85546875" style="1" customWidth="1"/>
    <col min="38" max="38" width="7.7109375" style="1" customWidth="1"/>
    <col min="39" max="39" width="7.42578125" style="1" customWidth="1"/>
    <col min="40" max="40" width="6.140625" style="1" customWidth="1"/>
    <col min="41" max="41" width="8.5703125" style="1" customWidth="1"/>
    <col min="42" max="42" width="40.85546875" style="1" customWidth="1"/>
    <col min="43" max="16384" width="11.42578125" style="1"/>
  </cols>
  <sheetData>
    <row r="1" spans="1:42" s="20" customFormat="1" ht="15" customHeight="1" x14ac:dyDescent="0.2">
      <c r="A1" s="21" t="s">
        <v>54</v>
      </c>
      <c r="B1" s="21" t="s">
        <v>22</v>
      </c>
      <c r="C1" s="21" t="s">
        <v>52</v>
      </c>
      <c r="D1" s="21" t="s">
        <v>24</v>
      </c>
      <c r="E1" s="21" t="s">
        <v>25</v>
      </c>
      <c r="F1" s="21" t="s">
        <v>55</v>
      </c>
      <c r="G1" s="21" t="s">
        <v>23</v>
      </c>
      <c r="H1" s="21" t="s">
        <v>26</v>
      </c>
      <c r="I1" s="21" t="s">
        <v>114</v>
      </c>
      <c r="J1" s="21" t="s">
        <v>21</v>
      </c>
      <c r="K1" s="21" t="s">
        <v>56</v>
      </c>
      <c r="L1" s="21" t="s">
        <v>57</v>
      </c>
      <c r="M1" s="21" t="s">
        <v>193</v>
      </c>
      <c r="N1" s="21" t="s">
        <v>192</v>
      </c>
      <c r="O1" s="21" t="s">
        <v>27</v>
      </c>
      <c r="P1" s="21" t="s">
        <v>28</v>
      </c>
      <c r="Q1" s="21" t="s">
        <v>29</v>
      </c>
      <c r="R1" s="20" t="s">
        <v>58</v>
      </c>
      <c r="S1" s="21" t="s">
        <v>30</v>
      </c>
      <c r="T1" s="21" t="s">
        <v>31</v>
      </c>
      <c r="U1" s="21" t="s">
        <v>32</v>
      </c>
      <c r="V1" s="21" t="s">
        <v>33</v>
      </c>
      <c r="W1" s="26" t="s">
        <v>34</v>
      </c>
      <c r="X1" s="21" t="s">
        <v>35</v>
      </c>
      <c r="Y1" s="26" t="s">
        <v>36</v>
      </c>
      <c r="Z1" s="26" t="s">
        <v>37</v>
      </c>
      <c r="AA1" s="21" t="s">
        <v>38</v>
      </c>
      <c r="AB1" s="21" t="s">
        <v>39</v>
      </c>
      <c r="AC1" s="21" t="s">
        <v>40</v>
      </c>
      <c r="AD1" s="21" t="s">
        <v>41</v>
      </c>
      <c r="AE1" s="21" t="s">
        <v>42</v>
      </c>
      <c r="AF1" s="27" t="s">
        <v>43</v>
      </c>
      <c r="AG1" s="21" t="s">
        <v>44</v>
      </c>
      <c r="AH1" s="21" t="s">
        <v>45</v>
      </c>
      <c r="AI1" s="21" t="s">
        <v>46</v>
      </c>
      <c r="AJ1" s="21" t="s">
        <v>47</v>
      </c>
      <c r="AK1" s="21" t="s">
        <v>48</v>
      </c>
      <c r="AL1" s="21" t="s">
        <v>49</v>
      </c>
      <c r="AM1" s="21" t="s">
        <v>50</v>
      </c>
      <c r="AN1" s="21" t="s">
        <v>51</v>
      </c>
      <c r="AO1" s="20" t="s">
        <v>160</v>
      </c>
      <c r="AP1" s="20" t="s">
        <v>235</v>
      </c>
    </row>
    <row r="2" spans="1:42" ht="12.75" x14ac:dyDescent="0.2">
      <c r="A2" s="2" t="s">
        <v>59</v>
      </c>
      <c r="B2" s="3">
        <v>1</v>
      </c>
      <c r="C2" s="5">
        <v>30</v>
      </c>
      <c r="D2" s="1" t="s">
        <v>60</v>
      </c>
      <c r="E2" s="1" t="s">
        <v>61</v>
      </c>
      <c r="F2" s="1" t="s">
        <v>62</v>
      </c>
      <c r="G2" s="1">
        <v>2004</v>
      </c>
      <c r="H2" s="5" t="s">
        <v>78</v>
      </c>
      <c r="Q2" s="1"/>
      <c r="Z2" s="1"/>
      <c r="AF2" s="1"/>
    </row>
    <row r="3" spans="1:42" ht="12.75" x14ac:dyDescent="0.2">
      <c r="A3" s="2" t="s">
        <v>59</v>
      </c>
      <c r="B3" s="3">
        <v>1</v>
      </c>
      <c r="C3" s="5">
        <v>30</v>
      </c>
      <c r="D3" s="1" t="s">
        <v>60</v>
      </c>
      <c r="E3" s="1" t="s">
        <v>61</v>
      </c>
      <c r="F3" s="1" t="s">
        <v>62</v>
      </c>
      <c r="G3" s="1">
        <v>2005</v>
      </c>
      <c r="H3" s="5" t="s">
        <v>78</v>
      </c>
      <c r="Q3" s="1"/>
      <c r="Z3" s="1"/>
      <c r="AF3" s="1"/>
    </row>
    <row r="4" spans="1:42" ht="12.75" x14ac:dyDescent="0.2">
      <c r="A4" s="2" t="s">
        <v>59</v>
      </c>
      <c r="B4" s="3">
        <v>1</v>
      </c>
      <c r="C4" s="5">
        <v>30</v>
      </c>
      <c r="D4" s="1" t="s">
        <v>60</v>
      </c>
      <c r="E4" s="1" t="s">
        <v>61</v>
      </c>
      <c r="F4" s="1" t="s">
        <v>62</v>
      </c>
      <c r="G4" s="1">
        <v>2006</v>
      </c>
      <c r="H4" s="5" t="s">
        <v>78</v>
      </c>
      <c r="Q4" s="1"/>
      <c r="Z4" s="1"/>
      <c r="AF4" s="1"/>
    </row>
    <row r="5" spans="1:42" ht="12.75" x14ac:dyDescent="0.2">
      <c r="A5" s="2" t="s">
        <v>59</v>
      </c>
      <c r="B5" s="3">
        <v>1</v>
      </c>
      <c r="C5" s="5">
        <v>30</v>
      </c>
      <c r="D5" s="1" t="s">
        <v>60</v>
      </c>
      <c r="E5" s="1" t="s">
        <v>61</v>
      </c>
      <c r="F5" s="1" t="s">
        <v>62</v>
      </c>
      <c r="G5" s="1">
        <v>2007</v>
      </c>
      <c r="H5" s="5" t="s">
        <v>78</v>
      </c>
      <c r="Q5" s="1"/>
      <c r="Z5" s="1"/>
      <c r="AF5" s="1"/>
    </row>
    <row r="6" spans="1:42" ht="12.75" x14ac:dyDescent="0.2">
      <c r="A6" s="2" t="s">
        <v>59</v>
      </c>
      <c r="B6" s="3">
        <v>1</v>
      </c>
      <c r="C6" s="5">
        <v>30</v>
      </c>
      <c r="D6" s="1" t="s">
        <v>60</v>
      </c>
      <c r="E6" s="1" t="s">
        <v>61</v>
      </c>
      <c r="F6" s="1" t="s">
        <v>62</v>
      </c>
      <c r="G6" s="1">
        <v>2008</v>
      </c>
      <c r="H6" s="5" t="s">
        <v>78</v>
      </c>
      <c r="Q6" s="1"/>
      <c r="Z6" s="1"/>
      <c r="AF6" s="1"/>
    </row>
    <row r="7" spans="1:42" s="22" customFormat="1" ht="12.75" x14ac:dyDescent="0.2">
      <c r="A7" s="20" t="s">
        <v>59</v>
      </c>
      <c r="B7" s="21">
        <v>2</v>
      </c>
      <c r="C7" s="24">
        <v>30</v>
      </c>
      <c r="D7" s="22" t="s">
        <v>60</v>
      </c>
      <c r="E7" s="22" t="s">
        <v>61</v>
      </c>
      <c r="F7" s="22" t="s">
        <v>62</v>
      </c>
      <c r="G7" s="22">
        <v>2004</v>
      </c>
      <c r="H7" s="24" t="s">
        <v>78</v>
      </c>
      <c r="I7" s="24"/>
      <c r="W7" s="23"/>
      <c r="AA7" s="24"/>
    </row>
    <row r="8" spans="1:42" ht="12.75" x14ac:dyDescent="0.2">
      <c r="A8" s="2" t="s">
        <v>59</v>
      </c>
      <c r="B8" s="3">
        <v>2</v>
      </c>
      <c r="C8" s="5">
        <v>30</v>
      </c>
      <c r="D8" s="1" t="s">
        <v>60</v>
      </c>
      <c r="E8" s="1" t="s">
        <v>61</v>
      </c>
      <c r="F8" s="1" t="s">
        <v>62</v>
      </c>
      <c r="G8" s="1">
        <v>2005</v>
      </c>
      <c r="H8" s="5" t="s">
        <v>78</v>
      </c>
      <c r="Q8" s="1"/>
      <c r="Z8" s="1"/>
      <c r="AF8" s="1"/>
    </row>
    <row r="9" spans="1:42" ht="12.75" x14ac:dyDescent="0.2">
      <c r="A9" s="2" t="s">
        <v>59</v>
      </c>
      <c r="B9" s="3">
        <v>2</v>
      </c>
      <c r="C9" s="5">
        <v>30</v>
      </c>
      <c r="D9" s="1" t="s">
        <v>60</v>
      </c>
      <c r="E9" s="1" t="s">
        <v>61</v>
      </c>
      <c r="F9" s="1" t="s">
        <v>62</v>
      </c>
      <c r="G9" s="1">
        <v>2006</v>
      </c>
      <c r="H9" s="5" t="s">
        <v>78</v>
      </c>
      <c r="Q9" s="1"/>
      <c r="Z9" s="1"/>
      <c r="AF9" s="1"/>
    </row>
    <row r="10" spans="1:42" ht="12.75" x14ac:dyDescent="0.2">
      <c r="A10" s="2" t="s">
        <v>59</v>
      </c>
      <c r="B10" s="3">
        <v>2</v>
      </c>
      <c r="C10" s="5">
        <v>30</v>
      </c>
      <c r="D10" s="1" t="s">
        <v>60</v>
      </c>
      <c r="E10" s="1" t="s">
        <v>61</v>
      </c>
      <c r="F10" s="1" t="s">
        <v>62</v>
      </c>
      <c r="G10" s="1">
        <v>2007</v>
      </c>
      <c r="H10" s="5" t="s">
        <v>78</v>
      </c>
      <c r="Q10" s="1"/>
      <c r="Z10" s="1"/>
      <c r="AF10" s="1"/>
    </row>
    <row r="11" spans="1:42" ht="12.75" x14ac:dyDescent="0.2">
      <c r="A11" s="2" t="s">
        <v>59</v>
      </c>
      <c r="B11" s="3">
        <v>2</v>
      </c>
      <c r="C11" s="5">
        <v>30</v>
      </c>
      <c r="D11" s="1" t="s">
        <v>60</v>
      </c>
      <c r="E11" s="1" t="s">
        <v>61</v>
      </c>
      <c r="F11" s="1" t="s">
        <v>62</v>
      </c>
      <c r="G11" s="1">
        <v>2008</v>
      </c>
      <c r="H11" s="5" t="s">
        <v>78</v>
      </c>
      <c r="Q11" s="1"/>
      <c r="Z11" s="1"/>
      <c r="AF11" s="1"/>
    </row>
    <row r="12" spans="1:42" s="22" customFormat="1" ht="12.75" x14ac:dyDescent="0.2">
      <c r="A12" s="20" t="s">
        <v>59</v>
      </c>
      <c r="B12" s="21">
        <v>3</v>
      </c>
      <c r="C12" s="24">
        <v>30</v>
      </c>
      <c r="D12" s="22" t="s">
        <v>60</v>
      </c>
      <c r="E12" s="22" t="s">
        <v>61</v>
      </c>
      <c r="F12" s="22" t="s">
        <v>62</v>
      </c>
      <c r="G12" s="22">
        <v>2004</v>
      </c>
      <c r="H12" s="24" t="s">
        <v>78</v>
      </c>
      <c r="I12" s="24"/>
      <c r="W12" s="23"/>
      <c r="AA12" s="24"/>
    </row>
    <row r="13" spans="1:42" ht="12.75" x14ac:dyDescent="0.2">
      <c r="A13" s="2" t="s">
        <v>59</v>
      </c>
      <c r="B13" s="3">
        <v>3</v>
      </c>
      <c r="C13" s="5">
        <v>30</v>
      </c>
      <c r="D13" s="1" t="s">
        <v>60</v>
      </c>
      <c r="E13" s="1" t="s">
        <v>61</v>
      </c>
      <c r="F13" s="1" t="s">
        <v>62</v>
      </c>
      <c r="G13" s="1">
        <v>2005</v>
      </c>
      <c r="H13" s="5" t="s">
        <v>78</v>
      </c>
      <c r="Q13" s="1"/>
      <c r="Z13" s="1"/>
      <c r="AF13" s="1"/>
    </row>
    <row r="14" spans="1:42" ht="12.75" x14ac:dyDescent="0.2">
      <c r="A14" s="2" t="s">
        <v>59</v>
      </c>
      <c r="B14" s="3">
        <v>3</v>
      </c>
      <c r="C14" s="5">
        <v>30</v>
      </c>
      <c r="D14" s="1" t="s">
        <v>60</v>
      </c>
      <c r="E14" s="1" t="s">
        <v>61</v>
      </c>
      <c r="F14" s="1" t="s">
        <v>62</v>
      </c>
      <c r="G14" s="1">
        <v>2006</v>
      </c>
      <c r="H14" s="5" t="s">
        <v>78</v>
      </c>
      <c r="Q14" s="1"/>
      <c r="Z14" s="1"/>
      <c r="AF14" s="1"/>
    </row>
    <row r="15" spans="1:42" ht="12.75" x14ac:dyDescent="0.2">
      <c r="A15" s="2" t="s">
        <v>59</v>
      </c>
      <c r="B15" s="3">
        <v>3</v>
      </c>
      <c r="C15" s="5">
        <v>30</v>
      </c>
      <c r="D15" s="1" t="s">
        <v>60</v>
      </c>
      <c r="E15" s="1" t="s">
        <v>61</v>
      </c>
      <c r="F15" s="1" t="s">
        <v>62</v>
      </c>
      <c r="G15" s="1">
        <v>2007</v>
      </c>
      <c r="H15" s="5" t="s">
        <v>78</v>
      </c>
      <c r="Q15" s="1"/>
      <c r="Z15" s="1"/>
      <c r="AF15" s="1"/>
    </row>
    <row r="16" spans="1:42" ht="12.75" x14ac:dyDescent="0.2">
      <c r="A16" s="2" t="s">
        <v>59</v>
      </c>
      <c r="B16" s="3">
        <v>3</v>
      </c>
      <c r="C16" s="5">
        <v>30</v>
      </c>
      <c r="D16" s="1" t="s">
        <v>60</v>
      </c>
      <c r="E16" s="1" t="s">
        <v>61</v>
      </c>
      <c r="F16" s="1" t="s">
        <v>62</v>
      </c>
      <c r="G16" s="1">
        <v>2008</v>
      </c>
      <c r="H16" s="5" t="s">
        <v>78</v>
      </c>
      <c r="Q16" s="1"/>
      <c r="Z16" s="1"/>
      <c r="AF16" s="1"/>
    </row>
    <row r="17" spans="1:32" s="22" customFormat="1" ht="12.75" x14ac:dyDescent="0.2">
      <c r="A17" s="20" t="s">
        <v>59</v>
      </c>
      <c r="B17" s="21">
        <v>4</v>
      </c>
      <c r="C17" s="24">
        <v>30</v>
      </c>
      <c r="D17" s="22" t="s">
        <v>60</v>
      </c>
      <c r="E17" s="22" t="s">
        <v>61</v>
      </c>
      <c r="F17" s="22" t="s">
        <v>62</v>
      </c>
      <c r="G17" s="22">
        <v>2004</v>
      </c>
      <c r="H17" s="24" t="s">
        <v>78</v>
      </c>
      <c r="I17" s="24"/>
      <c r="W17" s="23"/>
      <c r="AA17" s="24"/>
    </row>
    <row r="18" spans="1:32" ht="12.75" x14ac:dyDescent="0.2">
      <c r="A18" s="2" t="s">
        <v>59</v>
      </c>
      <c r="B18" s="3">
        <v>4</v>
      </c>
      <c r="C18" s="5">
        <v>30</v>
      </c>
      <c r="D18" s="1" t="s">
        <v>60</v>
      </c>
      <c r="E18" s="1" t="s">
        <v>61</v>
      </c>
      <c r="F18" s="1" t="s">
        <v>62</v>
      </c>
      <c r="G18" s="1">
        <v>2005</v>
      </c>
      <c r="H18" s="5" t="s">
        <v>78</v>
      </c>
      <c r="Q18" s="1"/>
      <c r="Z18" s="1"/>
      <c r="AF18" s="1"/>
    </row>
    <row r="19" spans="1:32" ht="12.75" x14ac:dyDescent="0.2">
      <c r="A19" s="2" t="s">
        <v>59</v>
      </c>
      <c r="B19" s="3">
        <v>4</v>
      </c>
      <c r="C19" s="5">
        <v>30</v>
      </c>
      <c r="D19" s="1" t="s">
        <v>60</v>
      </c>
      <c r="E19" s="1" t="s">
        <v>61</v>
      </c>
      <c r="F19" s="1" t="s">
        <v>62</v>
      </c>
      <c r="G19" s="1">
        <v>2006</v>
      </c>
      <c r="H19" s="5" t="s">
        <v>78</v>
      </c>
      <c r="Q19" s="1"/>
      <c r="Z19" s="1"/>
      <c r="AF19" s="1"/>
    </row>
    <row r="20" spans="1:32" ht="12.75" x14ac:dyDescent="0.2">
      <c r="A20" s="2" t="s">
        <v>59</v>
      </c>
      <c r="B20" s="3">
        <v>4</v>
      </c>
      <c r="C20" s="5">
        <v>30</v>
      </c>
      <c r="D20" s="1" t="s">
        <v>60</v>
      </c>
      <c r="E20" s="1" t="s">
        <v>61</v>
      </c>
      <c r="F20" s="1" t="s">
        <v>62</v>
      </c>
      <c r="G20" s="1">
        <v>2007</v>
      </c>
      <c r="H20" s="5" t="s">
        <v>78</v>
      </c>
      <c r="Q20" s="1"/>
      <c r="Z20" s="1"/>
      <c r="AF20" s="1"/>
    </row>
    <row r="21" spans="1:32" ht="12.75" x14ac:dyDescent="0.2">
      <c r="A21" s="2" t="s">
        <v>59</v>
      </c>
      <c r="B21" s="3">
        <v>4</v>
      </c>
      <c r="C21" s="5">
        <v>30</v>
      </c>
      <c r="D21" s="1" t="s">
        <v>60</v>
      </c>
      <c r="E21" s="1" t="s">
        <v>61</v>
      </c>
      <c r="F21" s="1" t="s">
        <v>62</v>
      </c>
      <c r="G21" s="1">
        <v>2008</v>
      </c>
      <c r="H21" s="5" t="s">
        <v>78</v>
      </c>
      <c r="Q21" s="1"/>
      <c r="Z21" s="1"/>
      <c r="AF21" s="1"/>
    </row>
    <row r="22" spans="1:32" s="22" customFormat="1" ht="12.75" x14ac:dyDescent="0.2">
      <c r="A22" s="20" t="s">
        <v>59</v>
      </c>
      <c r="B22" s="21">
        <v>5</v>
      </c>
      <c r="C22" s="24">
        <v>30</v>
      </c>
      <c r="D22" s="22" t="s">
        <v>60</v>
      </c>
      <c r="E22" s="22" t="s">
        <v>61</v>
      </c>
      <c r="F22" s="22" t="s">
        <v>62</v>
      </c>
      <c r="G22" s="22">
        <v>2004</v>
      </c>
      <c r="H22" s="24" t="s">
        <v>78</v>
      </c>
      <c r="I22" s="24"/>
      <c r="W22" s="23"/>
      <c r="AA22" s="24"/>
    </row>
    <row r="23" spans="1:32" ht="12.75" x14ac:dyDescent="0.2">
      <c r="A23" s="2" t="s">
        <v>59</v>
      </c>
      <c r="B23" s="3">
        <v>5</v>
      </c>
      <c r="C23" s="5">
        <v>30</v>
      </c>
      <c r="D23" s="1" t="s">
        <v>60</v>
      </c>
      <c r="E23" s="1" t="s">
        <v>61</v>
      </c>
      <c r="F23" s="1" t="s">
        <v>62</v>
      </c>
      <c r="G23" s="1">
        <v>2005</v>
      </c>
      <c r="H23" s="5" t="s">
        <v>78</v>
      </c>
      <c r="Q23" s="1"/>
      <c r="Z23" s="1"/>
      <c r="AF23" s="1"/>
    </row>
    <row r="24" spans="1:32" ht="12.75" x14ac:dyDescent="0.2">
      <c r="A24" s="2" t="s">
        <v>59</v>
      </c>
      <c r="B24" s="3">
        <v>5</v>
      </c>
      <c r="C24" s="5">
        <v>30</v>
      </c>
      <c r="D24" s="1" t="s">
        <v>60</v>
      </c>
      <c r="E24" s="1" t="s">
        <v>61</v>
      </c>
      <c r="F24" s="1" t="s">
        <v>62</v>
      </c>
      <c r="G24" s="1">
        <v>2006</v>
      </c>
      <c r="H24" s="5" t="s">
        <v>78</v>
      </c>
      <c r="Q24" s="1"/>
      <c r="Z24" s="1"/>
      <c r="AF24" s="1"/>
    </row>
    <row r="25" spans="1:32" ht="12.75" x14ac:dyDescent="0.2">
      <c r="A25" s="2" t="s">
        <v>59</v>
      </c>
      <c r="B25" s="3">
        <v>5</v>
      </c>
      <c r="C25" s="5">
        <v>30</v>
      </c>
      <c r="D25" s="1" t="s">
        <v>60</v>
      </c>
      <c r="E25" s="1" t="s">
        <v>61</v>
      </c>
      <c r="F25" s="1" t="s">
        <v>62</v>
      </c>
      <c r="G25" s="1">
        <v>2007</v>
      </c>
      <c r="H25" s="5" t="s">
        <v>78</v>
      </c>
      <c r="Q25" s="1"/>
      <c r="Z25" s="1"/>
      <c r="AF25" s="1"/>
    </row>
    <row r="26" spans="1:32" ht="12.75" x14ac:dyDescent="0.2">
      <c r="A26" s="2" t="s">
        <v>59</v>
      </c>
      <c r="B26" s="3">
        <v>5</v>
      </c>
      <c r="C26" s="5">
        <v>30</v>
      </c>
      <c r="D26" s="1" t="s">
        <v>60</v>
      </c>
      <c r="E26" s="1" t="s">
        <v>61</v>
      </c>
      <c r="F26" s="1" t="s">
        <v>62</v>
      </c>
      <c r="G26" s="1">
        <v>2008</v>
      </c>
      <c r="H26" s="5" t="s">
        <v>78</v>
      </c>
      <c r="Q26" s="1"/>
      <c r="Z26" s="1"/>
      <c r="AF26" s="1"/>
    </row>
    <row r="27" spans="1:32" s="22" customFormat="1" ht="12.75" x14ac:dyDescent="0.2">
      <c r="A27" s="20" t="s">
        <v>59</v>
      </c>
      <c r="B27" s="21">
        <v>6</v>
      </c>
      <c r="C27" s="24">
        <v>30</v>
      </c>
      <c r="D27" s="22" t="s">
        <v>60</v>
      </c>
      <c r="E27" s="22" t="s">
        <v>61</v>
      </c>
      <c r="F27" s="22" t="s">
        <v>62</v>
      </c>
      <c r="G27" s="22">
        <v>2004</v>
      </c>
      <c r="H27" s="24" t="s">
        <v>78</v>
      </c>
      <c r="I27" s="24"/>
      <c r="Q27" s="20"/>
      <c r="W27" s="23"/>
      <c r="AA27" s="24"/>
    </row>
    <row r="28" spans="1:32" ht="12.75" x14ac:dyDescent="0.2">
      <c r="A28" s="2" t="s">
        <v>59</v>
      </c>
      <c r="B28" s="3">
        <v>6</v>
      </c>
      <c r="C28" s="5">
        <v>30</v>
      </c>
      <c r="D28" s="1" t="s">
        <v>60</v>
      </c>
      <c r="E28" s="1" t="s">
        <v>61</v>
      </c>
      <c r="F28" s="1" t="s">
        <v>62</v>
      </c>
      <c r="G28" s="1">
        <v>2005</v>
      </c>
      <c r="H28" s="5" t="s">
        <v>78</v>
      </c>
      <c r="Z28" s="1"/>
      <c r="AF28" s="1"/>
    </row>
    <row r="29" spans="1:32" ht="12.75" x14ac:dyDescent="0.2">
      <c r="A29" s="2" t="s">
        <v>59</v>
      </c>
      <c r="B29" s="3">
        <v>6</v>
      </c>
      <c r="C29" s="5">
        <v>30</v>
      </c>
      <c r="D29" s="1" t="s">
        <v>60</v>
      </c>
      <c r="E29" s="1" t="s">
        <v>61</v>
      </c>
      <c r="F29" s="1" t="s">
        <v>62</v>
      </c>
      <c r="G29" s="1">
        <v>2006</v>
      </c>
      <c r="H29" s="5" t="s">
        <v>78</v>
      </c>
      <c r="Z29" s="1"/>
      <c r="AF29" s="1"/>
    </row>
    <row r="30" spans="1:32" ht="12.75" x14ac:dyDescent="0.2">
      <c r="A30" s="2" t="s">
        <v>59</v>
      </c>
      <c r="B30" s="3">
        <v>6</v>
      </c>
      <c r="C30" s="5">
        <v>30</v>
      </c>
      <c r="D30" s="1" t="s">
        <v>60</v>
      </c>
      <c r="E30" s="1" t="s">
        <v>61</v>
      </c>
      <c r="F30" s="1" t="s">
        <v>62</v>
      </c>
      <c r="G30" s="1">
        <v>2007</v>
      </c>
      <c r="H30" s="5" t="s">
        <v>78</v>
      </c>
      <c r="Z30" s="1"/>
      <c r="AF30" s="1"/>
    </row>
    <row r="31" spans="1:32" ht="12.75" x14ac:dyDescent="0.2">
      <c r="A31" s="2" t="s">
        <v>59</v>
      </c>
      <c r="B31" s="3">
        <v>6</v>
      </c>
      <c r="C31" s="5">
        <v>30</v>
      </c>
      <c r="D31" s="1" t="s">
        <v>60</v>
      </c>
      <c r="E31" s="1" t="s">
        <v>61</v>
      </c>
      <c r="F31" s="1" t="s">
        <v>62</v>
      </c>
      <c r="G31" s="1">
        <v>2008</v>
      </c>
      <c r="H31" s="5" t="s">
        <v>78</v>
      </c>
      <c r="Z31" s="1"/>
      <c r="AF31" s="1"/>
    </row>
    <row r="32" spans="1:32" s="22" customFormat="1" ht="12.75" x14ac:dyDescent="0.2">
      <c r="A32" s="20" t="s">
        <v>59</v>
      </c>
      <c r="B32" s="21">
        <v>7</v>
      </c>
      <c r="C32" s="24">
        <v>30</v>
      </c>
      <c r="D32" s="22" t="s">
        <v>60</v>
      </c>
      <c r="E32" s="22" t="s">
        <v>61</v>
      </c>
      <c r="F32" s="22" t="s">
        <v>62</v>
      </c>
      <c r="G32" s="22">
        <v>2004</v>
      </c>
      <c r="H32" s="24" t="s">
        <v>78</v>
      </c>
      <c r="I32" s="24"/>
      <c r="W32" s="23"/>
      <c r="Z32" s="28"/>
      <c r="AA32" s="24"/>
    </row>
    <row r="33" spans="1:32" ht="12.75" x14ac:dyDescent="0.2">
      <c r="A33" s="2" t="s">
        <v>59</v>
      </c>
      <c r="B33" s="3">
        <v>7</v>
      </c>
      <c r="C33" s="5">
        <v>30</v>
      </c>
      <c r="D33" s="1" t="s">
        <v>60</v>
      </c>
      <c r="E33" s="1" t="s">
        <v>61</v>
      </c>
      <c r="F33" s="1" t="s">
        <v>62</v>
      </c>
      <c r="G33" s="1">
        <v>2005</v>
      </c>
      <c r="H33" s="5" t="s">
        <v>78</v>
      </c>
      <c r="Q33" s="1"/>
      <c r="Z33" s="1"/>
      <c r="AF33" s="1"/>
    </row>
    <row r="34" spans="1:32" ht="12.75" x14ac:dyDescent="0.2">
      <c r="A34" s="2" t="s">
        <v>59</v>
      </c>
      <c r="B34" s="3">
        <v>7</v>
      </c>
      <c r="C34" s="5">
        <v>30</v>
      </c>
      <c r="D34" s="1" t="s">
        <v>60</v>
      </c>
      <c r="E34" s="1" t="s">
        <v>61</v>
      </c>
      <c r="F34" s="1" t="s">
        <v>62</v>
      </c>
      <c r="G34" s="1">
        <v>2006</v>
      </c>
      <c r="H34" s="5" t="s">
        <v>78</v>
      </c>
      <c r="Q34" s="1"/>
      <c r="Z34" s="1"/>
      <c r="AF34" s="1"/>
    </row>
    <row r="35" spans="1:32" ht="12.75" x14ac:dyDescent="0.2">
      <c r="A35" s="2" t="s">
        <v>59</v>
      </c>
      <c r="B35" s="3">
        <v>7</v>
      </c>
      <c r="C35" s="5">
        <v>30</v>
      </c>
      <c r="D35" s="1" t="s">
        <v>60</v>
      </c>
      <c r="E35" s="1" t="s">
        <v>61</v>
      </c>
      <c r="F35" s="1" t="s">
        <v>62</v>
      </c>
      <c r="G35" s="1">
        <v>2007</v>
      </c>
      <c r="H35" s="5" t="s">
        <v>78</v>
      </c>
      <c r="Q35" s="1"/>
      <c r="Z35" s="1"/>
      <c r="AF35" s="1"/>
    </row>
    <row r="36" spans="1:32" ht="12.75" x14ac:dyDescent="0.2">
      <c r="A36" s="2" t="s">
        <v>59</v>
      </c>
      <c r="B36" s="3">
        <v>7</v>
      </c>
      <c r="C36" s="5">
        <v>30</v>
      </c>
      <c r="D36" s="1" t="s">
        <v>60</v>
      </c>
      <c r="E36" s="1" t="s">
        <v>61</v>
      </c>
      <c r="F36" s="1" t="s">
        <v>62</v>
      </c>
      <c r="G36" s="1">
        <v>2008</v>
      </c>
      <c r="H36" s="5" t="s">
        <v>78</v>
      </c>
      <c r="Q36" s="1"/>
      <c r="Z36" s="1"/>
      <c r="AF36" s="1"/>
    </row>
    <row r="37" spans="1:32" s="22" customFormat="1" ht="12.75" x14ac:dyDescent="0.2">
      <c r="A37" s="20" t="s">
        <v>59</v>
      </c>
      <c r="B37" s="21">
        <v>8</v>
      </c>
      <c r="C37" s="24">
        <v>30</v>
      </c>
      <c r="D37" s="22" t="s">
        <v>60</v>
      </c>
      <c r="E37" s="22" t="s">
        <v>61</v>
      </c>
      <c r="F37" s="22" t="s">
        <v>62</v>
      </c>
      <c r="G37" s="22">
        <v>2004</v>
      </c>
      <c r="H37" s="24" t="s">
        <v>78</v>
      </c>
      <c r="I37" s="24"/>
      <c r="W37" s="23"/>
      <c r="AA37" s="24"/>
    </row>
    <row r="38" spans="1:32" ht="12.75" x14ac:dyDescent="0.2">
      <c r="A38" s="2" t="s">
        <v>59</v>
      </c>
      <c r="B38" s="3">
        <v>8</v>
      </c>
      <c r="C38" s="5">
        <v>30</v>
      </c>
      <c r="D38" s="1" t="s">
        <v>60</v>
      </c>
      <c r="E38" s="1" t="s">
        <v>61</v>
      </c>
      <c r="F38" s="1" t="s">
        <v>62</v>
      </c>
      <c r="G38" s="1">
        <v>2005</v>
      </c>
      <c r="H38" s="5" t="s">
        <v>78</v>
      </c>
      <c r="Q38" s="1"/>
      <c r="Z38" s="1"/>
      <c r="AF38" s="1"/>
    </row>
    <row r="39" spans="1:32" ht="12.75" x14ac:dyDescent="0.2">
      <c r="A39" s="2" t="s">
        <v>59</v>
      </c>
      <c r="B39" s="3">
        <v>8</v>
      </c>
      <c r="C39" s="5">
        <v>30</v>
      </c>
      <c r="D39" s="1" t="s">
        <v>60</v>
      </c>
      <c r="E39" s="1" t="s">
        <v>61</v>
      </c>
      <c r="F39" s="1" t="s">
        <v>62</v>
      </c>
      <c r="G39" s="1">
        <v>2006</v>
      </c>
      <c r="H39" s="5" t="s">
        <v>78</v>
      </c>
      <c r="Q39" s="1"/>
      <c r="Z39" s="1"/>
      <c r="AF39" s="1"/>
    </row>
    <row r="40" spans="1:32" ht="12.75" x14ac:dyDescent="0.2">
      <c r="A40" s="2" t="s">
        <v>59</v>
      </c>
      <c r="B40" s="3">
        <v>8</v>
      </c>
      <c r="C40" s="5">
        <v>30</v>
      </c>
      <c r="D40" s="1" t="s">
        <v>60</v>
      </c>
      <c r="E40" s="1" t="s">
        <v>61</v>
      </c>
      <c r="F40" s="1" t="s">
        <v>62</v>
      </c>
      <c r="G40" s="1">
        <v>2007</v>
      </c>
      <c r="H40" s="5" t="s">
        <v>78</v>
      </c>
      <c r="Q40" s="1"/>
      <c r="Z40" s="1"/>
      <c r="AF40" s="1"/>
    </row>
    <row r="41" spans="1:32" ht="12.75" x14ac:dyDescent="0.2">
      <c r="A41" s="2" t="s">
        <v>59</v>
      </c>
      <c r="B41" s="3">
        <v>8</v>
      </c>
      <c r="C41" s="5">
        <v>30</v>
      </c>
      <c r="D41" s="1" t="s">
        <v>60</v>
      </c>
      <c r="E41" s="1" t="s">
        <v>61</v>
      </c>
      <c r="F41" s="1" t="s">
        <v>62</v>
      </c>
      <c r="G41" s="1">
        <v>2008</v>
      </c>
      <c r="H41" s="5" t="s">
        <v>78</v>
      </c>
      <c r="Q41" s="1"/>
      <c r="Z41" s="1"/>
      <c r="AF41" s="1"/>
    </row>
    <row r="42" spans="1:32" s="22" customFormat="1" ht="12.75" x14ac:dyDescent="0.2">
      <c r="A42" s="20" t="s">
        <v>59</v>
      </c>
      <c r="B42" s="21">
        <v>9</v>
      </c>
      <c r="C42" s="24">
        <v>30</v>
      </c>
      <c r="D42" s="22" t="s">
        <v>60</v>
      </c>
      <c r="E42" s="22" t="s">
        <v>61</v>
      </c>
      <c r="F42" s="22" t="s">
        <v>62</v>
      </c>
      <c r="G42" s="22">
        <v>2004</v>
      </c>
      <c r="H42" s="24" t="s">
        <v>78</v>
      </c>
      <c r="I42" s="24"/>
      <c r="W42" s="23"/>
      <c r="AA42" s="24"/>
    </row>
    <row r="43" spans="1:32" ht="12.75" x14ac:dyDescent="0.2">
      <c r="A43" s="2" t="s">
        <v>59</v>
      </c>
      <c r="B43" s="3">
        <v>9</v>
      </c>
      <c r="C43" s="5">
        <v>30</v>
      </c>
      <c r="D43" s="1" t="s">
        <v>60</v>
      </c>
      <c r="E43" s="1" t="s">
        <v>61</v>
      </c>
      <c r="F43" s="1" t="s">
        <v>62</v>
      </c>
      <c r="G43" s="1">
        <v>2005</v>
      </c>
      <c r="H43" s="5" t="s">
        <v>78</v>
      </c>
      <c r="Q43" s="1"/>
      <c r="Z43" s="1"/>
      <c r="AF43" s="1"/>
    </row>
    <row r="44" spans="1:32" ht="12.75" x14ac:dyDescent="0.2">
      <c r="A44" s="2" t="s">
        <v>59</v>
      </c>
      <c r="B44" s="3">
        <v>9</v>
      </c>
      <c r="C44" s="5">
        <v>30</v>
      </c>
      <c r="D44" s="1" t="s">
        <v>60</v>
      </c>
      <c r="E44" s="1" t="s">
        <v>61</v>
      </c>
      <c r="F44" s="1" t="s">
        <v>62</v>
      </c>
      <c r="G44" s="1">
        <v>2006</v>
      </c>
      <c r="H44" s="5" t="s">
        <v>78</v>
      </c>
      <c r="Q44" s="1"/>
      <c r="Z44" s="1"/>
      <c r="AF44" s="1"/>
    </row>
    <row r="45" spans="1:32" ht="12.75" x14ac:dyDescent="0.2">
      <c r="A45" s="2" t="s">
        <v>59</v>
      </c>
      <c r="B45" s="3">
        <v>9</v>
      </c>
      <c r="C45" s="5">
        <v>30</v>
      </c>
      <c r="D45" s="1" t="s">
        <v>60</v>
      </c>
      <c r="E45" s="1" t="s">
        <v>61</v>
      </c>
      <c r="F45" s="1" t="s">
        <v>62</v>
      </c>
      <c r="G45" s="1">
        <v>2007</v>
      </c>
      <c r="H45" s="5" t="s">
        <v>78</v>
      </c>
      <c r="Q45" s="1"/>
      <c r="Z45" s="1"/>
      <c r="AF45" s="1"/>
    </row>
    <row r="46" spans="1:32" ht="12.75" x14ac:dyDescent="0.2">
      <c r="A46" s="2" t="s">
        <v>59</v>
      </c>
      <c r="B46" s="3">
        <v>9</v>
      </c>
      <c r="C46" s="5">
        <v>30</v>
      </c>
      <c r="D46" s="1" t="s">
        <v>60</v>
      </c>
      <c r="E46" s="1" t="s">
        <v>61</v>
      </c>
      <c r="F46" s="1" t="s">
        <v>62</v>
      </c>
      <c r="G46" s="1">
        <v>2008</v>
      </c>
      <c r="H46" s="5" t="s">
        <v>78</v>
      </c>
      <c r="Q46" s="1"/>
      <c r="Z46" s="1"/>
      <c r="AF46" s="1"/>
    </row>
    <row r="47" spans="1:32" s="22" customFormat="1" ht="12.75" x14ac:dyDescent="0.2">
      <c r="A47" s="20" t="s">
        <v>59</v>
      </c>
      <c r="B47" s="21">
        <v>10</v>
      </c>
      <c r="C47" s="24">
        <v>30</v>
      </c>
      <c r="D47" s="22" t="s">
        <v>60</v>
      </c>
      <c r="E47" s="22" t="s">
        <v>61</v>
      </c>
      <c r="F47" s="22" t="s">
        <v>62</v>
      </c>
      <c r="G47" s="22">
        <v>2004</v>
      </c>
      <c r="H47" s="24" t="s">
        <v>78</v>
      </c>
      <c r="I47" s="24"/>
      <c r="W47" s="23"/>
      <c r="AA47" s="24"/>
    </row>
    <row r="48" spans="1:32" ht="12.75" x14ac:dyDescent="0.2">
      <c r="A48" s="2" t="s">
        <v>59</v>
      </c>
      <c r="B48" s="3">
        <v>10</v>
      </c>
      <c r="C48" s="5">
        <v>30</v>
      </c>
      <c r="D48" s="1" t="s">
        <v>60</v>
      </c>
      <c r="E48" s="1" t="s">
        <v>61</v>
      </c>
      <c r="F48" s="1" t="s">
        <v>62</v>
      </c>
      <c r="G48" s="1">
        <v>2005</v>
      </c>
      <c r="H48" s="5" t="s">
        <v>78</v>
      </c>
      <c r="Q48" s="1"/>
      <c r="Z48" s="1"/>
      <c r="AF48" s="1"/>
    </row>
    <row r="49" spans="1:32" ht="12.75" x14ac:dyDescent="0.2">
      <c r="A49" s="2" t="s">
        <v>59</v>
      </c>
      <c r="B49" s="3">
        <v>10</v>
      </c>
      <c r="C49" s="5">
        <v>30</v>
      </c>
      <c r="D49" s="1" t="s">
        <v>60</v>
      </c>
      <c r="E49" s="1" t="s">
        <v>61</v>
      </c>
      <c r="F49" s="1" t="s">
        <v>62</v>
      </c>
      <c r="G49" s="1">
        <v>2006</v>
      </c>
      <c r="H49" s="5" t="s">
        <v>78</v>
      </c>
      <c r="Q49" s="1"/>
      <c r="Z49" s="1"/>
      <c r="AF49" s="1"/>
    </row>
    <row r="50" spans="1:32" ht="12.75" x14ac:dyDescent="0.2">
      <c r="A50" s="2" t="s">
        <v>59</v>
      </c>
      <c r="B50" s="3">
        <v>10</v>
      </c>
      <c r="C50" s="5">
        <v>30</v>
      </c>
      <c r="D50" s="1" t="s">
        <v>60</v>
      </c>
      <c r="E50" s="1" t="s">
        <v>61</v>
      </c>
      <c r="F50" s="1" t="s">
        <v>62</v>
      </c>
      <c r="G50" s="1">
        <v>2007</v>
      </c>
      <c r="H50" s="5" t="s">
        <v>78</v>
      </c>
      <c r="Q50" s="1"/>
      <c r="Z50" s="1"/>
      <c r="AF50" s="1"/>
    </row>
    <row r="51" spans="1:32" ht="12.75" x14ac:dyDescent="0.2">
      <c r="A51" s="2" t="s">
        <v>59</v>
      </c>
      <c r="B51" s="3">
        <v>10</v>
      </c>
      <c r="C51" s="5">
        <v>30</v>
      </c>
      <c r="D51" s="1" t="s">
        <v>60</v>
      </c>
      <c r="E51" s="1" t="s">
        <v>61</v>
      </c>
      <c r="F51" s="1" t="s">
        <v>62</v>
      </c>
      <c r="G51" s="1">
        <v>2008</v>
      </c>
      <c r="H51" s="5" t="s">
        <v>78</v>
      </c>
      <c r="Q51" s="1"/>
      <c r="Z51" s="1"/>
      <c r="AF51" s="1"/>
    </row>
    <row r="52" spans="1:32" s="22" customFormat="1" ht="12.75" x14ac:dyDescent="0.2">
      <c r="A52" s="20" t="s">
        <v>59</v>
      </c>
      <c r="B52" s="21">
        <v>11</v>
      </c>
      <c r="C52" s="24">
        <v>30</v>
      </c>
      <c r="D52" s="22" t="s">
        <v>60</v>
      </c>
      <c r="E52" s="22" t="s">
        <v>61</v>
      </c>
      <c r="F52" s="22" t="s">
        <v>62</v>
      </c>
      <c r="G52" s="22">
        <v>2004</v>
      </c>
      <c r="H52" s="24" t="s">
        <v>78</v>
      </c>
      <c r="I52" s="24"/>
      <c r="W52" s="23"/>
      <c r="AA52" s="24"/>
    </row>
    <row r="53" spans="1:32" ht="12.75" x14ac:dyDescent="0.2">
      <c r="A53" s="2" t="s">
        <v>59</v>
      </c>
      <c r="B53" s="3">
        <v>11</v>
      </c>
      <c r="C53" s="5">
        <v>30</v>
      </c>
      <c r="D53" s="1" t="s">
        <v>60</v>
      </c>
      <c r="E53" s="1" t="s">
        <v>61</v>
      </c>
      <c r="F53" s="1" t="s">
        <v>62</v>
      </c>
      <c r="G53" s="1">
        <v>2005</v>
      </c>
      <c r="H53" s="5" t="s">
        <v>78</v>
      </c>
      <c r="Q53" s="1"/>
      <c r="Z53" s="1"/>
      <c r="AF53" s="1"/>
    </row>
    <row r="54" spans="1:32" ht="12.75" x14ac:dyDescent="0.2">
      <c r="A54" s="2" t="s">
        <v>59</v>
      </c>
      <c r="B54" s="3">
        <v>11</v>
      </c>
      <c r="C54" s="5">
        <v>30</v>
      </c>
      <c r="D54" s="1" t="s">
        <v>60</v>
      </c>
      <c r="E54" s="1" t="s">
        <v>61</v>
      </c>
      <c r="F54" s="1" t="s">
        <v>62</v>
      </c>
      <c r="G54" s="1">
        <v>2006</v>
      </c>
      <c r="H54" s="5" t="s">
        <v>78</v>
      </c>
      <c r="Q54" s="1"/>
      <c r="Z54" s="1"/>
      <c r="AF54" s="1"/>
    </row>
    <row r="55" spans="1:32" ht="12.75" x14ac:dyDescent="0.2">
      <c r="A55" s="2" t="s">
        <v>59</v>
      </c>
      <c r="B55" s="3">
        <v>11</v>
      </c>
      <c r="C55" s="5">
        <v>30</v>
      </c>
      <c r="D55" s="1" t="s">
        <v>60</v>
      </c>
      <c r="E55" s="1" t="s">
        <v>61</v>
      </c>
      <c r="F55" s="1" t="s">
        <v>62</v>
      </c>
      <c r="G55" s="1">
        <v>2007</v>
      </c>
      <c r="H55" s="5" t="s">
        <v>78</v>
      </c>
      <c r="Q55" s="1"/>
      <c r="Z55" s="1"/>
      <c r="AF55" s="1"/>
    </row>
    <row r="56" spans="1:32" ht="12.75" x14ac:dyDescent="0.2">
      <c r="A56" s="2" t="s">
        <v>59</v>
      </c>
      <c r="B56" s="3">
        <v>11</v>
      </c>
      <c r="C56" s="5">
        <v>30</v>
      </c>
      <c r="D56" s="1" t="s">
        <v>60</v>
      </c>
      <c r="E56" s="1" t="s">
        <v>61</v>
      </c>
      <c r="F56" s="1" t="s">
        <v>62</v>
      </c>
      <c r="G56" s="1">
        <v>2008</v>
      </c>
      <c r="H56" s="5" t="s">
        <v>78</v>
      </c>
      <c r="Q56" s="1"/>
      <c r="Z56" s="1"/>
      <c r="AF56" s="1"/>
    </row>
    <row r="57" spans="1:32" s="22" customFormat="1" ht="12.75" x14ac:dyDescent="0.2">
      <c r="A57" s="20" t="s">
        <v>59</v>
      </c>
      <c r="B57" s="21">
        <v>12</v>
      </c>
      <c r="C57" s="24">
        <v>30</v>
      </c>
      <c r="D57" s="22" t="s">
        <v>60</v>
      </c>
      <c r="E57" s="22" t="s">
        <v>61</v>
      </c>
      <c r="F57" s="22" t="s">
        <v>62</v>
      </c>
      <c r="G57" s="22">
        <v>2004</v>
      </c>
      <c r="H57" s="24" t="s">
        <v>78</v>
      </c>
      <c r="I57" s="24"/>
      <c r="W57" s="23"/>
      <c r="AA57" s="24"/>
    </row>
    <row r="58" spans="1:32" ht="12.75" x14ac:dyDescent="0.2">
      <c r="A58" s="2" t="s">
        <v>59</v>
      </c>
      <c r="B58" s="3">
        <v>12</v>
      </c>
      <c r="C58" s="5">
        <v>30</v>
      </c>
      <c r="D58" s="1" t="s">
        <v>60</v>
      </c>
      <c r="E58" s="1" t="s">
        <v>61</v>
      </c>
      <c r="F58" s="1" t="s">
        <v>62</v>
      </c>
      <c r="G58" s="1">
        <v>2005</v>
      </c>
      <c r="H58" s="5" t="s">
        <v>78</v>
      </c>
      <c r="Q58" s="1"/>
      <c r="Z58" s="1"/>
      <c r="AF58" s="1"/>
    </row>
    <row r="59" spans="1:32" ht="12.75" x14ac:dyDescent="0.2">
      <c r="A59" s="2" t="s">
        <v>59</v>
      </c>
      <c r="B59" s="3">
        <v>12</v>
      </c>
      <c r="C59" s="5">
        <v>30</v>
      </c>
      <c r="D59" s="1" t="s">
        <v>60</v>
      </c>
      <c r="E59" s="1" t="s">
        <v>61</v>
      </c>
      <c r="F59" s="1" t="s">
        <v>62</v>
      </c>
      <c r="G59" s="1">
        <v>2006</v>
      </c>
      <c r="H59" s="5" t="s">
        <v>78</v>
      </c>
      <c r="Q59" s="1"/>
      <c r="Z59" s="1"/>
      <c r="AF59" s="1"/>
    </row>
    <row r="60" spans="1:32" ht="12.75" x14ac:dyDescent="0.2">
      <c r="A60" s="2" t="s">
        <v>59</v>
      </c>
      <c r="B60" s="3">
        <v>12</v>
      </c>
      <c r="C60" s="5">
        <v>30</v>
      </c>
      <c r="D60" s="1" t="s">
        <v>60</v>
      </c>
      <c r="E60" s="1" t="s">
        <v>61</v>
      </c>
      <c r="F60" s="1" t="s">
        <v>62</v>
      </c>
      <c r="G60" s="1">
        <v>2007</v>
      </c>
      <c r="H60" s="5" t="s">
        <v>78</v>
      </c>
      <c r="Q60" s="1"/>
      <c r="Z60" s="1"/>
      <c r="AF60" s="1"/>
    </row>
    <row r="61" spans="1:32" ht="12.75" x14ac:dyDescent="0.2">
      <c r="A61" s="2" t="s">
        <v>59</v>
      </c>
      <c r="B61" s="3">
        <v>12</v>
      </c>
      <c r="C61" s="5">
        <v>30</v>
      </c>
      <c r="D61" s="1" t="s">
        <v>60</v>
      </c>
      <c r="E61" s="1" t="s">
        <v>61</v>
      </c>
      <c r="F61" s="1" t="s">
        <v>62</v>
      </c>
      <c r="G61" s="1">
        <v>2008</v>
      </c>
      <c r="H61" s="5" t="s">
        <v>78</v>
      </c>
      <c r="Q61" s="1"/>
      <c r="Z61" s="1"/>
      <c r="AF61" s="1"/>
    </row>
    <row r="62" spans="1:32" s="22" customFormat="1" ht="12.75" x14ac:dyDescent="0.2">
      <c r="A62" s="20" t="s">
        <v>59</v>
      </c>
      <c r="B62" s="21">
        <v>13</v>
      </c>
      <c r="C62" s="24">
        <v>30</v>
      </c>
      <c r="D62" s="22" t="s">
        <v>60</v>
      </c>
      <c r="E62" s="22" t="s">
        <v>61</v>
      </c>
      <c r="F62" s="22" t="s">
        <v>62</v>
      </c>
      <c r="G62" s="22">
        <v>2004</v>
      </c>
      <c r="H62" s="24" t="s">
        <v>78</v>
      </c>
      <c r="I62" s="24"/>
      <c r="W62" s="23"/>
      <c r="AA62" s="24"/>
    </row>
    <row r="63" spans="1:32" ht="12.75" x14ac:dyDescent="0.2">
      <c r="A63" s="2" t="s">
        <v>59</v>
      </c>
      <c r="B63" s="3">
        <v>13</v>
      </c>
      <c r="C63" s="5">
        <v>30</v>
      </c>
      <c r="D63" s="1" t="s">
        <v>60</v>
      </c>
      <c r="E63" s="1" t="s">
        <v>61</v>
      </c>
      <c r="F63" s="1" t="s">
        <v>62</v>
      </c>
      <c r="G63" s="1">
        <v>2005</v>
      </c>
      <c r="H63" s="5" t="s">
        <v>78</v>
      </c>
      <c r="Q63" s="1"/>
      <c r="Z63" s="1"/>
      <c r="AF63" s="1"/>
    </row>
    <row r="64" spans="1:32" ht="12.75" x14ac:dyDescent="0.2">
      <c r="A64" s="2" t="s">
        <v>59</v>
      </c>
      <c r="B64" s="3">
        <v>13</v>
      </c>
      <c r="C64" s="5">
        <v>30</v>
      </c>
      <c r="D64" s="1" t="s">
        <v>60</v>
      </c>
      <c r="E64" s="1" t="s">
        <v>61</v>
      </c>
      <c r="F64" s="1" t="s">
        <v>62</v>
      </c>
      <c r="G64" s="1">
        <v>2006</v>
      </c>
      <c r="H64" s="5" t="s">
        <v>78</v>
      </c>
      <c r="Q64" s="1"/>
      <c r="Z64" s="1"/>
      <c r="AF64" s="1"/>
    </row>
    <row r="65" spans="1:32" ht="12.75" x14ac:dyDescent="0.2">
      <c r="A65" s="2" t="s">
        <v>59</v>
      </c>
      <c r="B65" s="3">
        <v>13</v>
      </c>
      <c r="C65" s="5">
        <v>30</v>
      </c>
      <c r="D65" s="1" t="s">
        <v>60</v>
      </c>
      <c r="E65" s="1" t="s">
        <v>61</v>
      </c>
      <c r="F65" s="1" t="s">
        <v>62</v>
      </c>
      <c r="G65" s="1">
        <v>2007</v>
      </c>
      <c r="H65" s="5" t="s">
        <v>78</v>
      </c>
      <c r="Q65" s="1"/>
      <c r="Z65" s="1"/>
      <c r="AF65" s="1"/>
    </row>
    <row r="66" spans="1:32" ht="12.75" x14ac:dyDescent="0.2">
      <c r="A66" s="2" t="s">
        <v>59</v>
      </c>
      <c r="B66" s="3">
        <v>13</v>
      </c>
      <c r="C66" s="5">
        <v>30</v>
      </c>
      <c r="D66" s="1" t="s">
        <v>60</v>
      </c>
      <c r="E66" s="1" t="s">
        <v>61</v>
      </c>
      <c r="F66" s="1" t="s">
        <v>62</v>
      </c>
      <c r="G66" s="1">
        <v>2008</v>
      </c>
      <c r="H66" s="5" t="s">
        <v>78</v>
      </c>
      <c r="Q66" s="1"/>
      <c r="Z66" s="1"/>
      <c r="AF66" s="1"/>
    </row>
    <row r="67" spans="1:32" s="22" customFormat="1" ht="12.75" x14ac:dyDescent="0.2">
      <c r="A67" s="20" t="s">
        <v>59</v>
      </c>
      <c r="B67" s="21">
        <v>14</v>
      </c>
      <c r="C67" s="24">
        <v>30</v>
      </c>
      <c r="D67" s="22" t="s">
        <v>60</v>
      </c>
      <c r="E67" s="22" t="s">
        <v>61</v>
      </c>
      <c r="F67" s="22" t="s">
        <v>62</v>
      </c>
      <c r="G67" s="22">
        <v>2004</v>
      </c>
      <c r="H67" s="24" t="s">
        <v>78</v>
      </c>
      <c r="I67" s="24"/>
      <c r="W67" s="23"/>
      <c r="AA67" s="24"/>
    </row>
    <row r="68" spans="1:32" ht="12.75" x14ac:dyDescent="0.2">
      <c r="A68" s="2" t="s">
        <v>59</v>
      </c>
      <c r="B68" s="3">
        <v>14</v>
      </c>
      <c r="C68" s="5">
        <v>30</v>
      </c>
      <c r="D68" s="1" t="s">
        <v>60</v>
      </c>
      <c r="E68" s="1" t="s">
        <v>61</v>
      </c>
      <c r="F68" s="1" t="s">
        <v>62</v>
      </c>
      <c r="G68" s="1">
        <v>2005</v>
      </c>
      <c r="H68" s="5" t="s">
        <v>78</v>
      </c>
      <c r="Q68" s="1"/>
      <c r="Z68" s="1"/>
      <c r="AF68" s="1"/>
    </row>
    <row r="69" spans="1:32" ht="12.75" x14ac:dyDescent="0.2">
      <c r="A69" s="2" t="s">
        <v>59</v>
      </c>
      <c r="B69" s="3">
        <v>14</v>
      </c>
      <c r="C69" s="5">
        <v>30</v>
      </c>
      <c r="D69" s="1" t="s">
        <v>60</v>
      </c>
      <c r="E69" s="1" t="s">
        <v>61</v>
      </c>
      <c r="F69" s="1" t="s">
        <v>62</v>
      </c>
      <c r="G69" s="1">
        <v>2006</v>
      </c>
      <c r="H69" s="5" t="s">
        <v>78</v>
      </c>
      <c r="Q69" s="1"/>
      <c r="Z69" s="1"/>
      <c r="AF69" s="1"/>
    </row>
    <row r="70" spans="1:32" ht="12.75" x14ac:dyDescent="0.2">
      <c r="A70" s="2" t="s">
        <v>59</v>
      </c>
      <c r="B70" s="3">
        <v>14</v>
      </c>
      <c r="C70" s="5">
        <v>30</v>
      </c>
      <c r="D70" s="1" t="s">
        <v>60</v>
      </c>
      <c r="E70" s="1" t="s">
        <v>61</v>
      </c>
      <c r="F70" s="1" t="s">
        <v>62</v>
      </c>
      <c r="G70" s="1">
        <v>2007</v>
      </c>
      <c r="H70" s="5" t="s">
        <v>78</v>
      </c>
      <c r="Q70" s="1"/>
      <c r="Z70" s="1"/>
      <c r="AF70" s="1"/>
    </row>
    <row r="71" spans="1:32" ht="12.75" x14ac:dyDescent="0.2">
      <c r="A71" s="2" t="s">
        <v>59</v>
      </c>
      <c r="B71" s="3">
        <v>14</v>
      </c>
      <c r="C71" s="5">
        <v>30</v>
      </c>
      <c r="D71" s="1" t="s">
        <v>60</v>
      </c>
      <c r="E71" s="1" t="s">
        <v>61</v>
      </c>
      <c r="F71" s="1" t="s">
        <v>62</v>
      </c>
      <c r="G71" s="1">
        <v>2008</v>
      </c>
      <c r="H71" s="5" t="s">
        <v>78</v>
      </c>
      <c r="Q71" s="1"/>
      <c r="Z71" s="1"/>
      <c r="AF71" s="1"/>
    </row>
    <row r="72" spans="1:32" s="22" customFormat="1" ht="12.75" x14ac:dyDescent="0.2">
      <c r="A72" s="20" t="s">
        <v>59</v>
      </c>
      <c r="B72" s="21">
        <v>15</v>
      </c>
      <c r="C72" s="24">
        <v>30</v>
      </c>
      <c r="D72" s="22" t="s">
        <v>60</v>
      </c>
      <c r="E72" s="22" t="s">
        <v>61</v>
      </c>
      <c r="F72" s="22" t="s">
        <v>62</v>
      </c>
      <c r="G72" s="22">
        <v>2004</v>
      </c>
      <c r="H72" s="24" t="s">
        <v>78</v>
      </c>
      <c r="I72" s="24"/>
      <c r="W72" s="23"/>
      <c r="AA72" s="24"/>
    </row>
    <row r="73" spans="1:32" ht="12.75" x14ac:dyDescent="0.2">
      <c r="A73" s="2" t="s">
        <v>59</v>
      </c>
      <c r="B73" s="3">
        <v>15</v>
      </c>
      <c r="C73" s="5">
        <v>30</v>
      </c>
      <c r="D73" s="1" t="s">
        <v>60</v>
      </c>
      <c r="E73" s="1" t="s">
        <v>61</v>
      </c>
      <c r="F73" s="1" t="s">
        <v>62</v>
      </c>
      <c r="G73" s="1">
        <v>2005</v>
      </c>
      <c r="H73" s="5" t="s">
        <v>78</v>
      </c>
      <c r="Q73" s="1"/>
      <c r="Z73" s="1"/>
      <c r="AF73" s="1"/>
    </row>
    <row r="74" spans="1:32" ht="12.75" x14ac:dyDescent="0.2">
      <c r="A74" s="2" t="s">
        <v>59</v>
      </c>
      <c r="B74" s="3">
        <v>15</v>
      </c>
      <c r="C74" s="5">
        <v>30</v>
      </c>
      <c r="D74" s="1" t="s">
        <v>60</v>
      </c>
      <c r="E74" s="1" t="s">
        <v>61</v>
      </c>
      <c r="F74" s="1" t="s">
        <v>62</v>
      </c>
      <c r="G74" s="1">
        <v>2006</v>
      </c>
      <c r="H74" s="5" t="s">
        <v>78</v>
      </c>
      <c r="Q74" s="1"/>
      <c r="Z74" s="1"/>
      <c r="AF74" s="1"/>
    </row>
    <row r="75" spans="1:32" ht="12.75" x14ac:dyDescent="0.2">
      <c r="A75" s="2" t="s">
        <v>59</v>
      </c>
      <c r="B75" s="3">
        <v>15</v>
      </c>
      <c r="C75" s="5">
        <v>30</v>
      </c>
      <c r="D75" s="1" t="s">
        <v>60</v>
      </c>
      <c r="E75" s="1" t="s">
        <v>61</v>
      </c>
      <c r="F75" s="1" t="s">
        <v>62</v>
      </c>
      <c r="G75" s="1">
        <v>2007</v>
      </c>
      <c r="H75" s="5" t="s">
        <v>78</v>
      </c>
      <c r="Q75" s="1"/>
      <c r="Z75" s="1"/>
      <c r="AF75" s="1"/>
    </row>
    <row r="76" spans="1:32" ht="12.75" x14ac:dyDescent="0.2">
      <c r="A76" s="2" t="s">
        <v>59</v>
      </c>
      <c r="B76" s="3">
        <v>15</v>
      </c>
      <c r="C76" s="5">
        <v>30</v>
      </c>
      <c r="D76" s="1" t="s">
        <v>60</v>
      </c>
      <c r="E76" s="1" t="s">
        <v>61</v>
      </c>
      <c r="F76" s="1" t="s">
        <v>62</v>
      </c>
      <c r="G76" s="1">
        <v>2008</v>
      </c>
      <c r="H76" s="5" t="s">
        <v>78</v>
      </c>
      <c r="Q76" s="1"/>
      <c r="Z76" s="1"/>
      <c r="AF76" s="1"/>
    </row>
    <row r="77" spans="1:32" s="22" customFormat="1" ht="12.75" x14ac:dyDescent="0.2">
      <c r="A77" s="20" t="s">
        <v>59</v>
      </c>
      <c r="B77" s="21">
        <v>16</v>
      </c>
      <c r="C77" s="24">
        <v>30</v>
      </c>
      <c r="D77" s="22" t="s">
        <v>60</v>
      </c>
      <c r="E77" s="22" t="s">
        <v>61</v>
      </c>
      <c r="F77" s="22" t="s">
        <v>62</v>
      </c>
      <c r="G77" s="22">
        <v>2004</v>
      </c>
      <c r="H77" s="24" t="s">
        <v>78</v>
      </c>
      <c r="I77" s="24"/>
      <c r="W77" s="23"/>
      <c r="AA77" s="24"/>
    </row>
    <row r="78" spans="1:32" ht="12.75" x14ac:dyDescent="0.2">
      <c r="A78" s="2" t="s">
        <v>59</v>
      </c>
      <c r="B78" s="3">
        <v>16</v>
      </c>
      <c r="C78" s="5">
        <v>30</v>
      </c>
      <c r="D78" s="1" t="s">
        <v>60</v>
      </c>
      <c r="E78" s="1" t="s">
        <v>61</v>
      </c>
      <c r="F78" s="1" t="s">
        <v>62</v>
      </c>
      <c r="G78" s="1">
        <v>2005</v>
      </c>
      <c r="H78" s="5" t="s">
        <v>78</v>
      </c>
      <c r="Q78" s="1"/>
      <c r="Z78" s="1"/>
      <c r="AF78" s="1"/>
    </row>
    <row r="79" spans="1:32" ht="12.75" x14ac:dyDescent="0.2">
      <c r="A79" s="2" t="s">
        <v>59</v>
      </c>
      <c r="B79" s="3">
        <v>16</v>
      </c>
      <c r="C79" s="5">
        <v>30</v>
      </c>
      <c r="D79" s="1" t="s">
        <v>60</v>
      </c>
      <c r="E79" s="1" t="s">
        <v>61</v>
      </c>
      <c r="F79" s="1" t="s">
        <v>62</v>
      </c>
      <c r="G79" s="1">
        <v>2006</v>
      </c>
      <c r="H79" s="5" t="s">
        <v>78</v>
      </c>
      <c r="Q79" s="1"/>
      <c r="Z79" s="1"/>
      <c r="AF79" s="1"/>
    </row>
    <row r="80" spans="1:32" ht="12.75" x14ac:dyDescent="0.2">
      <c r="A80" s="2" t="s">
        <v>59</v>
      </c>
      <c r="B80" s="3">
        <v>16</v>
      </c>
      <c r="C80" s="5">
        <v>30</v>
      </c>
      <c r="D80" s="1" t="s">
        <v>60</v>
      </c>
      <c r="E80" s="1" t="s">
        <v>61</v>
      </c>
      <c r="F80" s="1" t="s">
        <v>62</v>
      </c>
      <c r="G80" s="1">
        <v>2007</v>
      </c>
      <c r="H80" s="5" t="s">
        <v>78</v>
      </c>
      <c r="Q80" s="1"/>
      <c r="Z80" s="1"/>
      <c r="AF80" s="1"/>
    </row>
    <row r="81" spans="1:32" ht="12.75" x14ac:dyDescent="0.2">
      <c r="A81" s="2" t="s">
        <v>59</v>
      </c>
      <c r="B81" s="3">
        <v>16</v>
      </c>
      <c r="C81" s="5">
        <v>30</v>
      </c>
      <c r="D81" s="1" t="s">
        <v>60</v>
      </c>
      <c r="E81" s="1" t="s">
        <v>61</v>
      </c>
      <c r="F81" s="1" t="s">
        <v>62</v>
      </c>
      <c r="G81" s="1">
        <v>2008</v>
      </c>
      <c r="H81" s="5" t="s">
        <v>78</v>
      </c>
      <c r="Q81" s="1"/>
      <c r="Z81" s="1"/>
      <c r="AF81" s="1"/>
    </row>
    <row r="82" spans="1:32" s="22" customFormat="1" ht="12.75" x14ac:dyDescent="0.2">
      <c r="A82" s="20" t="s">
        <v>59</v>
      </c>
      <c r="B82" s="21">
        <v>17</v>
      </c>
      <c r="C82" s="24">
        <v>30</v>
      </c>
      <c r="D82" s="22" t="s">
        <v>60</v>
      </c>
      <c r="E82" s="22" t="s">
        <v>61</v>
      </c>
      <c r="F82" s="22" t="s">
        <v>62</v>
      </c>
      <c r="G82" s="22">
        <v>2004</v>
      </c>
      <c r="H82" s="24" t="s">
        <v>78</v>
      </c>
      <c r="I82" s="24"/>
      <c r="W82" s="23"/>
      <c r="Z82" s="28"/>
      <c r="AA82" s="24"/>
    </row>
    <row r="83" spans="1:32" ht="12.75" x14ac:dyDescent="0.2">
      <c r="A83" s="2" t="s">
        <v>59</v>
      </c>
      <c r="B83" s="3">
        <v>17</v>
      </c>
      <c r="C83" s="5">
        <v>30</v>
      </c>
      <c r="D83" s="1" t="s">
        <v>60</v>
      </c>
      <c r="E83" s="1" t="s">
        <v>61</v>
      </c>
      <c r="F83" s="1" t="s">
        <v>62</v>
      </c>
      <c r="G83" s="1">
        <v>2005</v>
      </c>
      <c r="H83" s="5" t="s">
        <v>78</v>
      </c>
      <c r="Q83" s="1"/>
      <c r="Z83" s="1"/>
      <c r="AF83" s="1"/>
    </row>
    <row r="84" spans="1:32" ht="12.75" x14ac:dyDescent="0.2">
      <c r="A84" s="2" t="s">
        <v>59</v>
      </c>
      <c r="B84" s="3">
        <v>17</v>
      </c>
      <c r="C84" s="5">
        <v>30</v>
      </c>
      <c r="D84" s="1" t="s">
        <v>60</v>
      </c>
      <c r="E84" s="1" t="s">
        <v>61</v>
      </c>
      <c r="F84" s="1" t="s">
        <v>62</v>
      </c>
      <c r="G84" s="1">
        <v>2006</v>
      </c>
      <c r="H84" s="5" t="s">
        <v>78</v>
      </c>
      <c r="Q84" s="1"/>
      <c r="Z84" s="1"/>
      <c r="AF84" s="1"/>
    </row>
    <row r="85" spans="1:32" ht="12.75" x14ac:dyDescent="0.2">
      <c r="A85" s="2" t="s">
        <v>59</v>
      </c>
      <c r="B85" s="3">
        <v>17</v>
      </c>
      <c r="C85" s="5">
        <v>30</v>
      </c>
      <c r="D85" s="1" t="s">
        <v>60</v>
      </c>
      <c r="E85" s="1" t="s">
        <v>61</v>
      </c>
      <c r="F85" s="1" t="s">
        <v>62</v>
      </c>
      <c r="G85" s="1">
        <v>2007</v>
      </c>
      <c r="H85" s="5" t="s">
        <v>78</v>
      </c>
      <c r="Q85" s="1"/>
      <c r="Z85" s="1"/>
      <c r="AF85" s="1"/>
    </row>
    <row r="86" spans="1:32" ht="12.75" x14ac:dyDescent="0.2">
      <c r="A86" s="2" t="s">
        <v>59</v>
      </c>
      <c r="B86" s="3">
        <v>17</v>
      </c>
      <c r="C86" s="5">
        <v>30</v>
      </c>
      <c r="D86" s="1" t="s">
        <v>60</v>
      </c>
      <c r="E86" s="1" t="s">
        <v>61</v>
      </c>
      <c r="F86" s="1" t="s">
        <v>62</v>
      </c>
      <c r="G86" s="1">
        <v>2008</v>
      </c>
      <c r="H86" s="5" t="s">
        <v>78</v>
      </c>
      <c r="Q86" s="1"/>
      <c r="Z86" s="1"/>
      <c r="AF86" s="1"/>
    </row>
    <row r="87" spans="1:32" s="22" customFormat="1" ht="12.75" x14ac:dyDescent="0.2">
      <c r="A87" s="20" t="s">
        <v>59</v>
      </c>
      <c r="B87" s="21">
        <v>18</v>
      </c>
      <c r="C87" s="24">
        <v>30</v>
      </c>
      <c r="D87" s="22" t="s">
        <v>60</v>
      </c>
      <c r="E87" s="22" t="s">
        <v>61</v>
      </c>
      <c r="F87" s="22" t="s">
        <v>62</v>
      </c>
      <c r="G87" s="22">
        <v>2004</v>
      </c>
      <c r="H87" s="24" t="s">
        <v>78</v>
      </c>
      <c r="I87" s="24"/>
      <c r="W87" s="23"/>
      <c r="AA87" s="24"/>
    </row>
    <row r="88" spans="1:32" ht="12.75" x14ac:dyDescent="0.2">
      <c r="A88" s="2" t="s">
        <v>59</v>
      </c>
      <c r="B88" s="3">
        <v>18</v>
      </c>
      <c r="C88" s="5">
        <v>30</v>
      </c>
      <c r="D88" s="1" t="s">
        <v>60</v>
      </c>
      <c r="E88" s="1" t="s">
        <v>61</v>
      </c>
      <c r="F88" s="1" t="s">
        <v>62</v>
      </c>
      <c r="G88" s="1">
        <v>2005</v>
      </c>
      <c r="H88" s="5" t="s">
        <v>78</v>
      </c>
      <c r="Q88" s="1"/>
      <c r="Z88" s="1"/>
      <c r="AF88" s="1"/>
    </row>
    <row r="89" spans="1:32" ht="12.75" x14ac:dyDescent="0.2">
      <c r="A89" s="2" t="s">
        <v>59</v>
      </c>
      <c r="B89" s="3">
        <v>18</v>
      </c>
      <c r="C89" s="5">
        <v>30</v>
      </c>
      <c r="D89" s="1" t="s">
        <v>60</v>
      </c>
      <c r="E89" s="1" t="s">
        <v>61</v>
      </c>
      <c r="F89" s="1" t="s">
        <v>62</v>
      </c>
      <c r="G89" s="1">
        <v>2006</v>
      </c>
      <c r="H89" s="5" t="s">
        <v>78</v>
      </c>
      <c r="Q89" s="1"/>
      <c r="Z89" s="1"/>
      <c r="AF89" s="1"/>
    </row>
    <row r="90" spans="1:32" ht="12.75" x14ac:dyDescent="0.2">
      <c r="A90" s="2" t="s">
        <v>59</v>
      </c>
      <c r="B90" s="3">
        <v>18</v>
      </c>
      <c r="C90" s="5">
        <v>30</v>
      </c>
      <c r="D90" s="1" t="s">
        <v>60</v>
      </c>
      <c r="E90" s="1" t="s">
        <v>61</v>
      </c>
      <c r="F90" s="1" t="s">
        <v>62</v>
      </c>
      <c r="G90" s="1">
        <v>2007</v>
      </c>
      <c r="H90" s="5" t="s">
        <v>78</v>
      </c>
      <c r="Q90" s="1"/>
      <c r="Z90" s="1"/>
      <c r="AF90" s="1"/>
    </row>
    <row r="91" spans="1:32" ht="12.75" x14ac:dyDescent="0.2">
      <c r="A91" s="2" t="s">
        <v>59</v>
      </c>
      <c r="B91" s="3">
        <v>18</v>
      </c>
      <c r="C91" s="5">
        <v>30</v>
      </c>
      <c r="D91" s="1" t="s">
        <v>60</v>
      </c>
      <c r="E91" s="1" t="s">
        <v>61</v>
      </c>
      <c r="F91" s="1" t="s">
        <v>62</v>
      </c>
      <c r="G91" s="1">
        <v>2008</v>
      </c>
      <c r="H91" s="5" t="s">
        <v>78</v>
      </c>
      <c r="Q91" s="1"/>
      <c r="Z91" s="1"/>
      <c r="AF91" s="1"/>
    </row>
    <row r="92" spans="1:32" s="22" customFormat="1" ht="12.75" x14ac:dyDescent="0.2">
      <c r="A92" s="20" t="s">
        <v>59</v>
      </c>
      <c r="B92" s="21">
        <v>19</v>
      </c>
      <c r="C92" s="24">
        <v>30</v>
      </c>
      <c r="D92" s="22" t="s">
        <v>60</v>
      </c>
      <c r="E92" s="22" t="s">
        <v>61</v>
      </c>
      <c r="F92" s="22" t="s">
        <v>62</v>
      </c>
      <c r="G92" s="22">
        <v>2004</v>
      </c>
      <c r="H92" s="24" t="s">
        <v>78</v>
      </c>
      <c r="I92" s="24"/>
      <c r="W92" s="23"/>
      <c r="AA92" s="24"/>
    </row>
    <row r="93" spans="1:32" ht="12.75" x14ac:dyDescent="0.2">
      <c r="A93" s="2" t="s">
        <v>59</v>
      </c>
      <c r="B93" s="3">
        <v>19</v>
      </c>
      <c r="C93" s="5">
        <v>30</v>
      </c>
      <c r="D93" s="1" t="s">
        <v>60</v>
      </c>
      <c r="E93" s="1" t="s">
        <v>61</v>
      </c>
      <c r="F93" s="1" t="s">
        <v>62</v>
      </c>
      <c r="G93" s="1">
        <v>2005</v>
      </c>
      <c r="H93" s="5" t="s">
        <v>78</v>
      </c>
      <c r="Q93" s="1"/>
      <c r="Z93" s="1"/>
      <c r="AF93" s="1"/>
    </row>
    <row r="94" spans="1:32" ht="12.75" x14ac:dyDescent="0.2">
      <c r="A94" s="2" t="s">
        <v>59</v>
      </c>
      <c r="B94" s="3">
        <v>19</v>
      </c>
      <c r="C94" s="5">
        <v>30</v>
      </c>
      <c r="D94" s="1" t="s">
        <v>60</v>
      </c>
      <c r="E94" s="1" t="s">
        <v>61</v>
      </c>
      <c r="F94" s="1" t="s">
        <v>62</v>
      </c>
      <c r="G94" s="1">
        <v>2006</v>
      </c>
      <c r="H94" s="5" t="s">
        <v>78</v>
      </c>
      <c r="Q94" s="1"/>
      <c r="Z94" s="1"/>
      <c r="AF94" s="1"/>
    </row>
    <row r="95" spans="1:32" ht="12.75" x14ac:dyDescent="0.2">
      <c r="A95" s="2" t="s">
        <v>59</v>
      </c>
      <c r="B95" s="3">
        <v>19</v>
      </c>
      <c r="C95" s="5">
        <v>30</v>
      </c>
      <c r="D95" s="1" t="s">
        <v>60</v>
      </c>
      <c r="E95" s="1" t="s">
        <v>61</v>
      </c>
      <c r="F95" s="1" t="s">
        <v>62</v>
      </c>
      <c r="G95" s="1">
        <v>2007</v>
      </c>
      <c r="H95" s="5" t="s">
        <v>78</v>
      </c>
      <c r="Q95" s="1"/>
      <c r="Z95" s="1"/>
      <c r="AF95" s="1"/>
    </row>
    <row r="96" spans="1:32" ht="12.75" x14ac:dyDescent="0.2">
      <c r="A96" s="2" t="s">
        <v>59</v>
      </c>
      <c r="B96" s="3">
        <v>19</v>
      </c>
      <c r="C96" s="5">
        <v>30</v>
      </c>
      <c r="D96" s="1" t="s">
        <v>60</v>
      </c>
      <c r="E96" s="1" t="s">
        <v>61</v>
      </c>
      <c r="F96" s="1" t="s">
        <v>62</v>
      </c>
      <c r="G96" s="1">
        <v>2008</v>
      </c>
      <c r="H96" s="5" t="s">
        <v>78</v>
      </c>
      <c r="Q96" s="1"/>
      <c r="Z96" s="1"/>
      <c r="AF96" s="1"/>
    </row>
    <row r="97" spans="1:32" s="22" customFormat="1" ht="12.75" x14ac:dyDescent="0.2">
      <c r="A97" s="20" t="s">
        <v>59</v>
      </c>
      <c r="B97" s="21">
        <v>20</v>
      </c>
      <c r="C97" s="24">
        <v>30</v>
      </c>
      <c r="D97" s="22" t="s">
        <v>60</v>
      </c>
      <c r="E97" s="22" t="s">
        <v>61</v>
      </c>
      <c r="F97" s="22" t="s">
        <v>62</v>
      </c>
      <c r="G97" s="22">
        <v>2004</v>
      </c>
      <c r="H97" s="24" t="s">
        <v>78</v>
      </c>
      <c r="I97" s="24"/>
      <c r="W97" s="23"/>
      <c r="Z97" s="28"/>
      <c r="AA97" s="24"/>
    </row>
    <row r="98" spans="1:32" ht="12.75" x14ac:dyDescent="0.2">
      <c r="A98" s="2" t="s">
        <v>59</v>
      </c>
      <c r="B98" s="3">
        <v>20</v>
      </c>
      <c r="C98" s="5">
        <v>30</v>
      </c>
      <c r="D98" s="1" t="s">
        <v>60</v>
      </c>
      <c r="E98" s="1" t="s">
        <v>61</v>
      </c>
      <c r="F98" s="1" t="s">
        <v>62</v>
      </c>
      <c r="G98" s="1">
        <v>2005</v>
      </c>
      <c r="H98" s="5" t="s">
        <v>78</v>
      </c>
      <c r="Q98" s="1"/>
      <c r="Z98" s="1"/>
      <c r="AF98" s="1"/>
    </row>
    <row r="99" spans="1:32" ht="12.75" x14ac:dyDescent="0.2">
      <c r="A99" s="2" t="s">
        <v>59</v>
      </c>
      <c r="B99" s="3">
        <v>20</v>
      </c>
      <c r="C99" s="5">
        <v>30</v>
      </c>
      <c r="D99" s="1" t="s">
        <v>60</v>
      </c>
      <c r="E99" s="1" t="s">
        <v>61</v>
      </c>
      <c r="F99" s="1" t="s">
        <v>62</v>
      </c>
      <c r="G99" s="1">
        <v>2006</v>
      </c>
      <c r="H99" s="5" t="s">
        <v>78</v>
      </c>
      <c r="Q99" s="1"/>
      <c r="Z99" s="1"/>
      <c r="AF99" s="1"/>
    </row>
    <row r="100" spans="1:32" ht="12.75" x14ac:dyDescent="0.2">
      <c r="A100" s="2" t="s">
        <v>59</v>
      </c>
      <c r="B100" s="3">
        <v>20</v>
      </c>
      <c r="C100" s="5">
        <v>30</v>
      </c>
      <c r="D100" s="1" t="s">
        <v>60</v>
      </c>
      <c r="E100" s="1" t="s">
        <v>61</v>
      </c>
      <c r="F100" s="1" t="s">
        <v>62</v>
      </c>
      <c r="G100" s="1">
        <v>2007</v>
      </c>
      <c r="H100" s="5" t="s">
        <v>78</v>
      </c>
      <c r="Q100" s="1"/>
      <c r="Z100" s="1"/>
      <c r="AF100" s="1"/>
    </row>
    <row r="101" spans="1:32" ht="12.75" x14ac:dyDescent="0.2">
      <c r="A101" s="2" t="s">
        <v>59</v>
      </c>
      <c r="B101" s="3">
        <v>20</v>
      </c>
      <c r="C101" s="5">
        <v>30</v>
      </c>
      <c r="D101" s="1" t="s">
        <v>60</v>
      </c>
      <c r="E101" s="1" t="s">
        <v>61</v>
      </c>
      <c r="F101" s="1" t="s">
        <v>62</v>
      </c>
      <c r="G101" s="1">
        <v>2008</v>
      </c>
      <c r="H101" s="5" t="s">
        <v>78</v>
      </c>
      <c r="Q101" s="1"/>
      <c r="Z101" s="1"/>
      <c r="AF101" s="1"/>
    </row>
    <row r="102" spans="1:32" s="22" customFormat="1" ht="12.75" x14ac:dyDescent="0.2">
      <c r="A102" s="20" t="s">
        <v>59</v>
      </c>
      <c r="B102" s="21">
        <v>21</v>
      </c>
      <c r="C102" s="24">
        <v>30</v>
      </c>
      <c r="D102" s="22" t="s">
        <v>60</v>
      </c>
      <c r="E102" s="22" t="s">
        <v>61</v>
      </c>
      <c r="F102" s="22" t="s">
        <v>62</v>
      </c>
      <c r="G102" s="22">
        <v>2004</v>
      </c>
      <c r="H102" s="24" t="s">
        <v>78</v>
      </c>
      <c r="I102" s="24"/>
      <c r="W102" s="23"/>
      <c r="AA102" s="24"/>
    </row>
    <row r="103" spans="1:32" ht="12.75" x14ac:dyDescent="0.2">
      <c r="A103" s="2" t="s">
        <v>59</v>
      </c>
      <c r="B103" s="3">
        <v>21</v>
      </c>
      <c r="C103" s="5">
        <v>30</v>
      </c>
      <c r="D103" s="1" t="s">
        <v>60</v>
      </c>
      <c r="E103" s="1" t="s">
        <v>61</v>
      </c>
      <c r="F103" s="1" t="s">
        <v>62</v>
      </c>
      <c r="G103" s="1">
        <v>2005</v>
      </c>
      <c r="H103" s="5" t="s">
        <v>78</v>
      </c>
      <c r="Q103" s="1"/>
      <c r="Z103" s="1"/>
      <c r="AF103" s="1"/>
    </row>
    <row r="104" spans="1:32" ht="12.75" x14ac:dyDescent="0.2">
      <c r="A104" s="2" t="s">
        <v>59</v>
      </c>
      <c r="B104" s="3">
        <v>21</v>
      </c>
      <c r="C104" s="5">
        <v>30</v>
      </c>
      <c r="D104" s="1" t="s">
        <v>60</v>
      </c>
      <c r="E104" s="1" t="s">
        <v>61</v>
      </c>
      <c r="F104" s="1" t="s">
        <v>62</v>
      </c>
      <c r="G104" s="1">
        <v>2006</v>
      </c>
      <c r="H104" s="5" t="s">
        <v>78</v>
      </c>
      <c r="Q104" s="1"/>
      <c r="Z104" s="1"/>
      <c r="AF104" s="1"/>
    </row>
    <row r="105" spans="1:32" ht="12.75" x14ac:dyDescent="0.2">
      <c r="A105" s="2" t="s">
        <v>59</v>
      </c>
      <c r="B105" s="3">
        <v>21</v>
      </c>
      <c r="C105" s="5">
        <v>30</v>
      </c>
      <c r="D105" s="1" t="s">
        <v>60</v>
      </c>
      <c r="E105" s="1" t="s">
        <v>61</v>
      </c>
      <c r="F105" s="1" t="s">
        <v>62</v>
      </c>
      <c r="G105" s="1">
        <v>2007</v>
      </c>
      <c r="H105" s="5" t="s">
        <v>78</v>
      </c>
      <c r="Q105" s="1"/>
      <c r="Z105" s="1"/>
      <c r="AF105" s="1"/>
    </row>
    <row r="106" spans="1:32" ht="12.75" x14ac:dyDescent="0.2">
      <c r="A106" s="2" t="s">
        <v>59</v>
      </c>
      <c r="B106" s="3">
        <v>21</v>
      </c>
      <c r="C106" s="5">
        <v>30</v>
      </c>
      <c r="D106" s="1" t="s">
        <v>60</v>
      </c>
      <c r="E106" s="1" t="s">
        <v>61</v>
      </c>
      <c r="F106" s="1" t="s">
        <v>62</v>
      </c>
      <c r="G106" s="1">
        <v>2008</v>
      </c>
      <c r="H106" s="5" t="s">
        <v>78</v>
      </c>
      <c r="Q106" s="1"/>
      <c r="Z106" s="1"/>
      <c r="AF106" s="1"/>
    </row>
    <row r="107" spans="1:32" s="22" customFormat="1" ht="12.75" x14ac:dyDescent="0.2">
      <c r="A107" s="20" t="s">
        <v>59</v>
      </c>
      <c r="B107" s="21">
        <v>22</v>
      </c>
      <c r="C107" s="24">
        <v>30</v>
      </c>
      <c r="D107" s="22" t="s">
        <v>60</v>
      </c>
      <c r="E107" s="22" t="s">
        <v>61</v>
      </c>
      <c r="F107" s="22" t="s">
        <v>62</v>
      </c>
      <c r="G107" s="22">
        <v>2004</v>
      </c>
      <c r="H107" s="24" t="s">
        <v>78</v>
      </c>
      <c r="I107" s="24"/>
      <c r="W107" s="23"/>
      <c r="AA107" s="24"/>
    </row>
    <row r="108" spans="1:32" ht="12.75" x14ac:dyDescent="0.2">
      <c r="A108" s="2" t="s">
        <v>59</v>
      </c>
      <c r="B108" s="3">
        <v>22</v>
      </c>
      <c r="C108" s="5">
        <v>30</v>
      </c>
      <c r="D108" s="1" t="s">
        <v>60</v>
      </c>
      <c r="E108" s="1" t="s">
        <v>61</v>
      </c>
      <c r="F108" s="1" t="s">
        <v>62</v>
      </c>
      <c r="G108" s="1">
        <v>2005</v>
      </c>
      <c r="H108" s="5" t="s">
        <v>78</v>
      </c>
      <c r="Q108" s="1"/>
      <c r="Z108" s="1"/>
      <c r="AF108" s="1"/>
    </row>
    <row r="109" spans="1:32" ht="12.75" x14ac:dyDescent="0.2">
      <c r="A109" s="2" t="s">
        <v>59</v>
      </c>
      <c r="B109" s="3">
        <v>22</v>
      </c>
      <c r="C109" s="5">
        <v>30</v>
      </c>
      <c r="D109" s="1" t="s">
        <v>60</v>
      </c>
      <c r="E109" s="1" t="s">
        <v>61</v>
      </c>
      <c r="F109" s="1" t="s">
        <v>62</v>
      </c>
      <c r="G109" s="1">
        <v>2006</v>
      </c>
      <c r="H109" s="5" t="s">
        <v>78</v>
      </c>
      <c r="Q109" s="1"/>
      <c r="Z109" s="1"/>
      <c r="AF109" s="1"/>
    </row>
    <row r="110" spans="1:32" ht="12.75" x14ac:dyDescent="0.2">
      <c r="A110" s="2" t="s">
        <v>59</v>
      </c>
      <c r="B110" s="3">
        <v>22</v>
      </c>
      <c r="C110" s="5">
        <v>30</v>
      </c>
      <c r="D110" s="1" t="s">
        <v>60</v>
      </c>
      <c r="E110" s="1" t="s">
        <v>61</v>
      </c>
      <c r="F110" s="1" t="s">
        <v>62</v>
      </c>
      <c r="G110" s="1">
        <v>2007</v>
      </c>
      <c r="H110" s="5" t="s">
        <v>78</v>
      </c>
      <c r="Q110" s="1"/>
      <c r="Z110" s="1"/>
      <c r="AF110" s="1"/>
    </row>
    <row r="111" spans="1:32" ht="12.75" x14ac:dyDescent="0.2">
      <c r="A111" s="2" t="s">
        <v>59</v>
      </c>
      <c r="B111" s="3">
        <v>22</v>
      </c>
      <c r="C111" s="5">
        <v>30</v>
      </c>
      <c r="D111" s="1" t="s">
        <v>60</v>
      </c>
      <c r="E111" s="1" t="s">
        <v>61</v>
      </c>
      <c r="F111" s="1" t="s">
        <v>62</v>
      </c>
      <c r="G111" s="1">
        <v>2008</v>
      </c>
      <c r="H111" s="5" t="s">
        <v>78</v>
      </c>
      <c r="Q111" s="1"/>
      <c r="Z111" s="1"/>
      <c r="AF111" s="1"/>
    </row>
    <row r="112" spans="1:32" s="22" customFormat="1" ht="12.75" x14ac:dyDescent="0.2">
      <c r="A112" s="20" t="s">
        <v>59</v>
      </c>
      <c r="B112" s="21">
        <v>23</v>
      </c>
      <c r="C112" s="24">
        <v>30</v>
      </c>
      <c r="D112" s="22" t="s">
        <v>60</v>
      </c>
      <c r="E112" s="22" t="s">
        <v>61</v>
      </c>
      <c r="F112" s="22" t="s">
        <v>62</v>
      </c>
      <c r="G112" s="22">
        <v>2004</v>
      </c>
      <c r="H112" s="24" t="s">
        <v>78</v>
      </c>
      <c r="I112" s="24"/>
      <c r="W112" s="23"/>
      <c r="AA112" s="24"/>
    </row>
    <row r="113" spans="1:32" ht="12.75" x14ac:dyDescent="0.2">
      <c r="A113" s="2" t="s">
        <v>59</v>
      </c>
      <c r="B113" s="3">
        <v>23</v>
      </c>
      <c r="C113" s="5">
        <v>30</v>
      </c>
      <c r="D113" s="1" t="s">
        <v>60</v>
      </c>
      <c r="E113" s="1" t="s">
        <v>61</v>
      </c>
      <c r="F113" s="1" t="s">
        <v>62</v>
      </c>
      <c r="G113" s="1">
        <v>2005</v>
      </c>
      <c r="H113" s="5" t="s">
        <v>78</v>
      </c>
      <c r="Q113" s="1"/>
      <c r="Z113" s="1"/>
      <c r="AF113" s="1"/>
    </row>
    <row r="114" spans="1:32" ht="12.75" x14ac:dyDescent="0.2">
      <c r="A114" s="2" t="s">
        <v>59</v>
      </c>
      <c r="B114" s="3">
        <v>23</v>
      </c>
      <c r="C114" s="5">
        <v>30</v>
      </c>
      <c r="D114" s="1" t="s">
        <v>60</v>
      </c>
      <c r="E114" s="1" t="s">
        <v>61</v>
      </c>
      <c r="F114" s="1" t="s">
        <v>62</v>
      </c>
      <c r="G114" s="1">
        <v>2006</v>
      </c>
      <c r="H114" s="5" t="s">
        <v>78</v>
      </c>
      <c r="Q114" s="1"/>
      <c r="Z114" s="1"/>
      <c r="AF114" s="1"/>
    </row>
    <row r="115" spans="1:32" ht="12.75" x14ac:dyDescent="0.2">
      <c r="A115" s="2" t="s">
        <v>59</v>
      </c>
      <c r="B115" s="3">
        <v>23</v>
      </c>
      <c r="C115" s="5">
        <v>30</v>
      </c>
      <c r="D115" s="1" t="s">
        <v>60</v>
      </c>
      <c r="E115" s="1" t="s">
        <v>61</v>
      </c>
      <c r="F115" s="1" t="s">
        <v>62</v>
      </c>
      <c r="G115" s="1">
        <v>2007</v>
      </c>
      <c r="H115" s="5" t="s">
        <v>78</v>
      </c>
      <c r="Q115" s="1"/>
      <c r="Z115" s="1"/>
      <c r="AF115" s="1"/>
    </row>
    <row r="116" spans="1:32" ht="12.75" x14ac:dyDescent="0.2">
      <c r="A116" s="2" t="s">
        <v>59</v>
      </c>
      <c r="B116" s="3">
        <v>23</v>
      </c>
      <c r="C116" s="5">
        <v>30</v>
      </c>
      <c r="D116" s="1" t="s">
        <v>60</v>
      </c>
      <c r="E116" s="1" t="s">
        <v>61</v>
      </c>
      <c r="F116" s="1" t="s">
        <v>62</v>
      </c>
      <c r="G116" s="1">
        <v>2008</v>
      </c>
      <c r="H116" s="5" t="s">
        <v>78</v>
      </c>
      <c r="Q116" s="1"/>
      <c r="Z116" s="1"/>
      <c r="AF116" s="1"/>
    </row>
    <row r="117" spans="1:32" s="22" customFormat="1" ht="12.75" x14ac:dyDescent="0.2">
      <c r="A117" s="20" t="s">
        <v>59</v>
      </c>
      <c r="B117" s="21">
        <v>24</v>
      </c>
      <c r="C117" s="24">
        <v>30</v>
      </c>
      <c r="D117" s="22" t="s">
        <v>60</v>
      </c>
      <c r="E117" s="22" t="s">
        <v>61</v>
      </c>
      <c r="F117" s="22" t="s">
        <v>62</v>
      </c>
      <c r="G117" s="22">
        <v>2004</v>
      </c>
      <c r="H117" s="24" t="s">
        <v>78</v>
      </c>
      <c r="I117" s="24"/>
      <c r="W117" s="23"/>
      <c r="AA117" s="24"/>
    </row>
    <row r="118" spans="1:32" ht="12.75" x14ac:dyDescent="0.2">
      <c r="A118" s="2" t="s">
        <v>59</v>
      </c>
      <c r="B118" s="3">
        <v>24</v>
      </c>
      <c r="C118" s="5">
        <v>30</v>
      </c>
      <c r="D118" s="1" t="s">
        <v>60</v>
      </c>
      <c r="E118" s="1" t="s">
        <v>61</v>
      </c>
      <c r="F118" s="1" t="s">
        <v>62</v>
      </c>
      <c r="G118" s="1">
        <v>2005</v>
      </c>
      <c r="H118" s="5" t="s">
        <v>78</v>
      </c>
      <c r="Q118" s="1"/>
      <c r="Z118" s="1"/>
      <c r="AF118" s="1"/>
    </row>
    <row r="119" spans="1:32" ht="12.75" x14ac:dyDescent="0.2">
      <c r="A119" s="2" t="s">
        <v>59</v>
      </c>
      <c r="B119" s="3">
        <v>24</v>
      </c>
      <c r="C119" s="5">
        <v>30</v>
      </c>
      <c r="D119" s="1" t="s">
        <v>60</v>
      </c>
      <c r="E119" s="1" t="s">
        <v>61</v>
      </c>
      <c r="F119" s="1" t="s">
        <v>62</v>
      </c>
      <c r="G119" s="1">
        <v>2006</v>
      </c>
      <c r="H119" s="5" t="s">
        <v>78</v>
      </c>
      <c r="Q119" s="1"/>
      <c r="Z119" s="1"/>
      <c r="AF119" s="1"/>
    </row>
    <row r="120" spans="1:32" ht="12.75" x14ac:dyDescent="0.2">
      <c r="A120" s="2" t="s">
        <v>59</v>
      </c>
      <c r="B120" s="3">
        <v>24</v>
      </c>
      <c r="C120" s="5">
        <v>30</v>
      </c>
      <c r="D120" s="1" t="s">
        <v>60</v>
      </c>
      <c r="E120" s="1" t="s">
        <v>61</v>
      </c>
      <c r="F120" s="1" t="s">
        <v>62</v>
      </c>
      <c r="G120" s="1">
        <v>2007</v>
      </c>
      <c r="H120" s="5" t="s">
        <v>78</v>
      </c>
      <c r="Q120" s="1"/>
      <c r="Z120" s="1"/>
      <c r="AF120" s="1"/>
    </row>
    <row r="121" spans="1:32" ht="12.75" x14ac:dyDescent="0.2">
      <c r="A121" s="2" t="s">
        <v>59</v>
      </c>
      <c r="B121" s="3">
        <v>24</v>
      </c>
      <c r="C121" s="5">
        <v>30</v>
      </c>
      <c r="D121" s="1" t="s">
        <v>60</v>
      </c>
      <c r="E121" s="1" t="s">
        <v>61</v>
      </c>
      <c r="F121" s="1" t="s">
        <v>62</v>
      </c>
      <c r="G121" s="1">
        <v>2008</v>
      </c>
      <c r="H121" s="5" t="s">
        <v>78</v>
      </c>
      <c r="Q121" s="1"/>
      <c r="Z121" s="1"/>
      <c r="AF121" s="1"/>
    </row>
    <row r="122" spans="1:32" s="22" customFormat="1" ht="12.75" x14ac:dyDescent="0.2">
      <c r="A122" s="20" t="s">
        <v>59</v>
      </c>
      <c r="B122" s="21">
        <v>25</v>
      </c>
      <c r="C122" s="24">
        <v>30</v>
      </c>
      <c r="D122" s="22" t="s">
        <v>60</v>
      </c>
      <c r="E122" s="22" t="s">
        <v>61</v>
      </c>
      <c r="F122" s="22" t="s">
        <v>62</v>
      </c>
      <c r="G122" s="22">
        <v>2004</v>
      </c>
      <c r="H122" s="24" t="s">
        <v>78</v>
      </c>
      <c r="I122" s="24"/>
      <c r="W122" s="23"/>
      <c r="Z122" s="28"/>
      <c r="AA122" s="24"/>
    </row>
    <row r="123" spans="1:32" ht="12.75" x14ac:dyDescent="0.2">
      <c r="A123" s="2" t="s">
        <v>59</v>
      </c>
      <c r="B123" s="3">
        <v>25</v>
      </c>
      <c r="C123" s="5">
        <v>30</v>
      </c>
      <c r="D123" s="1" t="s">
        <v>60</v>
      </c>
      <c r="E123" s="1" t="s">
        <v>61</v>
      </c>
      <c r="F123" s="1" t="s">
        <v>62</v>
      </c>
      <c r="G123" s="1">
        <v>2005</v>
      </c>
      <c r="H123" s="5" t="s">
        <v>78</v>
      </c>
      <c r="Q123" s="1"/>
      <c r="Z123" s="1"/>
      <c r="AF123" s="1"/>
    </row>
    <row r="124" spans="1:32" ht="12.75" x14ac:dyDescent="0.2">
      <c r="A124" s="2" t="s">
        <v>59</v>
      </c>
      <c r="B124" s="3">
        <v>25</v>
      </c>
      <c r="C124" s="5">
        <v>30</v>
      </c>
      <c r="D124" s="1" t="s">
        <v>60</v>
      </c>
      <c r="E124" s="1" t="s">
        <v>61</v>
      </c>
      <c r="F124" s="1" t="s">
        <v>62</v>
      </c>
      <c r="G124" s="1">
        <v>2006</v>
      </c>
      <c r="H124" s="5" t="s">
        <v>78</v>
      </c>
      <c r="Q124" s="1"/>
      <c r="Z124" s="1"/>
      <c r="AF124" s="1"/>
    </row>
    <row r="125" spans="1:32" ht="12.75" x14ac:dyDescent="0.2">
      <c r="A125" s="2" t="s">
        <v>59</v>
      </c>
      <c r="B125" s="3">
        <v>25</v>
      </c>
      <c r="C125" s="5">
        <v>30</v>
      </c>
      <c r="D125" s="1" t="s">
        <v>60</v>
      </c>
      <c r="E125" s="1" t="s">
        <v>61</v>
      </c>
      <c r="F125" s="1" t="s">
        <v>62</v>
      </c>
      <c r="G125" s="1">
        <v>2007</v>
      </c>
      <c r="H125" s="5" t="s">
        <v>78</v>
      </c>
      <c r="Q125" s="1"/>
      <c r="Z125" s="1"/>
      <c r="AF125" s="1"/>
    </row>
    <row r="126" spans="1:32" ht="12.75" x14ac:dyDescent="0.2">
      <c r="A126" s="2" t="s">
        <v>59</v>
      </c>
      <c r="B126" s="3">
        <v>25</v>
      </c>
      <c r="C126" s="5">
        <v>30</v>
      </c>
      <c r="D126" s="1" t="s">
        <v>60</v>
      </c>
      <c r="E126" s="1" t="s">
        <v>61</v>
      </c>
      <c r="F126" s="1" t="s">
        <v>62</v>
      </c>
      <c r="G126" s="1">
        <v>2008</v>
      </c>
      <c r="H126" s="5" t="s">
        <v>78</v>
      </c>
      <c r="Q126" s="1"/>
      <c r="Z126" s="1"/>
      <c r="AF126" s="1"/>
    </row>
    <row r="127" spans="1:32" s="22" customFormat="1" ht="12.75" x14ac:dyDescent="0.2">
      <c r="A127" s="20" t="s">
        <v>59</v>
      </c>
      <c r="B127" s="21">
        <v>26</v>
      </c>
      <c r="C127" s="24">
        <v>30</v>
      </c>
      <c r="D127" s="22" t="s">
        <v>60</v>
      </c>
      <c r="E127" s="22" t="s">
        <v>61</v>
      </c>
      <c r="F127" s="22" t="s">
        <v>62</v>
      </c>
      <c r="G127" s="22">
        <v>2004</v>
      </c>
      <c r="H127" s="24" t="s">
        <v>78</v>
      </c>
      <c r="I127" s="24"/>
      <c r="W127" s="23"/>
      <c r="AA127" s="24"/>
    </row>
    <row r="128" spans="1:32" ht="12.75" x14ac:dyDescent="0.2">
      <c r="A128" s="2" t="s">
        <v>59</v>
      </c>
      <c r="B128" s="3">
        <v>26</v>
      </c>
      <c r="C128" s="5">
        <v>30</v>
      </c>
      <c r="D128" s="1" t="s">
        <v>60</v>
      </c>
      <c r="E128" s="1" t="s">
        <v>61</v>
      </c>
      <c r="F128" s="1" t="s">
        <v>62</v>
      </c>
      <c r="G128" s="1">
        <v>2005</v>
      </c>
      <c r="H128" s="5" t="s">
        <v>78</v>
      </c>
      <c r="Q128" s="1"/>
      <c r="Z128" s="1"/>
      <c r="AF128" s="1"/>
    </row>
    <row r="129" spans="1:32" ht="12.75" x14ac:dyDescent="0.2">
      <c r="A129" s="2" t="s">
        <v>59</v>
      </c>
      <c r="B129" s="3">
        <v>26</v>
      </c>
      <c r="C129" s="5">
        <v>30</v>
      </c>
      <c r="D129" s="1" t="s">
        <v>60</v>
      </c>
      <c r="E129" s="1" t="s">
        <v>61</v>
      </c>
      <c r="F129" s="1" t="s">
        <v>62</v>
      </c>
      <c r="G129" s="1">
        <v>2006</v>
      </c>
      <c r="H129" s="5" t="s">
        <v>78</v>
      </c>
      <c r="Q129" s="1"/>
      <c r="Z129" s="1"/>
      <c r="AF129" s="1"/>
    </row>
    <row r="130" spans="1:32" ht="12.75" x14ac:dyDescent="0.2">
      <c r="A130" s="2" t="s">
        <v>59</v>
      </c>
      <c r="B130" s="3">
        <v>26</v>
      </c>
      <c r="C130" s="5">
        <v>30</v>
      </c>
      <c r="D130" s="1" t="s">
        <v>60</v>
      </c>
      <c r="E130" s="1" t="s">
        <v>61</v>
      </c>
      <c r="F130" s="1" t="s">
        <v>62</v>
      </c>
      <c r="G130" s="1">
        <v>2007</v>
      </c>
      <c r="H130" s="5" t="s">
        <v>78</v>
      </c>
      <c r="Q130" s="1"/>
      <c r="Z130" s="1"/>
      <c r="AF130" s="1"/>
    </row>
    <row r="131" spans="1:32" ht="12.75" x14ac:dyDescent="0.2">
      <c r="A131" s="2" t="s">
        <v>59</v>
      </c>
      <c r="B131" s="3">
        <v>26</v>
      </c>
      <c r="C131" s="5">
        <v>30</v>
      </c>
      <c r="D131" s="1" t="s">
        <v>60</v>
      </c>
      <c r="E131" s="1" t="s">
        <v>61</v>
      </c>
      <c r="F131" s="1" t="s">
        <v>62</v>
      </c>
      <c r="G131" s="1">
        <v>2008</v>
      </c>
      <c r="H131" s="5" t="s">
        <v>78</v>
      </c>
      <c r="Q131" s="1"/>
      <c r="Z131" s="1"/>
      <c r="AF131" s="1"/>
    </row>
    <row r="132" spans="1:32" s="22" customFormat="1" ht="12.75" x14ac:dyDescent="0.2">
      <c r="A132" s="20" t="s">
        <v>59</v>
      </c>
      <c r="B132" s="21">
        <v>27</v>
      </c>
      <c r="C132" s="24">
        <v>30</v>
      </c>
      <c r="D132" s="22" t="s">
        <v>60</v>
      </c>
      <c r="E132" s="22" t="s">
        <v>61</v>
      </c>
      <c r="F132" s="22" t="s">
        <v>62</v>
      </c>
      <c r="G132" s="22">
        <v>2004</v>
      </c>
      <c r="H132" s="24" t="s">
        <v>78</v>
      </c>
      <c r="I132" s="24"/>
      <c r="W132" s="23"/>
      <c r="AA132" s="24"/>
    </row>
    <row r="133" spans="1:32" ht="12.75" x14ac:dyDescent="0.2">
      <c r="A133" s="2" t="s">
        <v>59</v>
      </c>
      <c r="B133" s="3">
        <v>27</v>
      </c>
      <c r="C133" s="5">
        <v>30</v>
      </c>
      <c r="D133" s="1" t="s">
        <v>60</v>
      </c>
      <c r="E133" s="1" t="s">
        <v>61</v>
      </c>
      <c r="F133" s="1" t="s">
        <v>62</v>
      </c>
      <c r="G133" s="1">
        <v>2005</v>
      </c>
      <c r="H133" s="5" t="s">
        <v>78</v>
      </c>
      <c r="Q133" s="1"/>
      <c r="Z133" s="1"/>
      <c r="AF133" s="1"/>
    </row>
    <row r="134" spans="1:32" ht="12.75" x14ac:dyDescent="0.2">
      <c r="A134" s="2" t="s">
        <v>59</v>
      </c>
      <c r="B134" s="3">
        <v>27</v>
      </c>
      <c r="C134" s="5">
        <v>30</v>
      </c>
      <c r="D134" s="1" t="s">
        <v>60</v>
      </c>
      <c r="E134" s="1" t="s">
        <v>61</v>
      </c>
      <c r="F134" s="1" t="s">
        <v>62</v>
      </c>
      <c r="G134" s="1">
        <v>2006</v>
      </c>
      <c r="H134" s="5" t="s">
        <v>78</v>
      </c>
      <c r="Q134" s="1"/>
      <c r="Z134" s="1"/>
      <c r="AF134" s="1"/>
    </row>
    <row r="135" spans="1:32" ht="12.75" x14ac:dyDescent="0.2">
      <c r="A135" s="2" t="s">
        <v>59</v>
      </c>
      <c r="B135" s="3">
        <v>27</v>
      </c>
      <c r="C135" s="5">
        <v>30</v>
      </c>
      <c r="D135" s="1" t="s">
        <v>60</v>
      </c>
      <c r="E135" s="1" t="s">
        <v>61</v>
      </c>
      <c r="F135" s="1" t="s">
        <v>62</v>
      </c>
      <c r="G135" s="1">
        <v>2007</v>
      </c>
      <c r="H135" s="5" t="s">
        <v>78</v>
      </c>
      <c r="Q135" s="1"/>
      <c r="Z135" s="1"/>
      <c r="AF135" s="1"/>
    </row>
    <row r="136" spans="1:32" ht="12.75" x14ac:dyDescent="0.2">
      <c r="A136" s="2" t="s">
        <v>59</v>
      </c>
      <c r="B136" s="3">
        <v>27</v>
      </c>
      <c r="C136" s="5">
        <v>30</v>
      </c>
      <c r="D136" s="1" t="s">
        <v>60</v>
      </c>
      <c r="E136" s="1" t="s">
        <v>61</v>
      </c>
      <c r="F136" s="1" t="s">
        <v>62</v>
      </c>
      <c r="G136" s="1">
        <v>2008</v>
      </c>
      <c r="H136" s="5" t="s">
        <v>78</v>
      </c>
      <c r="Q136" s="1"/>
      <c r="Z136" s="1"/>
      <c r="AF136" s="1"/>
    </row>
    <row r="137" spans="1:32" s="22" customFormat="1" ht="12.75" x14ac:dyDescent="0.2">
      <c r="A137" s="20" t="s">
        <v>59</v>
      </c>
      <c r="B137" s="21">
        <v>28</v>
      </c>
      <c r="C137" s="24">
        <v>30</v>
      </c>
      <c r="D137" s="22" t="s">
        <v>60</v>
      </c>
      <c r="E137" s="22" t="s">
        <v>61</v>
      </c>
      <c r="F137" s="22" t="s">
        <v>62</v>
      </c>
      <c r="G137" s="22">
        <v>2004</v>
      </c>
      <c r="H137" s="24" t="s">
        <v>78</v>
      </c>
      <c r="I137" s="24"/>
      <c r="W137" s="23"/>
      <c r="AA137" s="24"/>
    </row>
    <row r="138" spans="1:32" ht="12.75" x14ac:dyDescent="0.2">
      <c r="A138" s="2" t="s">
        <v>59</v>
      </c>
      <c r="B138" s="3">
        <v>28</v>
      </c>
      <c r="C138" s="5">
        <v>30</v>
      </c>
      <c r="D138" s="1" t="s">
        <v>60</v>
      </c>
      <c r="E138" s="1" t="s">
        <v>61</v>
      </c>
      <c r="F138" s="1" t="s">
        <v>62</v>
      </c>
      <c r="G138" s="1">
        <v>2005</v>
      </c>
      <c r="H138" s="5" t="s">
        <v>78</v>
      </c>
      <c r="Q138" s="1"/>
      <c r="Z138" s="1"/>
      <c r="AF138" s="1"/>
    </row>
    <row r="139" spans="1:32" ht="12.75" x14ac:dyDescent="0.2">
      <c r="A139" s="2" t="s">
        <v>59</v>
      </c>
      <c r="B139" s="3">
        <v>28</v>
      </c>
      <c r="C139" s="5">
        <v>30</v>
      </c>
      <c r="D139" s="1" t="s">
        <v>60</v>
      </c>
      <c r="E139" s="1" t="s">
        <v>61</v>
      </c>
      <c r="F139" s="1" t="s">
        <v>62</v>
      </c>
      <c r="G139" s="1">
        <v>2006</v>
      </c>
      <c r="H139" s="5" t="s">
        <v>78</v>
      </c>
      <c r="Q139" s="1"/>
      <c r="Z139" s="1"/>
      <c r="AF139" s="1"/>
    </row>
    <row r="140" spans="1:32" ht="12.75" x14ac:dyDescent="0.2">
      <c r="A140" s="2" t="s">
        <v>59</v>
      </c>
      <c r="B140" s="3">
        <v>28</v>
      </c>
      <c r="C140" s="5">
        <v>30</v>
      </c>
      <c r="D140" s="1" t="s">
        <v>60</v>
      </c>
      <c r="E140" s="1" t="s">
        <v>61</v>
      </c>
      <c r="F140" s="1" t="s">
        <v>62</v>
      </c>
      <c r="G140" s="1">
        <v>2007</v>
      </c>
      <c r="H140" s="5" t="s">
        <v>78</v>
      </c>
      <c r="Q140" s="1"/>
      <c r="Z140" s="1"/>
      <c r="AF140" s="1"/>
    </row>
    <row r="141" spans="1:32" ht="12.75" x14ac:dyDescent="0.2">
      <c r="A141" s="2" t="s">
        <v>59</v>
      </c>
      <c r="B141" s="3">
        <v>28</v>
      </c>
      <c r="C141" s="5">
        <v>30</v>
      </c>
      <c r="D141" s="1" t="s">
        <v>60</v>
      </c>
      <c r="E141" s="1" t="s">
        <v>61</v>
      </c>
      <c r="F141" s="1" t="s">
        <v>62</v>
      </c>
      <c r="G141" s="1">
        <v>2008</v>
      </c>
      <c r="H141" s="5" t="s">
        <v>78</v>
      </c>
      <c r="Q141" s="1"/>
      <c r="Z141" s="1"/>
      <c r="AF141" s="1"/>
    </row>
    <row r="142" spans="1:32" s="22" customFormat="1" ht="12.75" x14ac:dyDescent="0.2">
      <c r="A142" s="20" t="s">
        <v>59</v>
      </c>
      <c r="B142" s="21">
        <v>29</v>
      </c>
      <c r="C142" s="24">
        <v>30</v>
      </c>
      <c r="D142" s="22" t="s">
        <v>60</v>
      </c>
      <c r="E142" s="22" t="s">
        <v>61</v>
      </c>
      <c r="F142" s="22" t="s">
        <v>62</v>
      </c>
      <c r="G142" s="22">
        <v>2004</v>
      </c>
      <c r="H142" s="24" t="s">
        <v>78</v>
      </c>
      <c r="I142" s="24"/>
      <c r="W142" s="23"/>
      <c r="AA142" s="24"/>
    </row>
    <row r="143" spans="1:32" ht="12.75" x14ac:dyDescent="0.2">
      <c r="A143" s="2" t="s">
        <v>59</v>
      </c>
      <c r="B143" s="3">
        <v>29</v>
      </c>
      <c r="C143" s="5">
        <v>30</v>
      </c>
      <c r="D143" s="1" t="s">
        <v>60</v>
      </c>
      <c r="E143" s="1" t="s">
        <v>61</v>
      </c>
      <c r="F143" s="1" t="s">
        <v>62</v>
      </c>
      <c r="G143" s="1">
        <v>2005</v>
      </c>
      <c r="H143" s="5" t="s">
        <v>78</v>
      </c>
      <c r="Q143" s="1"/>
      <c r="Z143" s="1"/>
      <c r="AF143" s="1"/>
    </row>
    <row r="144" spans="1:32" ht="12.75" x14ac:dyDescent="0.2">
      <c r="A144" s="2" t="s">
        <v>59</v>
      </c>
      <c r="B144" s="3">
        <v>29</v>
      </c>
      <c r="C144" s="5">
        <v>30</v>
      </c>
      <c r="D144" s="1" t="s">
        <v>60</v>
      </c>
      <c r="E144" s="1" t="s">
        <v>61</v>
      </c>
      <c r="F144" s="1" t="s">
        <v>62</v>
      </c>
      <c r="G144" s="1">
        <v>2006</v>
      </c>
      <c r="H144" s="5" t="s">
        <v>78</v>
      </c>
      <c r="Q144" s="1"/>
      <c r="Z144" s="1"/>
      <c r="AF144" s="1"/>
    </row>
    <row r="145" spans="1:32" ht="12.75" x14ac:dyDescent="0.2">
      <c r="A145" s="2" t="s">
        <v>59</v>
      </c>
      <c r="B145" s="3">
        <v>29</v>
      </c>
      <c r="C145" s="5">
        <v>30</v>
      </c>
      <c r="D145" s="1" t="s">
        <v>60</v>
      </c>
      <c r="E145" s="1" t="s">
        <v>61</v>
      </c>
      <c r="F145" s="1" t="s">
        <v>62</v>
      </c>
      <c r="G145" s="1">
        <v>2007</v>
      </c>
      <c r="H145" s="5" t="s">
        <v>78</v>
      </c>
      <c r="Q145" s="1"/>
      <c r="Z145" s="1"/>
      <c r="AF145" s="1"/>
    </row>
    <row r="146" spans="1:32" ht="12.75" x14ac:dyDescent="0.2">
      <c r="A146" s="2" t="s">
        <v>59</v>
      </c>
      <c r="B146" s="3">
        <v>29</v>
      </c>
      <c r="C146" s="5">
        <v>30</v>
      </c>
      <c r="D146" s="1" t="s">
        <v>60</v>
      </c>
      <c r="E146" s="1" t="s">
        <v>61</v>
      </c>
      <c r="F146" s="1" t="s">
        <v>62</v>
      </c>
      <c r="G146" s="1">
        <v>2008</v>
      </c>
      <c r="H146" s="5" t="s">
        <v>78</v>
      </c>
      <c r="Q146" s="1"/>
      <c r="Z146" s="1"/>
      <c r="AF146" s="1"/>
    </row>
    <row r="147" spans="1:32" s="22" customFormat="1" ht="12.75" x14ac:dyDescent="0.2">
      <c r="A147" s="20" t="s">
        <v>59</v>
      </c>
      <c r="B147" s="21">
        <v>30</v>
      </c>
      <c r="C147" s="24">
        <v>30</v>
      </c>
      <c r="D147" s="22" t="s">
        <v>60</v>
      </c>
      <c r="E147" s="22" t="s">
        <v>61</v>
      </c>
      <c r="F147" s="22" t="s">
        <v>62</v>
      </c>
      <c r="G147" s="22">
        <v>2004</v>
      </c>
      <c r="H147" s="24" t="s">
        <v>78</v>
      </c>
      <c r="I147" s="24"/>
      <c r="W147" s="23"/>
      <c r="AA147" s="24"/>
    </row>
    <row r="148" spans="1:32" ht="12.75" x14ac:dyDescent="0.2">
      <c r="A148" s="2" t="s">
        <v>59</v>
      </c>
      <c r="B148" s="3">
        <v>30</v>
      </c>
      <c r="C148" s="5">
        <v>30</v>
      </c>
      <c r="D148" s="1" t="s">
        <v>60</v>
      </c>
      <c r="E148" s="1" t="s">
        <v>61</v>
      </c>
      <c r="F148" s="1" t="s">
        <v>62</v>
      </c>
      <c r="G148" s="1">
        <v>2005</v>
      </c>
      <c r="H148" s="5" t="s">
        <v>78</v>
      </c>
      <c r="Q148" s="1"/>
      <c r="Z148" s="1"/>
      <c r="AF148" s="1"/>
    </row>
    <row r="149" spans="1:32" ht="12.75" x14ac:dyDescent="0.2">
      <c r="A149" s="2" t="s">
        <v>59</v>
      </c>
      <c r="B149" s="3">
        <v>30</v>
      </c>
      <c r="C149" s="5">
        <v>30</v>
      </c>
      <c r="D149" s="1" t="s">
        <v>60</v>
      </c>
      <c r="E149" s="1" t="s">
        <v>61</v>
      </c>
      <c r="F149" s="1" t="s">
        <v>62</v>
      </c>
      <c r="G149" s="1">
        <v>2006</v>
      </c>
      <c r="H149" s="5" t="s">
        <v>78</v>
      </c>
      <c r="Q149" s="1"/>
      <c r="Z149" s="1"/>
      <c r="AF149" s="1"/>
    </row>
    <row r="150" spans="1:32" ht="12.75" x14ac:dyDescent="0.2">
      <c r="A150" s="2" t="s">
        <v>59</v>
      </c>
      <c r="B150" s="3">
        <v>30</v>
      </c>
      <c r="C150" s="5">
        <v>30</v>
      </c>
      <c r="D150" s="1" t="s">
        <v>60</v>
      </c>
      <c r="E150" s="1" t="s">
        <v>61</v>
      </c>
      <c r="F150" s="1" t="s">
        <v>62</v>
      </c>
      <c r="G150" s="1">
        <v>2007</v>
      </c>
      <c r="H150" s="5" t="s">
        <v>78</v>
      </c>
      <c r="Q150" s="1"/>
      <c r="Z150" s="1"/>
      <c r="AF150" s="1"/>
    </row>
    <row r="151" spans="1:32" ht="12.75" x14ac:dyDescent="0.2">
      <c r="A151" s="2" t="s">
        <v>59</v>
      </c>
      <c r="B151" s="3">
        <v>30</v>
      </c>
      <c r="C151" s="5">
        <v>30</v>
      </c>
      <c r="D151" s="1" t="s">
        <v>60</v>
      </c>
      <c r="E151" s="1" t="s">
        <v>61</v>
      </c>
      <c r="F151" s="1" t="s">
        <v>62</v>
      </c>
      <c r="G151" s="1">
        <v>2008</v>
      </c>
      <c r="H151" s="5" t="s">
        <v>78</v>
      </c>
      <c r="Q151" s="1"/>
      <c r="Z151" s="1"/>
      <c r="AF151" s="1"/>
    </row>
    <row r="152" spans="1:32" s="22" customFormat="1" ht="12.75" x14ac:dyDescent="0.2">
      <c r="A152" s="20" t="s">
        <v>59</v>
      </c>
      <c r="B152" s="21">
        <v>31</v>
      </c>
      <c r="C152" s="24">
        <v>30</v>
      </c>
      <c r="D152" s="22" t="s">
        <v>60</v>
      </c>
      <c r="E152" s="22" t="s">
        <v>61</v>
      </c>
      <c r="F152" s="22" t="s">
        <v>62</v>
      </c>
      <c r="G152" s="22">
        <v>2004</v>
      </c>
      <c r="H152" s="24" t="s">
        <v>78</v>
      </c>
      <c r="I152" s="24"/>
      <c r="W152" s="23"/>
      <c r="AA152" s="24"/>
    </row>
    <row r="153" spans="1:32" ht="12.75" x14ac:dyDescent="0.2">
      <c r="A153" s="2" t="s">
        <v>59</v>
      </c>
      <c r="B153" s="3">
        <v>31</v>
      </c>
      <c r="C153" s="5">
        <v>30</v>
      </c>
      <c r="D153" s="1" t="s">
        <v>60</v>
      </c>
      <c r="E153" s="1" t="s">
        <v>61</v>
      </c>
      <c r="F153" s="1" t="s">
        <v>62</v>
      </c>
      <c r="G153" s="1">
        <v>2005</v>
      </c>
      <c r="H153" s="5" t="s">
        <v>78</v>
      </c>
      <c r="Q153" s="1"/>
      <c r="Z153" s="1"/>
      <c r="AF153" s="1"/>
    </row>
    <row r="154" spans="1:32" ht="12.75" x14ac:dyDescent="0.2">
      <c r="A154" s="2" t="s">
        <v>59</v>
      </c>
      <c r="B154" s="3">
        <v>31</v>
      </c>
      <c r="C154" s="5">
        <v>30</v>
      </c>
      <c r="D154" s="1" t="s">
        <v>60</v>
      </c>
      <c r="E154" s="1" t="s">
        <v>61</v>
      </c>
      <c r="F154" s="1" t="s">
        <v>62</v>
      </c>
      <c r="G154" s="1">
        <v>2006</v>
      </c>
      <c r="H154" s="5" t="s">
        <v>78</v>
      </c>
      <c r="Q154" s="1"/>
      <c r="Z154" s="1"/>
      <c r="AF154" s="1"/>
    </row>
    <row r="155" spans="1:32" ht="12.75" x14ac:dyDescent="0.2">
      <c r="A155" s="2" t="s">
        <v>59</v>
      </c>
      <c r="B155" s="3">
        <v>31</v>
      </c>
      <c r="C155" s="5">
        <v>30</v>
      </c>
      <c r="D155" s="1" t="s">
        <v>60</v>
      </c>
      <c r="E155" s="1" t="s">
        <v>61</v>
      </c>
      <c r="F155" s="1" t="s">
        <v>62</v>
      </c>
      <c r="G155" s="1">
        <v>2007</v>
      </c>
      <c r="H155" s="5" t="s">
        <v>78</v>
      </c>
      <c r="Q155" s="1"/>
      <c r="Z155" s="1"/>
      <c r="AF155" s="1"/>
    </row>
    <row r="156" spans="1:32" ht="12.75" x14ac:dyDescent="0.2">
      <c r="A156" s="2" t="s">
        <v>59</v>
      </c>
      <c r="B156" s="3">
        <v>31</v>
      </c>
      <c r="C156" s="5">
        <v>30</v>
      </c>
      <c r="D156" s="1" t="s">
        <v>60</v>
      </c>
      <c r="E156" s="1" t="s">
        <v>61</v>
      </c>
      <c r="F156" s="1" t="s">
        <v>62</v>
      </c>
      <c r="G156" s="1">
        <v>2008</v>
      </c>
      <c r="H156" s="5" t="s">
        <v>78</v>
      </c>
      <c r="Q156" s="1"/>
      <c r="Z156" s="1"/>
      <c r="AF156" s="1"/>
    </row>
    <row r="157" spans="1:32" s="22" customFormat="1" ht="12.75" x14ac:dyDescent="0.2">
      <c r="A157" s="20" t="s">
        <v>59</v>
      </c>
      <c r="B157" s="21">
        <v>32</v>
      </c>
      <c r="C157" s="24">
        <v>30</v>
      </c>
      <c r="D157" s="22" t="s">
        <v>60</v>
      </c>
      <c r="E157" s="22" t="s">
        <v>61</v>
      </c>
      <c r="F157" s="22" t="s">
        <v>62</v>
      </c>
      <c r="G157" s="22">
        <v>2004</v>
      </c>
      <c r="H157" s="24" t="s">
        <v>78</v>
      </c>
      <c r="I157" s="24"/>
      <c r="W157" s="23"/>
      <c r="AA157" s="24"/>
    </row>
    <row r="158" spans="1:32" ht="12.75" x14ac:dyDescent="0.2">
      <c r="A158" s="2" t="s">
        <v>59</v>
      </c>
      <c r="B158" s="3">
        <v>32</v>
      </c>
      <c r="C158" s="5">
        <v>30</v>
      </c>
      <c r="D158" s="1" t="s">
        <v>60</v>
      </c>
      <c r="E158" s="1" t="s">
        <v>61</v>
      </c>
      <c r="F158" s="1" t="s">
        <v>62</v>
      </c>
      <c r="G158" s="1">
        <v>2005</v>
      </c>
      <c r="H158" s="5" t="s">
        <v>78</v>
      </c>
      <c r="Q158" s="1"/>
      <c r="Z158" s="1"/>
      <c r="AF158" s="1"/>
    </row>
    <row r="159" spans="1:32" ht="12.75" x14ac:dyDescent="0.2">
      <c r="A159" s="2" t="s">
        <v>59</v>
      </c>
      <c r="B159" s="3">
        <v>32</v>
      </c>
      <c r="C159" s="5">
        <v>30</v>
      </c>
      <c r="D159" s="1" t="s">
        <v>60</v>
      </c>
      <c r="E159" s="1" t="s">
        <v>61</v>
      </c>
      <c r="F159" s="1" t="s">
        <v>62</v>
      </c>
      <c r="G159" s="1">
        <v>2006</v>
      </c>
      <c r="H159" s="5" t="s">
        <v>78</v>
      </c>
      <c r="Q159" s="1"/>
      <c r="Z159" s="1"/>
      <c r="AF159" s="1"/>
    </row>
    <row r="160" spans="1:32" ht="12.75" x14ac:dyDescent="0.2">
      <c r="A160" s="2" t="s">
        <v>59</v>
      </c>
      <c r="B160" s="3">
        <v>32</v>
      </c>
      <c r="C160" s="5">
        <v>30</v>
      </c>
      <c r="D160" s="1" t="s">
        <v>60</v>
      </c>
      <c r="E160" s="1" t="s">
        <v>61</v>
      </c>
      <c r="F160" s="1" t="s">
        <v>62</v>
      </c>
      <c r="G160" s="1">
        <v>2007</v>
      </c>
      <c r="H160" s="5" t="s">
        <v>78</v>
      </c>
      <c r="Q160" s="1"/>
      <c r="Z160" s="1"/>
      <c r="AF160" s="1"/>
    </row>
    <row r="161" spans="1:32" ht="12.75" x14ac:dyDescent="0.2">
      <c r="A161" s="2" t="s">
        <v>59</v>
      </c>
      <c r="B161" s="3">
        <v>32</v>
      </c>
      <c r="C161" s="5">
        <v>30</v>
      </c>
      <c r="D161" s="1" t="s">
        <v>60</v>
      </c>
      <c r="E161" s="1" t="s">
        <v>61</v>
      </c>
      <c r="F161" s="1" t="s">
        <v>62</v>
      </c>
      <c r="G161" s="1">
        <v>2008</v>
      </c>
      <c r="H161" s="5" t="s">
        <v>78</v>
      </c>
      <c r="Q161" s="1"/>
      <c r="Z161" s="1"/>
      <c r="AF161" s="1"/>
    </row>
    <row r="162" spans="1:32" s="22" customFormat="1" ht="12.75" x14ac:dyDescent="0.2">
      <c r="A162" s="20" t="s">
        <v>59</v>
      </c>
      <c r="B162" s="21">
        <v>33</v>
      </c>
      <c r="C162" s="24">
        <v>30</v>
      </c>
      <c r="D162" s="22" t="s">
        <v>60</v>
      </c>
      <c r="E162" s="22" t="s">
        <v>61</v>
      </c>
      <c r="F162" s="22" t="s">
        <v>62</v>
      </c>
      <c r="G162" s="22">
        <v>2004</v>
      </c>
      <c r="H162" s="24" t="s">
        <v>78</v>
      </c>
      <c r="I162" s="24"/>
      <c r="W162" s="23"/>
      <c r="AA162" s="24"/>
    </row>
    <row r="163" spans="1:32" ht="12.75" x14ac:dyDescent="0.2">
      <c r="A163" s="2" t="s">
        <v>59</v>
      </c>
      <c r="B163" s="3">
        <v>33</v>
      </c>
      <c r="C163" s="5">
        <v>30</v>
      </c>
      <c r="D163" s="1" t="s">
        <v>60</v>
      </c>
      <c r="E163" s="1" t="s">
        <v>61</v>
      </c>
      <c r="F163" s="1" t="s">
        <v>62</v>
      </c>
      <c r="G163" s="1">
        <v>2005</v>
      </c>
      <c r="H163" s="5" t="s">
        <v>78</v>
      </c>
      <c r="Q163" s="1"/>
      <c r="Z163" s="1"/>
      <c r="AF163" s="1"/>
    </row>
    <row r="164" spans="1:32" ht="12.75" x14ac:dyDescent="0.2">
      <c r="A164" s="2" t="s">
        <v>59</v>
      </c>
      <c r="B164" s="3">
        <v>33</v>
      </c>
      <c r="C164" s="5">
        <v>30</v>
      </c>
      <c r="D164" s="1" t="s">
        <v>60</v>
      </c>
      <c r="E164" s="1" t="s">
        <v>61</v>
      </c>
      <c r="F164" s="1" t="s">
        <v>62</v>
      </c>
      <c r="G164" s="1">
        <v>2006</v>
      </c>
      <c r="H164" s="5" t="s">
        <v>78</v>
      </c>
      <c r="Q164" s="1"/>
      <c r="Z164" s="1"/>
      <c r="AF164" s="1"/>
    </row>
    <row r="165" spans="1:32" ht="12.75" x14ac:dyDescent="0.2">
      <c r="A165" s="2" t="s">
        <v>59</v>
      </c>
      <c r="B165" s="3">
        <v>33</v>
      </c>
      <c r="C165" s="5">
        <v>30</v>
      </c>
      <c r="D165" s="1" t="s">
        <v>60</v>
      </c>
      <c r="E165" s="1" t="s">
        <v>61</v>
      </c>
      <c r="F165" s="1" t="s">
        <v>62</v>
      </c>
      <c r="G165" s="1">
        <v>2007</v>
      </c>
      <c r="H165" s="5" t="s">
        <v>78</v>
      </c>
      <c r="Q165" s="1"/>
      <c r="Z165" s="1"/>
      <c r="AF165" s="1"/>
    </row>
    <row r="166" spans="1:32" ht="12.75" x14ac:dyDescent="0.2">
      <c r="A166" s="2" t="s">
        <v>59</v>
      </c>
      <c r="B166" s="3">
        <v>33</v>
      </c>
      <c r="C166" s="5">
        <v>30</v>
      </c>
      <c r="D166" s="1" t="s">
        <v>60</v>
      </c>
      <c r="E166" s="1" t="s">
        <v>61</v>
      </c>
      <c r="F166" s="1" t="s">
        <v>62</v>
      </c>
      <c r="G166" s="1">
        <v>2008</v>
      </c>
      <c r="H166" s="5" t="s">
        <v>78</v>
      </c>
      <c r="Q166" s="1"/>
      <c r="Z166" s="1"/>
      <c r="AF166" s="1"/>
    </row>
    <row r="167" spans="1:32" s="22" customFormat="1" ht="12.75" x14ac:dyDescent="0.2">
      <c r="A167" s="20" t="s">
        <v>59</v>
      </c>
      <c r="B167" s="21">
        <v>34</v>
      </c>
      <c r="C167" s="24">
        <v>30</v>
      </c>
      <c r="D167" s="22" t="s">
        <v>60</v>
      </c>
      <c r="E167" s="22" t="s">
        <v>61</v>
      </c>
      <c r="F167" s="22" t="s">
        <v>62</v>
      </c>
      <c r="G167" s="22">
        <v>2004</v>
      </c>
      <c r="H167" s="24" t="s">
        <v>78</v>
      </c>
      <c r="I167" s="24"/>
      <c r="W167" s="23"/>
      <c r="AA167" s="24"/>
    </row>
    <row r="168" spans="1:32" ht="12.75" x14ac:dyDescent="0.2">
      <c r="A168" s="2" t="s">
        <v>59</v>
      </c>
      <c r="B168" s="3">
        <v>34</v>
      </c>
      <c r="C168" s="5">
        <v>30</v>
      </c>
      <c r="D168" s="1" t="s">
        <v>60</v>
      </c>
      <c r="E168" s="1" t="s">
        <v>61</v>
      </c>
      <c r="F168" s="1" t="s">
        <v>62</v>
      </c>
      <c r="G168" s="1">
        <v>2005</v>
      </c>
      <c r="H168" s="5" t="s">
        <v>78</v>
      </c>
      <c r="Q168" s="1"/>
      <c r="Z168" s="1"/>
      <c r="AF168" s="1"/>
    </row>
    <row r="169" spans="1:32" ht="12.75" x14ac:dyDescent="0.2">
      <c r="A169" s="2" t="s">
        <v>59</v>
      </c>
      <c r="B169" s="3">
        <v>34</v>
      </c>
      <c r="C169" s="5">
        <v>30</v>
      </c>
      <c r="D169" s="1" t="s">
        <v>60</v>
      </c>
      <c r="E169" s="1" t="s">
        <v>61</v>
      </c>
      <c r="F169" s="1" t="s">
        <v>62</v>
      </c>
      <c r="G169" s="1">
        <v>2006</v>
      </c>
      <c r="H169" s="5" t="s">
        <v>78</v>
      </c>
      <c r="Q169" s="1"/>
      <c r="Z169" s="1"/>
      <c r="AF169" s="1"/>
    </row>
    <row r="170" spans="1:32" ht="12.75" x14ac:dyDescent="0.2">
      <c r="A170" s="2" t="s">
        <v>59</v>
      </c>
      <c r="B170" s="3">
        <v>34</v>
      </c>
      <c r="C170" s="5">
        <v>30</v>
      </c>
      <c r="D170" s="1" t="s">
        <v>60</v>
      </c>
      <c r="E170" s="1" t="s">
        <v>61</v>
      </c>
      <c r="F170" s="1" t="s">
        <v>62</v>
      </c>
      <c r="G170" s="1">
        <v>2007</v>
      </c>
      <c r="H170" s="5" t="s">
        <v>78</v>
      </c>
      <c r="Q170" s="1"/>
      <c r="Z170" s="1"/>
      <c r="AF170" s="1"/>
    </row>
    <row r="171" spans="1:32" ht="12.75" x14ac:dyDescent="0.2">
      <c r="A171" s="2" t="s">
        <v>59</v>
      </c>
      <c r="B171" s="3">
        <v>34</v>
      </c>
      <c r="C171" s="5">
        <v>30</v>
      </c>
      <c r="D171" s="1" t="s">
        <v>60</v>
      </c>
      <c r="E171" s="1" t="s">
        <v>61</v>
      </c>
      <c r="F171" s="1" t="s">
        <v>62</v>
      </c>
      <c r="G171" s="1">
        <v>2008</v>
      </c>
      <c r="H171" s="5" t="s">
        <v>78</v>
      </c>
      <c r="Q171" s="1"/>
      <c r="Z171" s="1"/>
      <c r="AF171" s="1"/>
    </row>
    <row r="172" spans="1:32" s="22" customFormat="1" ht="12.75" x14ac:dyDescent="0.2">
      <c r="A172" s="20" t="s">
        <v>59</v>
      </c>
      <c r="B172" s="21">
        <v>35</v>
      </c>
      <c r="C172" s="24">
        <v>30</v>
      </c>
      <c r="D172" s="22" t="s">
        <v>60</v>
      </c>
      <c r="E172" s="22" t="s">
        <v>61</v>
      </c>
      <c r="F172" s="22" t="s">
        <v>62</v>
      </c>
      <c r="G172" s="22">
        <v>2004</v>
      </c>
      <c r="H172" s="24" t="s">
        <v>78</v>
      </c>
      <c r="I172" s="24"/>
      <c r="W172" s="23"/>
      <c r="AA172" s="24"/>
    </row>
    <row r="173" spans="1:32" ht="12.75" x14ac:dyDescent="0.2">
      <c r="A173" s="2" t="s">
        <v>59</v>
      </c>
      <c r="B173" s="3">
        <v>35</v>
      </c>
      <c r="C173" s="5">
        <v>30</v>
      </c>
      <c r="D173" s="1" t="s">
        <v>60</v>
      </c>
      <c r="E173" s="1" t="s">
        <v>61</v>
      </c>
      <c r="F173" s="1" t="s">
        <v>62</v>
      </c>
      <c r="G173" s="1">
        <v>2005</v>
      </c>
      <c r="H173" s="5" t="s">
        <v>78</v>
      </c>
      <c r="Q173" s="1"/>
      <c r="Z173" s="1"/>
      <c r="AF173" s="1"/>
    </row>
    <row r="174" spans="1:32" ht="12.75" x14ac:dyDescent="0.2">
      <c r="A174" s="2" t="s">
        <v>59</v>
      </c>
      <c r="B174" s="3">
        <v>35</v>
      </c>
      <c r="C174" s="5">
        <v>30</v>
      </c>
      <c r="D174" s="1" t="s">
        <v>60</v>
      </c>
      <c r="E174" s="1" t="s">
        <v>61</v>
      </c>
      <c r="F174" s="1" t="s">
        <v>62</v>
      </c>
      <c r="G174" s="1">
        <v>2006</v>
      </c>
      <c r="H174" s="5" t="s">
        <v>78</v>
      </c>
      <c r="Q174" s="1"/>
      <c r="Z174" s="1"/>
      <c r="AF174" s="1"/>
    </row>
    <row r="175" spans="1:32" ht="12.75" x14ac:dyDescent="0.2">
      <c r="A175" s="2" t="s">
        <v>59</v>
      </c>
      <c r="B175" s="3">
        <v>35</v>
      </c>
      <c r="C175" s="5">
        <v>30</v>
      </c>
      <c r="D175" s="1" t="s">
        <v>60</v>
      </c>
      <c r="E175" s="1" t="s">
        <v>61</v>
      </c>
      <c r="F175" s="1" t="s">
        <v>62</v>
      </c>
      <c r="G175" s="1">
        <v>2007</v>
      </c>
      <c r="H175" s="5" t="s">
        <v>78</v>
      </c>
      <c r="Q175" s="1"/>
      <c r="Z175" s="1"/>
      <c r="AF175" s="1"/>
    </row>
    <row r="176" spans="1:32" ht="12.75" x14ac:dyDescent="0.2">
      <c r="A176" s="2" t="s">
        <v>59</v>
      </c>
      <c r="B176" s="3">
        <v>35</v>
      </c>
      <c r="C176" s="5">
        <v>30</v>
      </c>
      <c r="D176" s="1" t="s">
        <v>60</v>
      </c>
      <c r="E176" s="1" t="s">
        <v>61</v>
      </c>
      <c r="F176" s="1" t="s">
        <v>62</v>
      </c>
      <c r="G176" s="1">
        <v>2008</v>
      </c>
      <c r="H176" s="5" t="s">
        <v>78</v>
      </c>
      <c r="Q176" s="1"/>
      <c r="Z176" s="1"/>
      <c r="AF176" s="1"/>
    </row>
    <row r="177" spans="1:32" s="22" customFormat="1" ht="12.75" x14ac:dyDescent="0.2">
      <c r="A177" s="20" t="s">
        <v>59</v>
      </c>
      <c r="B177" s="21">
        <v>36</v>
      </c>
      <c r="C177" s="24">
        <v>30</v>
      </c>
      <c r="D177" s="22" t="s">
        <v>60</v>
      </c>
      <c r="E177" s="22" t="s">
        <v>61</v>
      </c>
      <c r="F177" s="22" t="s">
        <v>62</v>
      </c>
      <c r="G177" s="22">
        <v>2004</v>
      </c>
      <c r="H177" s="24" t="s">
        <v>78</v>
      </c>
      <c r="I177" s="24"/>
      <c r="W177" s="23"/>
      <c r="AA177" s="24"/>
    </row>
    <row r="178" spans="1:32" ht="12.75" x14ac:dyDescent="0.2">
      <c r="A178" s="2" t="s">
        <v>59</v>
      </c>
      <c r="B178" s="3">
        <v>36</v>
      </c>
      <c r="C178" s="5">
        <v>30</v>
      </c>
      <c r="D178" s="1" t="s">
        <v>60</v>
      </c>
      <c r="E178" s="1" t="s">
        <v>61</v>
      </c>
      <c r="F178" s="1" t="s">
        <v>62</v>
      </c>
      <c r="G178" s="1">
        <v>2005</v>
      </c>
      <c r="H178" s="5" t="s">
        <v>78</v>
      </c>
      <c r="Q178" s="1"/>
      <c r="Z178" s="1"/>
      <c r="AF178" s="1"/>
    </row>
    <row r="179" spans="1:32" ht="12.75" x14ac:dyDescent="0.2">
      <c r="A179" s="2" t="s">
        <v>59</v>
      </c>
      <c r="B179" s="3">
        <v>36</v>
      </c>
      <c r="C179" s="5">
        <v>30</v>
      </c>
      <c r="D179" s="1" t="s">
        <v>60</v>
      </c>
      <c r="E179" s="1" t="s">
        <v>61</v>
      </c>
      <c r="F179" s="1" t="s">
        <v>62</v>
      </c>
      <c r="G179" s="1">
        <v>2006</v>
      </c>
      <c r="H179" s="5" t="s">
        <v>78</v>
      </c>
      <c r="Q179" s="1"/>
      <c r="Z179" s="1"/>
      <c r="AF179" s="1"/>
    </row>
    <row r="180" spans="1:32" ht="12.75" x14ac:dyDescent="0.2">
      <c r="A180" s="2" t="s">
        <v>59</v>
      </c>
      <c r="B180" s="3">
        <v>36</v>
      </c>
      <c r="C180" s="5">
        <v>30</v>
      </c>
      <c r="D180" s="1" t="s">
        <v>60</v>
      </c>
      <c r="E180" s="1" t="s">
        <v>61</v>
      </c>
      <c r="F180" s="1" t="s">
        <v>62</v>
      </c>
      <c r="G180" s="1">
        <v>2007</v>
      </c>
      <c r="H180" s="5" t="s">
        <v>78</v>
      </c>
      <c r="Q180" s="1"/>
      <c r="Z180" s="1"/>
      <c r="AF180" s="1"/>
    </row>
    <row r="181" spans="1:32" ht="12.75" x14ac:dyDescent="0.2">
      <c r="A181" s="2" t="s">
        <v>59</v>
      </c>
      <c r="B181" s="3">
        <v>36</v>
      </c>
      <c r="C181" s="5">
        <v>30</v>
      </c>
      <c r="D181" s="1" t="s">
        <v>60</v>
      </c>
      <c r="E181" s="1" t="s">
        <v>61</v>
      </c>
      <c r="F181" s="1" t="s">
        <v>62</v>
      </c>
      <c r="G181" s="1">
        <v>2008</v>
      </c>
      <c r="H181" s="5" t="s">
        <v>78</v>
      </c>
      <c r="Q181" s="1"/>
      <c r="Z181" s="1"/>
      <c r="AF181" s="1"/>
    </row>
    <row r="182" spans="1:32" s="22" customFormat="1" ht="12.75" x14ac:dyDescent="0.2">
      <c r="A182" s="20" t="s">
        <v>59</v>
      </c>
      <c r="B182" s="21">
        <v>37</v>
      </c>
      <c r="C182" s="24">
        <v>30</v>
      </c>
      <c r="D182" s="22" t="s">
        <v>60</v>
      </c>
      <c r="E182" s="22" t="s">
        <v>61</v>
      </c>
      <c r="F182" s="22" t="s">
        <v>62</v>
      </c>
      <c r="G182" s="22">
        <v>2004</v>
      </c>
      <c r="H182" s="24" t="s">
        <v>78</v>
      </c>
      <c r="I182" s="24"/>
      <c r="W182" s="23"/>
      <c r="AA182" s="24"/>
    </row>
    <row r="183" spans="1:32" ht="12.75" x14ac:dyDescent="0.2">
      <c r="A183" s="2" t="s">
        <v>59</v>
      </c>
      <c r="B183" s="3">
        <v>37</v>
      </c>
      <c r="C183" s="5">
        <v>30</v>
      </c>
      <c r="D183" s="1" t="s">
        <v>60</v>
      </c>
      <c r="E183" s="1" t="s">
        <v>61</v>
      </c>
      <c r="F183" s="1" t="s">
        <v>62</v>
      </c>
      <c r="G183" s="1">
        <v>2005</v>
      </c>
      <c r="H183" s="5" t="s">
        <v>78</v>
      </c>
      <c r="Q183" s="1"/>
      <c r="Z183" s="1"/>
      <c r="AF183" s="1"/>
    </row>
    <row r="184" spans="1:32" ht="12.75" x14ac:dyDescent="0.2">
      <c r="A184" s="2" t="s">
        <v>59</v>
      </c>
      <c r="B184" s="3">
        <v>37</v>
      </c>
      <c r="C184" s="5">
        <v>30</v>
      </c>
      <c r="D184" s="1" t="s">
        <v>60</v>
      </c>
      <c r="E184" s="1" t="s">
        <v>61</v>
      </c>
      <c r="F184" s="1" t="s">
        <v>62</v>
      </c>
      <c r="G184" s="1">
        <v>2006</v>
      </c>
      <c r="H184" s="5" t="s">
        <v>78</v>
      </c>
      <c r="Q184" s="1"/>
      <c r="Z184" s="1"/>
      <c r="AF184" s="1"/>
    </row>
    <row r="185" spans="1:32" ht="12.75" x14ac:dyDescent="0.2">
      <c r="A185" s="2" t="s">
        <v>59</v>
      </c>
      <c r="B185" s="3">
        <v>37</v>
      </c>
      <c r="C185" s="5">
        <v>30</v>
      </c>
      <c r="D185" s="1" t="s">
        <v>60</v>
      </c>
      <c r="E185" s="1" t="s">
        <v>61</v>
      </c>
      <c r="F185" s="1" t="s">
        <v>62</v>
      </c>
      <c r="G185" s="1">
        <v>2007</v>
      </c>
      <c r="H185" s="5" t="s">
        <v>78</v>
      </c>
      <c r="Q185" s="1"/>
      <c r="Z185" s="1"/>
      <c r="AF185" s="1"/>
    </row>
    <row r="186" spans="1:32" ht="12.75" x14ac:dyDescent="0.2">
      <c r="A186" s="2" t="s">
        <v>59</v>
      </c>
      <c r="B186" s="3">
        <v>37</v>
      </c>
      <c r="C186" s="5">
        <v>30</v>
      </c>
      <c r="D186" s="1" t="s">
        <v>60</v>
      </c>
      <c r="E186" s="1" t="s">
        <v>61</v>
      </c>
      <c r="F186" s="1" t="s">
        <v>62</v>
      </c>
      <c r="G186" s="1">
        <v>2008</v>
      </c>
      <c r="H186" s="5" t="s">
        <v>78</v>
      </c>
      <c r="Q186" s="1"/>
      <c r="Z186" s="1"/>
      <c r="AF186" s="1"/>
    </row>
    <row r="187" spans="1:32" s="22" customFormat="1" ht="12.75" x14ac:dyDescent="0.2">
      <c r="A187" s="20" t="s">
        <v>59</v>
      </c>
      <c r="B187" s="21">
        <v>38</v>
      </c>
      <c r="C187" s="24">
        <v>30</v>
      </c>
      <c r="D187" s="22" t="s">
        <v>60</v>
      </c>
      <c r="E187" s="22" t="s">
        <v>61</v>
      </c>
      <c r="F187" s="22" t="s">
        <v>62</v>
      </c>
      <c r="G187" s="22">
        <v>2004</v>
      </c>
      <c r="H187" s="24" t="s">
        <v>78</v>
      </c>
      <c r="I187" s="24"/>
      <c r="W187" s="23"/>
      <c r="AA187" s="24"/>
    </row>
    <row r="188" spans="1:32" ht="12.75" x14ac:dyDescent="0.2">
      <c r="A188" s="2" t="s">
        <v>59</v>
      </c>
      <c r="B188" s="3">
        <v>38</v>
      </c>
      <c r="C188" s="5">
        <v>30</v>
      </c>
      <c r="D188" s="1" t="s">
        <v>60</v>
      </c>
      <c r="E188" s="1" t="s">
        <v>61</v>
      </c>
      <c r="F188" s="1" t="s">
        <v>62</v>
      </c>
      <c r="G188" s="1">
        <v>2005</v>
      </c>
      <c r="H188" s="5" t="s">
        <v>78</v>
      </c>
      <c r="Q188" s="1"/>
      <c r="Z188" s="1"/>
      <c r="AF188" s="1"/>
    </row>
    <row r="189" spans="1:32" ht="12.75" x14ac:dyDescent="0.2">
      <c r="A189" s="2" t="s">
        <v>59</v>
      </c>
      <c r="B189" s="3">
        <v>38</v>
      </c>
      <c r="C189" s="5">
        <v>30</v>
      </c>
      <c r="D189" s="1" t="s">
        <v>60</v>
      </c>
      <c r="E189" s="1" t="s">
        <v>61</v>
      </c>
      <c r="F189" s="1" t="s">
        <v>62</v>
      </c>
      <c r="G189" s="1">
        <v>2006</v>
      </c>
      <c r="H189" s="5" t="s">
        <v>78</v>
      </c>
      <c r="Q189" s="1"/>
      <c r="Z189" s="1"/>
      <c r="AF189" s="1"/>
    </row>
    <row r="190" spans="1:32" ht="12.75" x14ac:dyDescent="0.2">
      <c r="A190" s="2" t="s">
        <v>59</v>
      </c>
      <c r="B190" s="3">
        <v>38</v>
      </c>
      <c r="C190" s="5">
        <v>30</v>
      </c>
      <c r="D190" s="1" t="s">
        <v>60</v>
      </c>
      <c r="E190" s="1" t="s">
        <v>61</v>
      </c>
      <c r="F190" s="1" t="s">
        <v>62</v>
      </c>
      <c r="G190" s="1">
        <v>2007</v>
      </c>
      <c r="H190" s="5" t="s">
        <v>78</v>
      </c>
      <c r="Q190" s="1"/>
      <c r="Z190" s="1"/>
      <c r="AF190" s="1"/>
    </row>
    <row r="191" spans="1:32" ht="12.75" x14ac:dyDescent="0.2">
      <c r="A191" s="2" t="s">
        <v>59</v>
      </c>
      <c r="B191" s="3">
        <v>38</v>
      </c>
      <c r="C191" s="5">
        <v>30</v>
      </c>
      <c r="D191" s="1" t="s">
        <v>60</v>
      </c>
      <c r="E191" s="1" t="s">
        <v>61</v>
      </c>
      <c r="F191" s="1" t="s">
        <v>62</v>
      </c>
      <c r="G191" s="1">
        <v>2008</v>
      </c>
      <c r="H191" s="5" t="s">
        <v>78</v>
      </c>
      <c r="Q191" s="1"/>
      <c r="Z191" s="1"/>
      <c r="AF191" s="1"/>
    </row>
    <row r="192" spans="1:32" s="22" customFormat="1" ht="12.75" x14ac:dyDescent="0.2">
      <c r="A192" s="20" t="s">
        <v>59</v>
      </c>
      <c r="B192" s="21">
        <v>39</v>
      </c>
      <c r="C192" s="24">
        <v>30</v>
      </c>
      <c r="D192" s="22" t="s">
        <v>60</v>
      </c>
      <c r="E192" s="22" t="s">
        <v>61</v>
      </c>
      <c r="F192" s="22" t="s">
        <v>62</v>
      </c>
      <c r="G192" s="22">
        <v>2004</v>
      </c>
      <c r="H192" s="24" t="s">
        <v>78</v>
      </c>
      <c r="I192" s="24"/>
      <c r="W192" s="23"/>
      <c r="AA192" s="24"/>
    </row>
    <row r="193" spans="1:32" ht="12.75" x14ac:dyDescent="0.2">
      <c r="A193" s="2" t="s">
        <v>59</v>
      </c>
      <c r="B193" s="3">
        <v>39</v>
      </c>
      <c r="C193" s="5">
        <v>30</v>
      </c>
      <c r="D193" s="1" t="s">
        <v>60</v>
      </c>
      <c r="E193" s="1" t="s">
        <v>61</v>
      </c>
      <c r="F193" s="1" t="s">
        <v>62</v>
      </c>
      <c r="G193" s="1">
        <v>2005</v>
      </c>
      <c r="H193" s="5" t="s">
        <v>78</v>
      </c>
      <c r="Q193" s="1"/>
      <c r="Z193" s="1"/>
      <c r="AF193" s="1"/>
    </row>
    <row r="194" spans="1:32" ht="12.75" x14ac:dyDescent="0.2">
      <c r="A194" s="2" t="s">
        <v>59</v>
      </c>
      <c r="B194" s="3">
        <v>39</v>
      </c>
      <c r="C194" s="5">
        <v>30</v>
      </c>
      <c r="D194" s="1" t="s">
        <v>60</v>
      </c>
      <c r="E194" s="1" t="s">
        <v>61</v>
      </c>
      <c r="F194" s="1" t="s">
        <v>62</v>
      </c>
      <c r="G194" s="1">
        <v>2006</v>
      </c>
      <c r="H194" s="5" t="s">
        <v>78</v>
      </c>
      <c r="Q194" s="1"/>
      <c r="Z194" s="1"/>
      <c r="AF194" s="1"/>
    </row>
    <row r="195" spans="1:32" ht="12.75" x14ac:dyDescent="0.2">
      <c r="A195" s="2" t="s">
        <v>59</v>
      </c>
      <c r="B195" s="3">
        <v>39</v>
      </c>
      <c r="C195" s="5">
        <v>30</v>
      </c>
      <c r="D195" s="1" t="s">
        <v>60</v>
      </c>
      <c r="E195" s="1" t="s">
        <v>61</v>
      </c>
      <c r="F195" s="1" t="s">
        <v>62</v>
      </c>
      <c r="G195" s="1">
        <v>2007</v>
      </c>
      <c r="H195" s="5" t="s">
        <v>78</v>
      </c>
      <c r="Q195" s="1"/>
      <c r="Z195" s="1"/>
      <c r="AF195" s="1"/>
    </row>
    <row r="196" spans="1:32" ht="12.75" x14ac:dyDescent="0.2">
      <c r="A196" s="2" t="s">
        <v>59</v>
      </c>
      <c r="B196" s="3">
        <v>39</v>
      </c>
      <c r="C196" s="5">
        <v>30</v>
      </c>
      <c r="D196" s="1" t="s">
        <v>60</v>
      </c>
      <c r="E196" s="1" t="s">
        <v>61</v>
      </c>
      <c r="F196" s="1" t="s">
        <v>62</v>
      </c>
      <c r="G196" s="1">
        <v>2008</v>
      </c>
      <c r="H196" s="5" t="s">
        <v>78</v>
      </c>
      <c r="Q196" s="1"/>
      <c r="Z196" s="1"/>
      <c r="AF196" s="1"/>
    </row>
    <row r="197" spans="1:32" s="22" customFormat="1" ht="12.75" x14ac:dyDescent="0.2">
      <c r="A197" s="20" t="s">
        <v>59</v>
      </c>
      <c r="B197" s="21">
        <v>40</v>
      </c>
      <c r="C197" s="24">
        <v>30</v>
      </c>
      <c r="D197" s="22" t="s">
        <v>60</v>
      </c>
      <c r="E197" s="22" t="s">
        <v>61</v>
      </c>
      <c r="F197" s="22" t="s">
        <v>62</v>
      </c>
      <c r="G197" s="22">
        <v>2004</v>
      </c>
      <c r="H197" s="24" t="s">
        <v>78</v>
      </c>
      <c r="I197" s="24"/>
      <c r="W197" s="23"/>
      <c r="AA197" s="24"/>
    </row>
    <row r="198" spans="1:32" ht="12.75" x14ac:dyDescent="0.2">
      <c r="A198" s="2" t="s">
        <v>59</v>
      </c>
      <c r="B198" s="3">
        <v>40</v>
      </c>
      <c r="C198" s="5">
        <v>30</v>
      </c>
      <c r="D198" s="1" t="s">
        <v>60</v>
      </c>
      <c r="E198" s="1" t="s">
        <v>61</v>
      </c>
      <c r="F198" s="1" t="s">
        <v>62</v>
      </c>
      <c r="G198" s="1">
        <v>2005</v>
      </c>
      <c r="H198" s="5" t="s">
        <v>78</v>
      </c>
      <c r="Q198" s="1"/>
      <c r="Z198" s="1"/>
      <c r="AF198" s="1"/>
    </row>
    <row r="199" spans="1:32" ht="12.75" x14ac:dyDescent="0.2">
      <c r="A199" s="2" t="s">
        <v>59</v>
      </c>
      <c r="B199" s="3">
        <v>40</v>
      </c>
      <c r="C199" s="5">
        <v>30</v>
      </c>
      <c r="D199" s="1" t="s">
        <v>60</v>
      </c>
      <c r="E199" s="1" t="s">
        <v>61</v>
      </c>
      <c r="F199" s="1" t="s">
        <v>62</v>
      </c>
      <c r="G199" s="1">
        <v>2006</v>
      </c>
      <c r="H199" s="5" t="s">
        <v>78</v>
      </c>
      <c r="Q199" s="1"/>
      <c r="Z199" s="1"/>
      <c r="AF199" s="1"/>
    </row>
    <row r="200" spans="1:32" ht="12.75" x14ac:dyDescent="0.2">
      <c r="A200" s="2" t="s">
        <v>59</v>
      </c>
      <c r="B200" s="3">
        <v>40</v>
      </c>
      <c r="C200" s="5">
        <v>30</v>
      </c>
      <c r="D200" s="1" t="s">
        <v>60</v>
      </c>
      <c r="E200" s="1" t="s">
        <v>61</v>
      </c>
      <c r="F200" s="1" t="s">
        <v>62</v>
      </c>
      <c r="G200" s="1">
        <v>2007</v>
      </c>
      <c r="H200" s="5" t="s">
        <v>78</v>
      </c>
      <c r="Q200" s="1"/>
      <c r="Z200" s="1"/>
      <c r="AF200" s="1"/>
    </row>
    <row r="201" spans="1:32" ht="12.75" x14ac:dyDescent="0.2">
      <c r="A201" s="2" t="s">
        <v>59</v>
      </c>
      <c r="B201" s="3">
        <v>40</v>
      </c>
      <c r="C201" s="5">
        <v>30</v>
      </c>
      <c r="D201" s="1" t="s">
        <v>60</v>
      </c>
      <c r="E201" s="1" t="s">
        <v>61</v>
      </c>
      <c r="F201" s="1" t="s">
        <v>62</v>
      </c>
      <c r="G201" s="1">
        <v>2008</v>
      </c>
      <c r="H201" s="5" t="s">
        <v>78</v>
      </c>
      <c r="Q201" s="1"/>
      <c r="Z201" s="1"/>
      <c r="AF201" s="1"/>
    </row>
    <row r="202" spans="1:32" s="22" customFormat="1" ht="12.75" x14ac:dyDescent="0.2">
      <c r="A202" s="20" t="s">
        <v>59</v>
      </c>
      <c r="B202" s="21">
        <v>41</v>
      </c>
      <c r="C202" s="24">
        <v>30</v>
      </c>
      <c r="D202" s="22" t="s">
        <v>60</v>
      </c>
      <c r="E202" s="22" t="s">
        <v>61</v>
      </c>
      <c r="F202" s="22" t="s">
        <v>62</v>
      </c>
      <c r="G202" s="22">
        <v>2004</v>
      </c>
      <c r="H202" s="24" t="s">
        <v>78</v>
      </c>
      <c r="I202" s="24"/>
      <c r="Q202" s="20"/>
      <c r="W202" s="23"/>
      <c r="AA202" s="24"/>
    </row>
    <row r="203" spans="1:32" ht="12.75" x14ac:dyDescent="0.2">
      <c r="A203" s="2" t="s">
        <v>59</v>
      </c>
      <c r="B203" s="3">
        <v>41</v>
      </c>
      <c r="C203" s="5">
        <v>30</v>
      </c>
      <c r="D203" s="1" t="s">
        <v>60</v>
      </c>
      <c r="E203" s="1" t="s">
        <v>61</v>
      </c>
      <c r="F203" s="1" t="s">
        <v>62</v>
      </c>
      <c r="G203" s="1">
        <v>2005</v>
      </c>
      <c r="H203" s="5" t="s">
        <v>78</v>
      </c>
      <c r="Z203" s="1"/>
      <c r="AF203" s="1"/>
    </row>
    <row r="204" spans="1:32" ht="12.75" x14ac:dyDescent="0.2">
      <c r="A204" s="2" t="s">
        <v>59</v>
      </c>
      <c r="B204" s="3">
        <v>41</v>
      </c>
      <c r="C204" s="5">
        <v>30</v>
      </c>
      <c r="D204" s="1" t="s">
        <v>60</v>
      </c>
      <c r="E204" s="1" t="s">
        <v>61</v>
      </c>
      <c r="F204" s="1" t="s">
        <v>62</v>
      </c>
      <c r="G204" s="1">
        <v>2006</v>
      </c>
      <c r="H204" s="5" t="s">
        <v>78</v>
      </c>
      <c r="Z204" s="1"/>
      <c r="AF204" s="1"/>
    </row>
    <row r="205" spans="1:32" ht="12.75" x14ac:dyDescent="0.2">
      <c r="A205" s="2" t="s">
        <v>59</v>
      </c>
      <c r="B205" s="3">
        <v>41</v>
      </c>
      <c r="C205" s="5">
        <v>30</v>
      </c>
      <c r="D205" s="1" t="s">
        <v>60</v>
      </c>
      <c r="E205" s="1" t="s">
        <v>61</v>
      </c>
      <c r="F205" s="1" t="s">
        <v>62</v>
      </c>
      <c r="G205" s="1">
        <v>2007</v>
      </c>
      <c r="H205" s="5" t="s">
        <v>78</v>
      </c>
      <c r="Z205" s="1"/>
      <c r="AF205" s="1"/>
    </row>
    <row r="206" spans="1:32" ht="12.75" x14ac:dyDescent="0.2">
      <c r="A206" s="2" t="s">
        <v>59</v>
      </c>
      <c r="B206" s="3">
        <v>41</v>
      </c>
      <c r="C206" s="5">
        <v>30</v>
      </c>
      <c r="D206" s="1" t="s">
        <v>60</v>
      </c>
      <c r="E206" s="1" t="s">
        <v>61</v>
      </c>
      <c r="F206" s="1" t="s">
        <v>62</v>
      </c>
      <c r="G206" s="1">
        <v>2008</v>
      </c>
      <c r="H206" s="5" t="s">
        <v>78</v>
      </c>
      <c r="Z206" s="1"/>
      <c r="AF206" s="1"/>
    </row>
    <row r="207" spans="1:32" s="22" customFormat="1" ht="12.75" x14ac:dyDescent="0.2">
      <c r="A207" s="20" t="s">
        <v>59</v>
      </c>
      <c r="B207" s="21">
        <v>42</v>
      </c>
      <c r="C207" s="24">
        <v>30</v>
      </c>
      <c r="D207" s="22" t="s">
        <v>60</v>
      </c>
      <c r="E207" s="22" t="s">
        <v>61</v>
      </c>
      <c r="F207" s="22" t="s">
        <v>62</v>
      </c>
      <c r="G207" s="22">
        <v>2004</v>
      </c>
      <c r="H207" s="24" t="s">
        <v>78</v>
      </c>
      <c r="I207" s="24"/>
      <c r="W207" s="23"/>
      <c r="AA207" s="24"/>
    </row>
    <row r="208" spans="1:32" ht="12.75" x14ac:dyDescent="0.2">
      <c r="A208" s="2" t="s">
        <v>59</v>
      </c>
      <c r="B208" s="3">
        <v>42</v>
      </c>
      <c r="C208" s="5">
        <v>30</v>
      </c>
      <c r="D208" s="1" t="s">
        <v>60</v>
      </c>
      <c r="E208" s="1" t="s">
        <v>61</v>
      </c>
      <c r="F208" s="1" t="s">
        <v>62</v>
      </c>
      <c r="G208" s="1">
        <v>2005</v>
      </c>
      <c r="H208" s="5" t="s">
        <v>78</v>
      </c>
      <c r="Q208" s="1"/>
      <c r="Z208" s="1"/>
      <c r="AF208" s="1"/>
    </row>
    <row r="209" spans="1:40" ht="12.75" x14ac:dyDescent="0.2">
      <c r="A209" s="2" t="s">
        <v>59</v>
      </c>
      <c r="B209" s="3">
        <v>42</v>
      </c>
      <c r="C209" s="5">
        <v>30</v>
      </c>
      <c r="D209" s="1" t="s">
        <v>60</v>
      </c>
      <c r="E209" s="1" t="s">
        <v>61</v>
      </c>
      <c r="F209" s="1" t="s">
        <v>62</v>
      </c>
      <c r="G209" s="1">
        <v>2006</v>
      </c>
      <c r="H209" s="5" t="s">
        <v>78</v>
      </c>
      <c r="Q209" s="1"/>
      <c r="Z209" s="1"/>
      <c r="AF209" s="1"/>
    </row>
    <row r="210" spans="1:40" ht="12.75" x14ac:dyDescent="0.2">
      <c r="A210" s="2" t="s">
        <v>59</v>
      </c>
      <c r="B210" s="3">
        <v>42</v>
      </c>
      <c r="C210" s="5">
        <v>30</v>
      </c>
      <c r="D210" s="1" t="s">
        <v>60</v>
      </c>
      <c r="E210" s="1" t="s">
        <v>61</v>
      </c>
      <c r="F210" s="1" t="s">
        <v>62</v>
      </c>
      <c r="G210" s="1">
        <v>2007</v>
      </c>
      <c r="H210" s="5" t="s">
        <v>78</v>
      </c>
      <c r="Q210" s="1"/>
      <c r="Z210" s="1"/>
      <c r="AF210" s="1"/>
    </row>
    <row r="211" spans="1:40" ht="12.75" x14ac:dyDescent="0.2">
      <c r="A211" s="2" t="s">
        <v>59</v>
      </c>
      <c r="B211" s="3">
        <v>42</v>
      </c>
      <c r="C211" s="5">
        <v>30</v>
      </c>
      <c r="D211" s="1" t="s">
        <v>60</v>
      </c>
      <c r="E211" s="1" t="s">
        <v>61</v>
      </c>
      <c r="F211" s="1" t="s">
        <v>62</v>
      </c>
      <c r="G211" s="1">
        <v>2008</v>
      </c>
      <c r="H211" s="5" t="s">
        <v>78</v>
      </c>
      <c r="Q211" s="1"/>
      <c r="Z211" s="1"/>
      <c r="AF211" s="1"/>
    </row>
    <row r="212" spans="1:40" s="22" customFormat="1" ht="12.75" x14ac:dyDescent="0.2">
      <c r="A212" s="20" t="s">
        <v>59</v>
      </c>
      <c r="B212" s="21">
        <v>43</v>
      </c>
      <c r="C212" s="24">
        <v>30</v>
      </c>
      <c r="D212" s="22" t="s">
        <v>60</v>
      </c>
      <c r="E212" s="22" t="s">
        <v>61</v>
      </c>
      <c r="F212" s="22" t="s">
        <v>62</v>
      </c>
      <c r="G212" s="22">
        <v>2004</v>
      </c>
      <c r="H212" s="24" t="s">
        <v>78</v>
      </c>
      <c r="I212" s="24"/>
      <c r="W212" s="23"/>
      <c r="AA212" s="24"/>
    </row>
    <row r="213" spans="1:40" ht="12.75" x14ac:dyDescent="0.2">
      <c r="A213" s="2" t="s">
        <v>59</v>
      </c>
      <c r="B213" s="3">
        <v>43</v>
      </c>
      <c r="C213" s="5">
        <v>30</v>
      </c>
      <c r="D213" s="1" t="s">
        <v>60</v>
      </c>
      <c r="E213" s="1" t="s">
        <v>61</v>
      </c>
      <c r="F213" s="1" t="s">
        <v>62</v>
      </c>
      <c r="G213" s="1">
        <v>2005</v>
      </c>
      <c r="H213" s="5" t="s">
        <v>78</v>
      </c>
      <c r="Q213" s="1"/>
      <c r="Z213" s="1"/>
      <c r="AF213" s="1"/>
    </row>
    <row r="214" spans="1:40" ht="12.75" x14ac:dyDescent="0.2">
      <c r="A214" s="2" t="s">
        <v>59</v>
      </c>
      <c r="B214" s="3">
        <v>43</v>
      </c>
      <c r="C214" s="5">
        <v>30</v>
      </c>
      <c r="D214" s="1" t="s">
        <v>60</v>
      </c>
      <c r="E214" s="1" t="s">
        <v>61</v>
      </c>
      <c r="F214" s="1" t="s">
        <v>62</v>
      </c>
      <c r="G214" s="1">
        <v>2006</v>
      </c>
      <c r="H214" s="5" t="s">
        <v>78</v>
      </c>
      <c r="Q214" s="1"/>
      <c r="Z214" s="1"/>
      <c r="AF214" s="1"/>
    </row>
    <row r="215" spans="1:40" ht="12.75" x14ac:dyDescent="0.2">
      <c r="A215" s="2" t="s">
        <v>59</v>
      </c>
      <c r="B215" s="3">
        <v>43</v>
      </c>
      <c r="C215" s="5">
        <v>30</v>
      </c>
      <c r="D215" s="1" t="s">
        <v>60</v>
      </c>
      <c r="E215" s="1" t="s">
        <v>61</v>
      </c>
      <c r="F215" s="1" t="s">
        <v>62</v>
      </c>
      <c r="G215" s="1">
        <v>2007</v>
      </c>
      <c r="H215" s="5" t="s">
        <v>78</v>
      </c>
      <c r="Q215" s="1"/>
      <c r="Z215" s="1"/>
      <c r="AF215" s="1"/>
    </row>
    <row r="216" spans="1:40" ht="12.75" x14ac:dyDescent="0.2">
      <c r="A216" s="2" t="s">
        <v>59</v>
      </c>
      <c r="B216" s="3">
        <v>43</v>
      </c>
      <c r="C216" s="5">
        <v>30</v>
      </c>
      <c r="D216" s="1" t="s">
        <v>60</v>
      </c>
      <c r="E216" s="1" t="s">
        <v>61</v>
      </c>
      <c r="F216" s="1" t="s">
        <v>62</v>
      </c>
      <c r="G216" s="1">
        <v>2008</v>
      </c>
      <c r="H216" s="5" t="s">
        <v>78</v>
      </c>
      <c r="Q216" s="1"/>
      <c r="Z216" s="1"/>
      <c r="AF216" s="1"/>
    </row>
    <row r="217" spans="1:40" s="22" customFormat="1" ht="15" customHeight="1" x14ac:dyDescent="0.2">
      <c r="A217" s="20" t="s">
        <v>59</v>
      </c>
      <c r="B217" s="21">
        <v>44</v>
      </c>
      <c r="C217" s="24">
        <v>30</v>
      </c>
      <c r="D217" s="22" t="s">
        <v>60</v>
      </c>
      <c r="E217" s="22" t="s">
        <v>61</v>
      </c>
      <c r="F217" s="22" t="s">
        <v>62</v>
      </c>
      <c r="G217" s="22">
        <v>2004</v>
      </c>
      <c r="H217" s="24" t="s">
        <v>78</v>
      </c>
      <c r="I217" s="24"/>
      <c r="J217" s="22">
        <v>28</v>
      </c>
      <c r="K217" s="22">
        <f>J217-22</f>
        <v>6</v>
      </c>
      <c r="L217" s="22">
        <f>J217-46</f>
        <v>-18</v>
      </c>
      <c r="M217" s="22">
        <f>J217-71</f>
        <v>-43</v>
      </c>
      <c r="N217" s="22">
        <f>J217-87</f>
        <v>-59</v>
      </c>
      <c r="O217" s="22">
        <v>4</v>
      </c>
      <c r="S217" s="22">
        <v>2</v>
      </c>
      <c r="T217" s="22">
        <v>228</v>
      </c>
      <c r="U217" s="22">
        <v>25</v>
      </c>
      <c r="V217" s="22">
        <v>72</v>
      </c>
      <c r="W217" s="23">
        <f>(V217+(Z217*AB217))/U217</f>
        <v>2.936666666666667</v>
      </c>
      <c r="X217" s="22">
        <v>2</v>
      </c>
      <c r="Y217" s="22">
        <v>34</v>
      </c>
      <c r="Z217" s="23">
        <f>Y217/(U217-AB217)</f>
        <v>1.4166666666666667</v>
      </c>
      <c r="AA217" s="24">
        <f>Z217*100/W217</f>
        <v>48.240635641316686</v>
      </c>
      <c r="AB217" s="22">
        <v>1</v>
      </c>
      <c r="AC217" s="22">
        <f>AB217*100/U217</f>
        <v>4</v>
      </c>
      <c r="AD217" s="22">
        <v>0</v>
      </c>
      <c r="AE217" s="22">
        <f>AD217*100/U217</f>
        <v>0</v>
      </c>
      <c r="AF217" s="22">
        <v>10</v>
      </c>
      <c r="AG217" s="22">
        <f>AF217*100/U217</f>
        <v>40</v>
      </c>
      <c r="AH217" s="22" t="s">
        <v>71</v>
      </c>
      <c r="AI217" s="22">
        <v>11</v>
      </c>
      <c r="AJ217" s="22">
        <v>2</v>
      </c>
      <c r="AK217" s="22">
        <v>2</v>
      </c>
      <c r="AL217" s="22">
        <v>3</v>
      </c>
      <c r="AM217" s="22">
        <v>3</v>
      </c>
      <c r="AN217" s="22">
        <v>2</v>
      </c>
    </row>
    <row r="218" spans="1:40" ht="12.75" x14ac:dyDescent="0.2">
      <c r="A218" s="2" t="s">
        <v>59</v>
      </c>
      <c r="B218" s="3">
        <v>44</v>
      </c>
      <c r="C218" s="5">
        <v>30</v>
      </c>
      <c r="D218" s="1" t="s">
        <v>60</v>
      </c>
      <c r="E218" s="1" t="s">
        <v>61</v>
      </c>
      <c r="F218" s="1" t="s">
        <v>62</v>
      </c>
      <c r="G218" s="1">
        <v>2005</v>
      </c>
      <c r="H218" s="5" t="s">
        <v>78</v>
      </c>
      <c r="Q218" s="1"/>
      <c r="Z218" s="1"/>
      <c r="AF218" s="1"/>
    </row>
    <row r="219" spans="1:40" ht="12.75" x14ac:dyDescent="0.2">
      <c r="A219" s="2" t="s">
        <v>59</v>
      </c>
      <c r="B219" s="3">
        <v>44</v>
      </c>
      <c r="C219" s="5">
        <v>30</v>
      </c>
      <c r="D219" s="1" t="s">
        <v>60</v>
      </c>
      <c r="E219" s="1" t="s">
        <v>61</v>
      </c>
      <c r="F219" s="1" t="s">
        <v>62</v>
      </c>
      <c r="G219" s="1">
        <v>2006</v>
      </c>
      <c r="H219" s="5" t="s">
        <v>78</v>
      </c>
      <c r="Q219" s="1"/>
      <c r="Z219" s="1"/>
      <c r="AF219" s="1"/>
    </row>
    <row r="220" spans="1:40" ht="12.75" x14ac:dyDescent="0.2">
      <c r="A220" s="2" t="s">
        <v>59</v>
      </c>
      <c r="B220" s="3">
        <v>44</v>
      </c>
      <c r="C220" s="5">
        <v>30</v>
      </c>
      <c r="D220" s="1" t="s">
        <v>60</v>
      </c>
      <c r="E220" s="1" t="s">
        <v>61</v>
      </c>
      <c r="F220" s="1" t="s">
        <v>62</v>
      </c>
      <c r="G220" s="1">
        <v>2007</v>
      </c>
      <c r="H220" s="5" t="s">
        <v>78</v>
      </c>
      <c r="Q220" s="1"/>
      <c r="Z220" s="1"/>
      <c r="AF220" s="1"/>
    </row>
    <row r="221" spans="1:40" ht="12.75" x14ac:dyDescent="0.2">
      <c r="A221" s="2" t="s">
        <v>59</v>
      </c>
      <c r="B221" s="3">
        <v>44</v>
      </c>
      <c r="C221" s="5">
        <v>30</v>
      </c>
      <c r="D221" s="1" t="s">
        <v>60</v>
      </c>
      <c r="E221" s="1" t="s">
        <v>61</v>
      </c>
      <c r="F221" s="1" t="s">
        <v>62</v>
      </c>
      <c r="G221" s="1">
        <v>2008</v>
      </c>
      <c r="H221" s="5" t="s">
        <v>78</v>
      </c>
      <c r="Q221" s="1"/>
      <c r="Z221" s="1"/>
      <c r="AF221" s="1"/>
    </row>
    <row r="222" spans="1:40" s="22" customFormat="1" ht="12.75" x14ac:dyDescent="0.2">
      <c r="A222" s="20" t="s">
        <v>59</v>
      </c>
      <c r="B222" s="21">
        <v>45</v>
      </c>
      <c r="C222" s="24">
        <v>30</v>
      </c>
      <c r="D222" s="22" t="s">
        <v>60</v>
      </c>
      <c r="E222" s="22" t="s">
        <v>61</v>
      </c>
      <c r="F222" s="22" t="s">
        <v>62</v>
      </c>
      <c r="G222" s="22">
        <v>2004</v>
      </c>
      <c r="H222" s="24" t="s">
        <v>78</v>
      </c>
      <c r="I222" s="24"/>
      <c r="W222" s="23"/>
      <c r="AA222" s="24"/>
    </row>
    <row r="223" spans="1:40" ht="12.75" x14ac:dyDescent="0.2">
      <c r="A223" s="2" t="s">
        <v>59</v>
      </c>
      <c r="B223" s="3">
        <v>45</v>
      </c>
      <c r="C223" s="5">
        <v>30</v>
      </c>
      <c r="D223" s="1" t="s">
        <v>60</v>
      </c>
      <c r="E223" s="1" t="s">
        <v>61</v>
      </c>
      <c r="F223" s="1" t="s">
        <v>62</v>
      </c>
      <c r="G223" s="1">
        <v>2005</v>
      </c>
      <c r="H223" s="5" t="s">
        <v>78</v>
      </c>
      <c r="Q223" s="1"/>
      <c r="Z223" s="1"/>
      <c r="AF223" s="1"/>
    </row>
    <row r="224" spans="1:40" ht="12.75" x14ac:dyDescent="0.2">
      <c r="A224" s="2" t="s">
        <v>59</v>
      </c>
      <c r="B224" s="3">
        <v>45</v>
      </c>
      <c r="C224" s="5">
        <v>30</v>
      </c>
      <c r="D224" s="1" t="s">
        <v>60</v>
      </c>
      <c r="E224" s="1" t="s">
        <v>61</v>
      </c>
      <c r="F224" s="1" t="s">
        <v>62</v>
      </c>
      <c r="G224" s="1">
        <v>2006</v>
      </c>
      <c r="H224" s="5" t="s">
        <v>78</v>
      </c>
      <c r="Q224" s="1"/>
      <c r="Z224" s="1"/>
      <c r="AF224" s="1"/>
    </row>
    <row r="225" spans="1:32" ht="12.75" x14ac:dyDescent="0.2">
      <c r="A225" s="2" t="s">
        <v>59</v>
      </c>
      <c r="B225" s="3">
        <v>45</v>
      </c>
      <c r="C225" s="5">
        <v>30</v>
      </c>
      <c r="D225" s="1" t="s">
        <v>60</v>
      </c>
      <c r="E225" s="1" t="s">
        <v>61</v>
      </c>
      <c r="F225" s="1" t="s">
        <v>62</v>
      </c>
      <c r="G225" s="1">
        <v>2007</v>
      </c>
      <c r="H225" s="5" t="s">
        <v>78</v>
      </c>
      <c r="Q225" s="1"/>
      <c r="Z225" s="1"/>
      <c r="AF225" s="1"/>
    </row>
    <row r="226" spans="1:32" ht="12.75" x14ac:dyDescent="0.2">
      <c r="A226" s="2" t="s">
        <v>59</v>
      </c>
      <c r="B226" s="3">
        <v>45</v>
      </c>
      <c r="C226" s="5">
        <v>30</v>
      </c>
      <c r="D226" s="1" t="s">
        <v>60</v>
      </c>
      <c r="E226" s="1" t="s">
        <v>61</v>
      </c>
      <c r="F226" s="1" t="s">
        <v>62</v>
      </c>
      <c r="G226" s="1">
        <v>2008</v>
      </c>
      <c r="H226" s="5" t="s">
        <v>78</v>
      </c>
      <c r="Q226" s="1"/>
      <c r="Z226" s="1"/>
      <c r="AF226" s="1"/>
    </row>
    <row r="227" spans="1:32" s="22" customFormat="1" ht="12.75" x14ac:dyDescent="0.2">
      <c r="A227" s="20" t="s">
        <v>59</v>
      </c>
      <c r="B227" s="21">
        <v>46</v>
      </c>
      <c r="C227" s="24">
        <v>30</v>
      </c>
      <c r="D227" s="22" t="s">
        <v>60</v>
      </c>
      <c r="E227" s="22" t="s">
        <v>61</v>
      </c>
      <c r="F227" s="22" t="s">
        <v>62</v>
      </c>
      <c r="G227" s="22">
        <v>2004</v>
      </c>
      <c r="H227" s="24" t="s">
        <v>78</v>
      </c>
      <c r="I227" s="24"/>
      <c r="W227" s="23"/>
      <c r="AA227" s="24"/>
    </row>
    <row r="228" spans="1:32" ht="12.75" x14ac:dyDescent="0.2">
      <c r="A228" s="2" t="s">
        <v>59</v>
      </c>
      <c r="B228" s="3">
        <v>46</v>
      </c>
      <c r="C228" s="5">
        <v>30</v>
      </c>
      <c r="D228" s="1" t="s">
        <v>60</v>
      </c>
      <c r="E228" s="1" t="s">
        <v>61</v>
      </c>
      <c r="F228" s="1" t="s">
        <v>62</v>
      </c>
      <c r="G228" s="1">
        <v>2005</v>
      </c>
      <c r="H228" s="5" t="s">
        <v>78</v>
      </c>
      <c r="Q228" s="1"/>
      <c r="Z228" s="1"/>
      <c r="AF228" s="1"/>
    </row>
    <row r="229" spans="1:32" ht="12.75" x14ac:dyDescent="0.2">
      <c r="A229" s="2" t="s">
        <v>59</v>
      </c>
      <c r="B229" s="3">
        <v>46</v>
      </c>
      <c r="C229" s="5">
        <v>30</v>
      </c>
      <c r="D229" s="1" t="s">
        <v>60</v>
      </c>
      <c r="E229" s="1" t="s">
        <v>61</v>
      </c>
      <c r="F229" s="1" t="s">
        <v>62</v>
      </c>
      <c r="G229" s="1">
        <v>2006</v>
      </c>
      <c r="H229" s="5" t="s">
        <v>78</v>
      </c>
      <c r="Q229" s="1"/>
      <c r="Z229" s="1"/>
      <c r="AF229" s="1"/>
    </row>
    <row r="230" spans="1:32" ht="12.75" x14ac:dyDescent="0.2">
      <c r="A230" s="2" t="s">
        <v>59</v>
      </c>
      <c r="B230" s="3">
        <v>46</v>
      </c>
      <c r="C230" s="5">
        <v>30</v>
      </c>
      <c r="D230" s="1" t="s">
        <v>60</v>
      </c>
      <c r="E230" s="1" t="s">
        <v>61</v>
      </c>
      <c r="F230" s="1" t="s">
        <v>62</v>
      </c>
      <c r="G230" s="1">
        <v>2007</v>
      </c>
      <c r="H230" s="5" t="s">
        <v>78</v>
      </c>
      <c r="Q230" s="1"/>
      <c r="Z230" s="1"/>
      <c r="AF230" s="1"/>
    </row>
    <row r="231" spans="1:32" ht="12.75" x14ac:dyDescent="0.2">
      <c r="A231" s="2" t="s">
        <v>59</v>
      </c>
      <c r="B231" s="3">
        <v>46</v>
      </c>
      <c r="C231" s="5">
        <v>30</v>
      </c>
      <c r="D231" s="1" t="s">
        <v>60</v>
      </c>
      <c r="E231" s="1" t="s">
        <v>61</v>
      </c>
      <c r="F231" s="1" t="s">
        <v>62</v>
      </c>
      <c r="G231" s="1">
        <v>2008</v>
      </c>
      <c r="H231" s="5" t="s">
        <v>78</v>
      </c>
      <c r="Q231" s="1"/>
      <c r="Z231" s="1"/>
      <c r="AF231" s="1"/>
    </row>
    <row r="232" spans="1:32" s="22" customFormat="1" ht="12.75" x14ac:dyDescent="0.2">
      <c r="A232" s="20" t="s">
        <v>59</v>
      </c>
      <c r="B232" s="21">
        <v>47</v>
      </c>
      <c r="C232" s="24">
        <v>30</v>
      </c>
      <c r="D232" s="22" t="s">
        <v>60</v>
      </c>
      <c r="E232" s="22" t="s">
        <v>61</v>
      </c>
      <c r="F232" s="22" t="s">
        <v>62</v>
      </c>
      <c r="G232" s="22">
        <v>2004</v>
      </c>
      <c r="H232" s="24" t="s">
        <v>78</v>
      </c>
      <c r="I232" s="24"/>
      <c r="W232" s="23"/>
      <c r="AA232" s="24"/>
    </row>
    <row r="233" spans="1:32" ht="12.75" x14ac:dyDescent="0.2">
      <c r="A233" s="2" t="s">
        <v>59</v>
      </c>
      <c r="B233" s="3">
        <v>47</v>
      </c>
      <c r="C233" s="5">
        <v>30</v>
      </c>
      <c r="D233" s="1" t="s">
        <v>60</v>
      </c>
      <c r="E233" s="1" t="s">
        <v>61</v>
      </c>
      <c r="F233" s="1" t="s">
        <v>62</v>
      </c>
      <c r="G233" s="1">
        <v>2005</v>
      </c>
      <c r="H233" s="5" t="s">
        <v>78</v>
      </c>
      <c r="Q233" s="1"/>
      <c r="Z233" s="1"/>
      <c r="AF233" s="1"/>
    </row>
    <row r="234" spans="1:32" ht="12.75" x14ac:dyDescent="0.2">
      <c r="A234" s="2" t="s">
        <v>59</v>
      </c>
      <c r="B234" s="3">
        <v>47</v>
      </c>
      <c r="C234" s="5">
        <v>30</v>
      </c>
      <c r="D234" s="1" t="s">
        <v>60</v>
      </c>
      <c r="E234" s="1" t="s">
        <v>61</v>
      </c>
      <c r="F234" s="1" t="s">
        <v>62</v>
      </c>
      <c r="G234" s="1">
        <v>2006</v>
      </c>
      <c r="H234" s="5" t="s">
        <v>78</v>
      </c>
      <c r="Q234" s="1"/>
      <c r="Z234" s="1"/>
      <c r="AF234" s="1"/>
    </row>
    <row r="235" spans="1:32" ht="12.75" x14ac:dyDescent="0.2">
      <c r="A235" s="2" t="s">
        <v>59</v>
      </c>
      <c r="B235" s="3">
        <v>47</v>
      </c>
      <c r="C235" s="5">
        <v>30</v>
      </c>
      <c r="D235" s="1" t="s">
        <v>60</v>
      </c>
      <c r="E235" s="1" t="s">
        <v>61</v>
      </c>
      <c r="F235" s="1" t="s">
        <v>62</v>
      </c>
      <c r="G235" s="1">
        <v>2007</v>
      </c>
      <c r="H235" s="5" t="s">
        <v>78</v>
      </c>
      <c r="Q235" s="1"/>
      <c r="Z235" s="1"/>
      <c r="AF235" s="1"/>
    </row>
    <row r="236" spans="1:32" ht="12.75" x14ac:dyDescent="0.2">
      <c r="A236" s="2" t="s">
        <v>59</v>
      </c>
      <c r="B236" s="3">
        <v>47</v>
      </c>
      <c r="C236" s="5">
        <v>30</v>
      </c>
      <c r="D236" s="1" t="s">
        <v>60</v>
      </c>
      <c r="E236" s="1" t="s">
        <v>61</v>
      </c>
      <c r="F236" s="1" t="s">
        <v>62</v>
      </c>
      <c r="G236" s="1">
        <v>2008</v>
      </c>
      <c r="H236" s="5" t="s">
        <v>78</v>
      </c>
      <c r="Q236" s="1"/>
      <c r="Z236" s="1"/>
      <c r="AF236" s="1"/>
    </row>
    <row r="237" spans="1:32" s="22" customFormat="1" ht="12.75" x14ac:dyDescent="0.2">
      <c r="A237" s="20" t="s">
        <v>59</v>
      </c>
      <c r="B237" s="21">
        <v>48</v>
      </c>
      <c r="C237" s="24">
        <v>30</v>
      </c>
      <c r="D237" s="22" t="s">
        <v>60</v>
      </c>
      <c r="E237" s="22" t="s">
        <v>61</v>
      </c>
      <c r="F237" s="22" t="s">
        <v>62</v>
      </c>
      <c r="G237" s="22">
        <v>2004</v>
      </c>
      <c r="H237" s="24" t="s">
        <v>78</v>
      </c>
      <c r="I237" s="24"/>
      <c r="W237" s="23"/>
      <c r="AA237" s="24"/>
    </row>
    <row r="238" spans="1:32" ht="12.75" x14ac:dyDescent="0.2">
      <c r="A238" s="2" t="s">
        <v>59</v>
      </c>
      <c r="B238" s="3">
        <v>48</v>
      </c>
      <c r="C238" s="5">
        <v>30</v>
      </c>
      <c r="D238" s="1" t="s">
        <v>60</v>
      </c>
      <c r="E238" s="1" t="s">
        <v>61</v>
      </c>
      <c r="F238" s="1" t="s">
        <v>62</v>
      </c>
      <c r="G238" s="1">
        <v>2005</v>
      </c>
      <c r="H238" s="5" t="s">
        <v>78</v>
      </c>
      <c r="Q238" s="1"/>
      <c r="Z238" s="1"/>
      <c r="AF238" s="1"/>
    </row>
    <row r="239" spans="1:32" ht="12.75" x14ac:dyDescent="0.2">
      <c r="A239" s="2" t="s">
        <v>59</v>
      </c>
      <c r="B239" s="3">
        <v>48</v>
      </c>
      <c r="C239" s="5">
        <v>30</v>
      </c>
      <c r="D239" s="1" t="s">
        <v>60</v>
      </c>
      <c r="E239" s="1" t="s">
        <v>61</v>
      </c>
      <c r="F239" s="1" t="s">
        <v>62</v>
      </c>
      <c r="G239" s="1">
        <v>2006</v>
      </c>
      <c r="H239" s="5" t="s">
        <v>78</v>
      </c>
      <c r="Q239" s="1"/>
      <c r="Z239" s="1"/>
      <c r="AF239" s="1"/>
    </row>
    <row r="240" spans="1:32" ht="12.75" x14ac:dyDescent="0.2">
      <c r="A240" s="2" t="s">
        <v>59</v>
      </c>
      <c r="B240" s="3">
        <v>48</v>
      </c>
      <c r="C240" s="5">
        <v>30</v>
      </c>
      <c r="D240" s="1" t="s">
        <v>60</v>
      </c>
      <c r="E240" s="1" t="s">
        <v>61</v>
      </c>
      <c r="F240" s="1" t="s">
        <v>62</v>
      </c>
      <c r="G240" s="1">
        <v>2007</v>
      </c>
      <c r="H240" s="5" t="s">
        <v>78</v>
      </c>
      <c r="Q240" s="1"/>
      <c r="Z240" s="1"/>
      <c r="AF240" s="1"/>
    </row>
    <row r="241" spans="1:32" ht="12.75" x14ac:dyDescent="0.2">
      <c r="A241" s="2" t="s">
        <v>59</v>
      </c>
      <c r="B241" s="3">
        <v>48</v>
      </c>
      <c r="C241" s="5">
        <v>30</v>
      </c>
      <c r="D241" s="1" t="s">
        <v>60</v>
      </c>
      <c r="E241" s="1" t="s">
        <v>61</v>
      </c>
      <c r="F241" s="1" t="s">
        <v>62</v>
      </c>
      <c r="G241" s="1">
        <v>2008</v>
      </c>
      <c r="H241" s="5" t="s">
        <v>78</v>
      </c>
      <c r="Q241" s="1"/>
      <c r="Z241" s="1"/>
      <c r="AF241" s="1"/>
    </row>
    <row r="242" spans="1:32" s="22" customFormat="1" ht="12.75" x14ac:dyDescent="0.2">
      <c r="A242" s="20" t="s">
        <v>59</v>
      </c>
      <c r="B242" s="21">
        <v>49</v>
      </c>
      <c r="C242" s="24">
        <v>30</v>
      </c>
      <c r="D242" s="22" t="s">
        <v>60</v>
      </c>
      <c r="E242" s="22" t="s">
        <v>61</v>
      </c>
      <c r="F242" s="22" t="s">
        <v>62</v>
      </c>
      <c r="G242" s="22">
        <v>2004</v>
      </c>
      <c r="H242" s="24" t="s">
        <v>78</v>
      </c>
      <c r="I242" s="24"/>
      <c r="W242" s="23"/>
      <c r="AA242" s="24"/>
    </row>
    <row r="243" spans="1:32" ht="12.75" x14ac:dyDescent="0.2">
      <c r="A243" s="2" t="s">
        <v>59</v>
      </c>
      <c r="B243" s="3">
        <v>49</v>
      </c>
      <c r="C243" s="5">
        <v>30</v>
      </c>
      <c r="D243" s="1" t="s">
        <v>60</v>
      </c>
      <c r="E243" s="1" t="s">
        <v>61</v>
      </c>
      <c r="F243" s="1" t="s">
        <v>62</v>
      </c>
      <c r="G243" s="1">
        <v>2005</v>
      </c>
      <c r="H243" s="5" t="s">
        <v>78</v>
      </c>
      <c r="Q243" s="1"/>
      <c r="Z243" s="1"/>
      <c r="AF243" s="1"/>
    </row>
    <row r="244" spans="1:32" ht="12.75" x14ac:dyDescent="0.2">
      <c r="A244" s="2" t="s">
        <v>59</v>
      </c>
      <c r="B244" s="3">
        <v>49</v>
      </c>
      <c r="C244" s="5">
        <v>30</v>
      </c>
      <c r="D244" s="1" t="s">
        <v>60</v>
      </c>
      <c r="E244" s="1" t="s">
        <v>61</v>
      </c>
      <c r="F244" s="1" t="s">
        <v>62</v>
      </c>
      <c r="G244" s="1">
        <v>2006</v>
      </c>
      <c r="H244" s="5" t="s">
        <v>78</v>
      </c>
      <c r="Q244" s="1"/>
      <c r="Z244" s="1"/>
      <c r="AF244" s="1"/>
    </row>
    <row r="245" spans="1:32" ht="12.75" x14ac:dyDescent="0.2">
      <c r="A245" s="2" t="s">
        <v>59</v>
      </c>
      <c r="B245" s="3">
        <v>49</v>
      </c>
      <c r="C245" s="5">
        <v>30</v>
      </c>
      <c r="D245" s="1" t="s">
        <v>60</v>
      </c>
      <c r="E245" s="1" t="s">
        <v>61</v>
      </c>
      <c r="F245" s="1" t="s">
        <v>62</v>
      </c>
      <c r="G245" s="1">
        <v>2007</v>
      </c>
      <c r="H245" s="5" t="s">
        <v>78</v>
      </c>
      <c r="Q245" s="1"/>
      <c r="Z245" s="1"/>
      <c r="AF245" s="1"/>
    </row>
    <row r="246" spans="1:32" ht="12.75" x14ac:dyDescent="0.2">
      <c r="A246" s="2" t="s">
        <v>59</v>
      </c>
      <c r="B246" s="3">
        <v>49</v>
      </c>
      <c r="C246" s="5">
        <v>30</v>
      </c>
      <c r="D246" s="1" t="s">
        <v>60</v>
      </c>
      <c r="E246" s="1" t="s">
        <v>61</v>
      </c>
      <c r="F246" s="1" t="s">
        <v>62</v>
      </c>
      <c r="G246" s="1">
        <v>2008</v>
      </c>
      <c r="H246" s="5" t="s">
        <v>78</v>
      </c>
      <c r="Q246" s="1"/>
      <c r="Z246" s="1"/>
      <c r="AF246" s="1"/>
    </row>
    <row r="247" spans="1:32" s="22" customFormat="1" ht="12.75" x14ac:dyDescent="0.2">
      <c r="A247" s="20" t="s">
        <v>59</v>
      </c>
      <c r="B247" s="21">
        <v>50</v>
      </c>
      <c r="C247" s="24">
        <v>30</v>
      </c>
      <c r="D247" s="22" t="s">
        <v>60</v>
      </c>
      <c r="E247" s="22" t="s">
        <v>61</v>
      </c>
      <c r="F247" s="22" t="s">
        <v>62</v>
      </c>
      <c r="G247" s="22">
        <v>2004</v>
      </c>
      <c r="H247" s="24" t="s">
        <v>78</v>
      </c>
      <c r="I247" s="24"/>
      <c r="W247" s="23"/>
      <c r="AA247" s="24"/>
    </row>
    <row r="248" spans="1:32" ht="12.75" x14ac:dyDescent="0.2">
      <c r="A248" s="2" t="s">
        <v>59</v>
      </c>
      <c r="B248" s="3">
        <v>50</v>
      </c>
      <c r="C248" s="5">
        <v>30</v>
      </c>
      <c r="D248" s="1" t="s">
        <v>60</v>
      </c>
      <c r="E248" s="1" t="s">
        <v>61</v>
      </c>
      <c r="F248" s="1" t="s">
        <v>62</v>
      </c>
      <c r="G248" s="1">
        <v>2005</v>
      </c>
      <c r="H248" s="5" t="s">
        <v>78</v>
      </c>
      <c r="Q248" s="1"/>
      <c r="Z248" s="1"/>
      <c r="AF248" s="1"/>
    </row>
    <row r="249" spans="1:32" ht="12.75" x14ac:dyDescent="0.2">
      <c r="A249" s="2" t="s">
        <v>59</v>
      </c>
      <c r="B249" s="3">
        <v>50</v>
      </c>
      <c r="C249" s="5">
        <v>30</v>
      </c>
      <c r="D249" s="1" t="s">
        <v>60</v>
      </c>
      <c r="E249" s="1" t="s">
        <v>61</v>
      </c>
      <c r="F249" s="1" t="s">
        <v>62</v>
      </c>
      <c r="G249" s="1">
        <v>2006</v>
      </c>
      <c r="H249" s="5" t="s">
        <v>78</v>
      </c>
      <c r="Q249" s="1"/>
      <c r="Z249" s="1"/>
      <c r="AF249" s="1"/>
    </row>
    <row r="250" spans="1:32" ht="12.75" x14ac:dyDescent="0.2">
      <c r="A250" s="2" t="s">
        <v>59</v>
      </c>
      <c r="B250" s="3">
        <v>50</v>
      </c>
      <c r="C250" s="5">
        <v>30</v>
      </c>
      <c r="D250" s="1" t="s">
        <v>60</v>
      </c>
      <c r="E250" s="1" t="s">
        <v>61</v>
      </c>
      <c r="F250" s="1" t="s">
        <v>62</v>
      </c>
      <c r="G250" s="1">
        <v>2007</v>
      </c>
      <c r="H250" s="5" t="s">
        <v>78</v>
      </c>
      <c r="Q250" s="1"/>
      <c r="Z250" s="1"/>
      <c r="AF250" s="1"/>
    </row>
    <row r="251" spans="1:32" ht="12.75" x14ac:dyDescent="0.2">
      <c r="A251" s="2" t="s">
        <v>59</v>
      </c>
      <c r="B251" s="3">
        <v>50</v>
      </c>
      <c r="C251" s="5">
        <v>30</v>
      </c>
      <c r="D251" s="1" t="s">
        <v>60</v>
      </c>
      <c r="E251" s="1" t="s">
        <v>61</v>
      </c>
      <c r="F251" s="1" t="s">
        <v>62</v>
      </c>
      <c r="G251" s="1">
        <v>2008</v>
      </c>
      <c r="H251" s="5" t="s">
        <v>78</v>
      </c>
      <c r="Q251" s="1"/>
      <c r="Z251" s="1"/>
      <c r="AF251" s="1"/>
    </row>
    <row r="252" spans="1:32" s="22" customFormat="1" ht="12.75" x14ac:dyDescent="0.2">
      <c r="A252" s="20" t="s">
        <v>59</v>
      </c>
      <c r="B252" s="21">
        <v>51</v>
      </c>
      <c r="C252" s="24">
        <v>30</v>
      </c>
      <c r="D252" s="22" t="s">
        <v>60</v>
      </c>
      <c r="E252" s="22" t="s">
        <v>61</v>
      </c>
      <c r="F252" s="22" t="s">
        <v>62</v>
      </c>
      <c r="G252" s="22">
        <v>2004</v>
      </c>
      <c r="H252" s="24" t="s">
        <v>78</v>
      </c>
      <c r="I252" s="24"/>
      <c r="W252" s="23"/>
      <c r="AA252" s="24"/>
    </row>
    <row r="253" spans="1:32" ht="12.75" x14ac:dyDescent="0.2">
      <c r="A253" s="2" t="s">
        <v>59</v>
      </c>
      <c r="B253" s="3">
        <v>51</v>
      </c>
      <c r="C253" s="5">
        <v>30</v>
      </c>
      <c r="D253" s="1" t="s">
        <v>60</v>
      </c>
      <c r="E253" s="1" t="s">
        <v>61</v>
      </c>
      <c r="F253" s="1" t="s">
        <v>62</v>
      </c>
      <c r="G253" s="1">
        <v>2005</v>
      </c>
      <c r="H253" s="5" t="s">
        <v>78</v>
      </c>
      <c r="Q253" s="1"/>
      <c r="Z253" s="1"/>
      <c r="AF253" s="1"/>
    </row>
    <row r="254" spans="1:32" ht="12.75" x14ac:dyDescent="0.2">
      <c r="A254" s="2" t="s">
        <v>59</v>
      </c>
      <c r="B254" s="3">
        <v>51</v>
      </c>
      <c r="C254" s="5">
        <v>30</v>
      </c>
      <c r="D254" s="1" t="s">
        <v>60</v>
      </c>
      <c r="E254" s="1" t="s">
        <v>61</v>
      </c>
      <c r="F254" s="1" t="s">
        <v>62</v>
      </c>
      <c r="G254" s="1">
        <v>2006</v>
      </c>
      <c r="H254" s="5" t="s">
        <v>78</v>
      </c>
      <c r="Q254" s="1"/>
      <c r="Z254" s="1"/>
      <c r="AF254" s="1"/>
    </row>
    <row r="255" spans="1:32" ht="12.75" x14ac:dyDescent="0.2">
      <c r="A255" s="2" t="s">
        <v>59</v>
      </c>
      <c r="B255" s="3">
        <v>51</v>
      </c>
      <c r="C255" s="5">
        <v>30</v>
      </c>
      <c r="D255" s="1" t="s">
        <v>60</v>
      </c>
      <c r="E255" s="1" t="s">
        <v>61</v>
      </c>
      <c r="F255" s="1" t="s">
        <v>62</v>
      </c>
      <c r="G255" s="1">
        <v>2007</v>
      </c>
      <c r="H255" s="5" t="s">
        <v>78</v>
      </c>
      <c r="Q255" s="1"/>
      <c r="Z255" s="1"/>
      <c r="AF255" s="1"/>
    </row>
    <row r="256" spans="1:32" ht="12.75" x14ac:dyDescent="0.2">
      <c r="A256" s="2" t="s">
        <v>59</v>
      </c>
      <c r="B256" s="3">
        <v>51</v>
      </c>
      <c r="C256" s="5">
        <v>30</v>
      </c>
      <c r="D256" s="1" t="s">
        <v>60</v>
      </c>
      <c r="E256" s="1" t="s">
        <v>61</v>
      </c>
      <c r="F256" s="1" t="s">
        <v>62</v>
      </c>
      <c r="G256" s="1">
        <v>2008</v>
      </c>
      <c r="H256" s="5" t="s">
        <v>78</v>
      </c>
      <c r="Q256" s="1"/>
      <c r="Z256" s="1"/>
      <c r="AF256" s="1"/>
    </row>
    <row r="257" spans="1:32" s="22" customFormat="1" ht="12.75" x14ac:dyDescent="0.2">
      <c r="A257" s="20" t="s">
        <v>59</v>
      </c>
      <c r="B257" s="21">
        <v>52</v>
      </c>
      <c r="C257" s="24">
        <v>30</v>
      </c>
      <c r="D257" s="22" t="s">
        <v>60</v>
      </c>
      <c r="E257" s="22" t="s">
        <v>61</v>
      </c>
      <c r="F257" s="22" t="s">
        <v>62</v>
      </c>
      <c r="G257" s="22">
        <v>2004</v>
      </c>
      <c r="H257" s="24" t="s">
        <v>78</v>
      </c>
      <c r="I257" s="24"/>
      <c r="W257" s="23"/>
      <c r="AA257" s="24"/>
    </row>
    <row r="258" spans="1:32" ht="12.75" x14ac:dyDescent="0.2">
      <c r="A258" s="2" t="s">
        <v>59</v>
      </c>
      <c r="B258" s="3">
        <v>52</v>
      </c>
      <c r="C258" s="5">
        <v>30</v>
      </c>
      <c r="D258" s="1" t="s">
        <v>60</v>
      </c>
      <c r="E258" s="1" t="s">
        <v>61</v>
      </c>
      <c r="F258" s="1" t="s">
        <v>62</v>
      </c>
      <c r="G258" s="1">
        <v>2005</v>
      </c>
      <c r="H258" s="5" t="s">
        <v>78</v>
      </c>
      <c r="Q258" s="1"/>
      <c r="Z258" s="1"/>
      <c r="AF258" s="1"/>
    </row>
    <row r="259" spans="1:32" ht="12.75" x14ac:dyDescent="0.2">
      <c r="A259" s="2" t="s">
        <v>59</v>
      </c>
      <c r="B259" s="3">
        <v>52</v>
      </c>
      <c r="C259" s="5">
        <v>30</v>
      </c>
      <c r="D259" s="1" t="s">
        <v>60</v>
      </c>
      <c r="E259" s="1" t="s">
        <v>61</v>
      </c>
      <c r="F259" s="1" t="s">
        <v>62</v>
      </c>
      <c r="G259" s="1">
        <v>2006</v>
      </c>
      <c r="H259" s="5" t="s">
        <v>78</v>
      </c>
      <c r="Q259" s="1"/>
      <c r="Z259" s="1"/>
      <c r="AF259" s="1"/>
    </row>
    <row r="260" spans="1:32" ht="12.75" x14ac:dyDescent="0.2">
      <c r="A260" s="2" t="s">
        <v>59</v>
      </c>
      <c r="B260" s="3">
        <v>52</v>
      </c>
      <c r="C260" s="5">
        <v>30</v>
      </c>
      <c r="D260" s="1" t="s">
        <v>60</v>
      </c>
      <c r="E260" s="1" t="s">
        <v>61</v>
      </c>
      <c r="F260" s="1" t="s">
        <v>62</v>
      </c>
      <c r="G260" s="1">
        <v>2007</v>
      </c>
      <c r="H260" s="5" t="s">
        <v>78</v>
      </c>
      <c r="Q260" s="1"/>
      <c r="Z260" s="1"/>
      <c r="AF260" s="1"/>
    </row>
    <row r="261" spans="1:32" ht="12.75" x14ac:dyDescent="0.2">
      <c r="A261" s="2" t="s">
        <v>59</v>
      </c>
      <c r="B261" s="3">
        <v>52</v>
      </c>
      <c r="C261" s="5">
        <v>30</v>
      </c>
      <c r="D261" s="1" t="s">
        <v>60</v>
      </c>
      <c r="E261" s="1" t="s">
        <v>61</v>
      </c>
      <c r="F261" s="1" t="s">
        <v>62</v>
      </c>
      <c r="G261" s="1">
        <v>2008</v>
      </c>
      <c r="H261" s="5" t="s">
        <v>78</v>
      </c>
      <c r="Q261" s="1"/>
      <c r="Z261" s="1"/>
      <c r="AF261" s="1"/>
    </row>
    <row r="262" spans="1:32" s="22" customFormat="1" ht="12.75" x14ac:dyDescent="0.2">
      <c r="A262" s="20" t="s">
        <v>59</v>
      </c>
      <c r="B262" s="21">
        <v>53</v>
      </c>
      <c r="C262" s="24">
        <v>30</v>
      </c>
      <c r="D262" s="22" t="s">
        <v>60</v>
      </c>
      <c r="E262" s="22" t="s">
        <v>61</v>
      </c>
      <c r="F262" s="22" t="s">
        <v>62</v>
      </c>
      <c r="G262" s="22">
        <v>2004</v>
      </c>
      <c r="H262" s="24" t="s">
        <v>78</v>
      </c>
      <c r="I262" s="24"/>
      <c r="W262" s="23"/>
      <c r="AA262" s="24"/>
    </row>
    <row r="263" spans="1:32" ht="12.75" x14ac:dyDescent="0.2">
      <c r="A263" s="2" t="s">
        <v>59</v>
      </c>
      <c r="B263" s="3">
        <v>53</v>
      </c>
      <c r="C263" s="5">
        <v>30</v>
      </c>
      <c r="D263" s="1" t="s">
        <v>60</v>
      </c>
      <c r="E263" s="1" t="s">
        <v>61</v>
      </c>
      <c r="F263" s="1" t="s">
        <v>62</v>
      </c>
      <c r="G263" s="1">
        <v>2005</v>
      </c>
      <c r="H263" s="5" t="s">
        <v>78</v>
      </c>
      <c r="Q263" s="1"/>
      <c r="Z263" s="1"/>
      <c r="AF263" s="1"/>
    </row>
    <row r="264" spans="1:32" ht="12.75" x14ac:dyDescent="0.2">
      <c r="A264" s="2" t="s">
        <v>59</v>
      </c>
      <c r="B264" s="3">
        <v>53</v>
      </c>
      <c r="C264" s="5">
        <v>30</v>
      </c>
      <c r="D264" s="1" t="s">
        <v>60</v>
      </c>
      <c r="E264" s="1" t="s">
        <v>61</v>
      </c>
      <c r="F264" s="1" t="s">
        <v>62</v>
      </c>
      <c r="G264" s="1">
        <v>2006</v>
      </c>
      <c r="H264" s="5" t="s">
        <v>78</v>
      </c>
      <c r="Q264" s="1"/>
      <c r="Z264" s="1"/>
      <c r="AF264" s="1"/>
    </row>
    <row r="265" spans="1:32" ht="12.75" x14ac:dyDescent="0.2">
      <c r="A265" s="2" t="s">
        <v>59</v>
      </c>
      <c r="B265" s="3">
        <v>53</v>
      </c>
      <c r="C265" s="5">
        <v>30</v>
      </c>
      <c r="D265" s="1" t="s">
        <v>60</v>
      </c>
      <c r="E265" s="1" t="s">
        <v>61</v>
      </c>
      <c r="F265" s="1" t="s">
        <v>62</v>
      </c>
      <c r="G265" s="1">
        <v>2007</v>
      </c>
      <c r="H265" s="5" t="s">
        <v>78</v>
      </c>
      <c r="Q265" s="1"/>
      <c r="Z265" s="1"/>
      <c r="AF265" s="1"/>
    </row>
    <row r="266" spans="1:32" ht="12.75" x14ac:dyDescent="0.2">
      <c r="A266" s="2" t="s">
        <v>59</v>
      </c>
      <c r="B266" s="3">
        <v>53</v>
      </c>
      <c r="C266" s="5">
        <v>30</v>
      </c>
      <c r="D266" s="1" t="s">
        <v>60</v>
      </c>
      <c r="E266" s="1" t="s">
        <v>61</v>
      </c>
      <c r="F266" s="1" t="s">
        <v>62</v>
      </c>
      <c r="G266" s="1">
        <v>2008</v>
      </c>
      <c r="H266" s="5" t="s">
        <v>78</v>
      </c>
      <c r="Q266" s="1"/>
      <c r="Z266" s="1"/>
      <c r="AF266" s="1"/>
    </row>
    <row r="267" spans="1:32" s="22" customFormat="1" ht="12.75" x14ac:dyDescent="0.2">
      <c r="A267" s="20" t="s">
        <v>59</v>
      </c>
      <c r="B267" s="21">
        <v>54</v>
      </c>
      <c r="C267" s="24">
        <v>30</v>
      </c>
      <c r="D267" s="22" t="s">
        <v>60</v>
      </c>
      <c r="E267" s="22" t="s">
        <v>61</v>
      </c>
      <c r="F267" s="22" t="s">
        <v>62</v>
      </c>
      <c r="G267" s="22">
        <v>2004</v>
      </c>
      <c r="H267" s="24" t="s">
        <v>78</v>
      </c>
      <c r="I267" s="24"/>
      <c r="W267" s="23"/>
      <c r="AA267" s="24"/>
    </row>
    <row r="268" spans="1:32" ht="12.75" x14ac:dyDescent="0.2">
      <c r="A268" s="2" t="s">
        <v>59</v>
      </c>
      <c r="B268" s="3">
        <v>54</v>
      </c>
      <c r="C268" s="5">
        <v>30</v>
      </c>
      <c r="D268" s="1" t="s">
        <v>60</v>
      </c>
      <c r="E268" s="1" t="s">
        <v>61</v>
      </c>
      <c r="F268" s="1" t="s">
        <v>62</v>
      </c>
      <c r="G268" s="1">
        <v>2005</v>
      </c>
      <c r="H268" s="5" t="s">
        <v>78</v>
      </c>
      <c r="Q268" s="1"/>
      <c r="Z268" s="1"/>
      <c r="AF268" s="1"/>
    </row>
    <row r="269" spans="1:32" ht="12.75" x14ac:dyDescent="0.2">
      <c r="A269" s="2" t="s">
        <v>59</v>
      </c>
      <c r="B269" s="3">
        <v>54</v>
      </c>
      <c r="C269" s="5">
        <v>30</v>
      </c>
      <c r="D269" s="1" t="s">
        <v>60</v>
      </c>
      <c r="E269" s="1" t="s">
        <v>61</v>
      </c>
      <c r="F269" s="1" t="s">
        <v>62</v>
      </c>
      <c r="G269" s="1">
        <v>2006</v>
      </c>
      <c r="H269" s="5" t="s">
        <v>78</v>
      </c>
      <c r="Q269" s="1"/>
      <c r="Z269" s="1"/>
      <c r="AF269" s="1"/>
    </row>
    <row r="270" spans="1:32" ht="12.75" x14ac:dyDescent="0.2">
      <c r="A270" s="2" t="s">
        <v>59</v>
      </c>
      <c r="B270" s="3">
        <v>54</v>
      </c>
      <c r="C270" s="5">
        <v>30</v>
      </c>
      <c r="D270" s="1" t="s">
        <v>60</v>
      </c>
      <c r="E270" s="1" t="s">
        <v>61</v>
      </c>
      <c r="F270" s="1" t="s">
        <v>62</v>
      </c>
      <c r="G270" s="1">
        <v>2007</v>
      </c>
      <c r="H270" s="5" t="s">
        <v>78</v>
      </c>
      <c r="Q270" s="1"/>
      <c r="Z270" s="1"/>
      <c r="AF270" s="1"/>
    </row>
    <row r="271" spans="1:32" ht="12.75" x14ac:dyDescent="0.2">
      <c r="A271" s="2" t="s">
        <v>59</v>
      </c>
      <c r="B271" s="3">
        <v>54</v>
      </c>
      <c r="C271" s="5">
        <v>30</v>
      </c>
      <c r="D271" s="1" t="s">
        <v>60</v>
      </c>
      <c r="E271" s="1" t="s">
        <v>61</v>
      </c>
      <c r="F271" s="1" t="s">
        <v>62</v>
      </c>
      <c r="G271" s="1">
        <v>2008</v>
      </c>
      <c r="H271" s="5" t="s">
        <v>78</v>
      </c>
      <c r="Q271" s="1"/>
      <c r="Z271" s="1"/>
      <c r="AF271" s="1"/>
    </row>
    <row r="272" spans="1:32" s="22" customFormat="1" ht="12.75" x14ac:dyDescent="0.2">
      <c r="A272" s="20" t="s">
        <v>59</v>
      </c>
      <c r="B272" s="21">
        <v>55</v>
      </c>
      <c r="C272" s="24">
        <v>30</v>
      </c>
      <c r="D272" s="22" t="s">
        <v>60</v>
      </c>
      <c r="E272" s="22" t="s">
        <v>61</v>
      </c>
      <c r="F272" s="22" t="s">
        <v>62</v>
      </c>
      <c r="G272" s="22">
        <v>2004</v>
      </c>
      <c r="H272" s="24" t="s">
        <v>78</v>
      </c>
      <c r="I272" s="24"/>
      <c r="W272" s="23"/>
      <c r="Z272" s="28"/>
      <c r="AA272" s="24"/>
    </row>
    <row r="273" spans="1:32" ht="12.75" x14ac:dyDescent="0.2">
      <c r="A273" s="2" t="s">
        <v>59</v>
      </c>
      <c r="B273" s="3">
        <v>55</v>
      </c>
      <c r="C273" s="5">
        <v>30</v>
      </c>
      <c r="D273" s="1" t="s">
        <v>60</v>
      </c>
      <c r="E273" s="1" t="s">
        <v>61</v>
      </c>
      <c r="F273" s="1" t="s">
        <v>62</v>
      </c>
      <c r="G273" s="1">
        <v>2005</v>
      </c>
      <c r="H273" s="5" t="s">
        <v>78</v>
      </c>
      <c r="Q273" s="1"/>
      <c r="Z273" s="1"/>
      <c r="AF273" s="1"/>
    </row>
    <row r="274" spans="1:32" ht="12.75" x14ac:dyDescent="0.2">
      <c r="A274" s="2" t="s">
        <v>59</v>
      </c>
      <c r="B274" s="3">
        <v>55</v>
      </c>
      <c r="C274" s="5">
        <v>30</v>
      </c>
      <c r="D274" s="1" t="s">
        <v>60</v>
      </c>
      <c r="E274" s="1" t="s">
        <v>61</v>
      </c>
      <c r="F274" s="1" t="s">
        <v>62</v>
      </c>
      <c r="G274" s="1">
        <v>2006</v>
      </c>
      <c r="H274" s="5" t="s">
        <v>78</v>
      </c>
      <c r="Q274" s="1"/>
      <c r="Z274" s="1"/>
      <c r="AF274" s="1"/>
    </row>
    <row r="275" spans="1:32" ht="12.75" x14ac:dyDescent="0.2">
      <c r="A275" s="2" t="s">
        <v>59</v>
      </c>
      <c r="B275" s="3">
        <v>55</v>
      </c>
      <c r="C275" s="5">
        <v>30</v>
      </c>
      <c r="D275" s="1" t="s">
        <v>60</v>
      </c>
      <c r="E275" s="1" t="s">
        <v>61</v>
      </c>
      <c r="F275" s="1" t="s">
        <v>62</v>
      </c>
      <c r="G275" s="1">
        <v>2007</v>
      </c>
      <c r="H275" s="5" t="s">
        <v>78</v>
      </c>
      <c r="Q275" s="1"/>
      <c r="Z275" s="1"/>
      <c r="AF275" s="1"/>
    </row>
    <row r="276" spans="1:32" ht="12.75" x14ac:dyDescent="0.2">
      <c r="A276" s="2" t="s">
        <v>59</v>
      </c>
      <c r="B276" s="3">
        <v>55</v>
      </c>
      <c r="C276" s="5">
        <v>30</v>
      </c>
      <c r="D276" s="1" t="s">
        <v>60</v>
      </c>
      <c r="E276" s="1" t="s">
        <v>61</v>
      </c>
      <c r="F276" s="1" t="s">
        <v>62</v>
      </c>
      <c r="G276" s="1">
        <v>2008</v>
      </c>
      <c r="H276" s="5" t="s">
        <v>78</v>
      </c>
      <c r="Q276" s="1"/>
      <c r="Z276" s="1"/>
      <c r="AF276" s="1"/>
    </row>
    <row r="277" spans="1:32" s="22" customFormat="1" ht="12.75" x14ac:dyDescent="0.2">
      <c r="A277" s="20" t="s">
        <v>59</v>
      </c>
      <c r="B277" s="21">
        <v>56</v>
      </c>
      <c r="C277" s="24">
        <v>30</v>
      </c>
      <c r="D277" s="22" t="s">
        <v>60</v>
      </c>
      <c r="E277" s="22" t="s">
        <v>61</v>
      </c>
      <c r="F277" s="22" t="s">
        <v>62</v>
      </c>
      <c r="G277" s="22">
        <v>2004</v>
      </c>
      <c r="H277" s="24" t="s">
        <v>78</v>
      </c>
      <c r="I277" s="24"/>
      <c r="W277" s="23"/>
      <c r="AA277" s="24"/>
    </row>
    <row r="278" spans="1:32" ht="12.75" x14ac:dyDescent="0.2">
      <c r="A278" s="2" t="s">
        <v>59</v>
      </c>
      <c r="B278" s="3">
        <v>56</v>
      </c>
      <c r="C278" s="5">
        <v>30</v>
      </c>
      <c r="D278" s="1" t="s">
        <v>60</v>
      </c>
      <c r="E278" s="1" t="s">
        <v>61</v>
      </c>
      <c r="F278" s="1" t="s">
        <v>62</v>
      </c>
      <c r="G278" s="1">
        <v>2005</v>
      </c>
      <c r="H278" s="5" t="s">
        <v>78</v>
      </c>
      <c r="Q278" s="1"/>
      <c r="Z278" s="1"/>
      <c r="AF278" s="1"/>
    </row>
    <row r="279" spans="1:32" ht="12.75" x14ac:dyDescent="0.2">
      <c r="A279" s="2" t="s">
        <v>59</v>
      </c>
      <c r="B279" s="3">
        <v>56</v>
      </c>
      <c r="C279" s="5">
        <v>30</v>
      </c>
      <c r="D279" s="1" t="s">
        <v>60</v>
      </c>
      <c r="E279" s="1" t="s">
        <v>61</v>
      </c>
      <c r="F279" s="1" t="s">
        <v>62</v>
      </c>
      <c r="G279" s="1">
        <v>2006</v>
      </c>
      <c r="H279" s="5" t="s">
        <v>78</v>
      </c>
      <c r="Q279" s="1"/>
      <c r="Z279" s="1"/>
      <c r="AF279" s="1"/>
    </row>
    <row r="280" spans="1:32" ht="12.75" x14ac:dyDescent="0.2">
      <c r="A280" s="2" t="s">
        <v>59</v>
      </c>
      <c r="B280" s="3">
        <v>56</v>
      </c>
      <c r="C280" s="5">
        <v>30</v>
      </c>
      <c r="D280" s="1" t="s">
        <v>60</v>
      </c>
      <c r="E280" s="1" t="s">
        <v>61</v>
      </c>
      <c r="F280" s="1" t="s">
        <v>62</v>
      </c>
      <c r="G280" s="1">
        <v>2007</v>
      </c>
      <c r="H280" s="5" t="s">
        <v>78</v>
      </c>
      <c r="Q280" s="1"/>
      <c r="Z280" s="1"/>
      <c r="AF280" s="1"/>
    </row>
    <row r="281" spans="1:32" ht="12.75" x14ac:dyDescent="0.2">
      <c r="A281" s="2" t="s">
        <v>59</v>
      </c>
      <c r="B281" s="3">
        <v>56</v>
      </c>
      <c r="C281" s="5">
        <v>30</v>
      </c>
      <c r="D281" s="1" t="s">
        <v>60</v>
      </c>
      <c r="E281" s="1" t="s">
        <v>61</v>
      </c>
      <c r="F281" s="1" t="s">
        <v>62</v>
      </c>
      <c r="G281" s="1">
        <v>2008</v>
      </c>
      <c r="H281" s="5" t="s">
        <v>78</v>
      </c>
      <c r="Q281" s="1"/>
      <c r="Z281" s="1"/>
      <c r="AF281" s="1"/>
    </row>
    <row r="282" spans="1:32" s="22" customFormat="1" ht="12.75" x14ac:dyDescent="0.2">
      <c r="A282" s="20" t="s">
        <v>59</v>
      </c>
      <c r="B282" s="21">
        <v>57</v>
      </c>
      <c r="C282" s="24">
        <v>30</v>
      </c>
      <c r="D282" s="22" t="s">
        <v>60</v>
      </c>
      <c r="E282" s="22" t="s">
        <v>61</v>
      </c>
      <c r="F282" s="22" t="s">
        <v>62</v>
      </c>
      <c r="G282" s="22">
        <v>2004</v>
      </c>
      <c r="H282" s="24" t="s">
        <v>78</v>
      </c>
      <c r="I282" s="24"/>
      <c r="W282" s="23"/>
      <c r="AA282" s="24"/>
    </row>
    <row r="283" spans="1:32" ht="12.75" x14ac:dyDescent="0.2">
      <c r="A283" s="2" t="s">
        <v>59</v>
      </c>
      <c r="B283" s="3">
        <v>57</v>
      </c>
      <c r="C283" s="5">
        <v>30</v>
      </c>
      <c r="D283" s="1" t="s">
        <v>60</v>
      </c>
      <c r="E283" s="1" t="s">
        <v>61</v>
      </c>
      <c r="F283" s="1" t="s">
        <v>62</v>
      </c>
      <c r="G283" s="1">
        <v>2005</v>
      </c>
      <c r="H283" s="5" t="s">
        <v>78</v>
      </c>
      <c r="Q283" s="1"/>
      <c r="Z283" s="1"/>
      <c r="AF283" s="1"/>
    </row>
    <row r="284" spans="1:32" ht="12.75" x14ac:dyDescent="0.2">
      <c r="A284" s="2" t="s">
        <v>59</v>
      </c>
      <c r="B284" s="3">
        <v>57</v>
      </c>
      <c r="C284" s="5">
        <v>30</v>
      </c>
      <c r="D284" s="1" t="s">
        <v>60</v>
      </c>
      <c r="E284" s="1" t="s">
        <v>61</v>
      </c>
      <c r="F284" s="1" t="s">
        <v>62</v>
      </c>
      <c r="G284" s="1">
        <v>2006</v>
      </c>
      <c r="H284" s="5" t="s">
        <v>78</v>
      </c>
      <c r="Q284" s="1"/>
      <c r="Z284" s="1"/>
      <c r="AF284" s="1"/>
    </row>
    <row r="285" spans="1:32" ht="12.75" x14ac:dyDescent="0.2">
      <c r="A285" s="2" t="s">
        <v>59</v>
      </c>
      <c r="B285" s="3">
        <v>57</v>
      </c>
      <c r="C285" s="5">
        <v>30</v>
      </c>
      <c r="D285" s="1" t="s">
        <v>60</v>
      </c>
      <c r="E285" s="1" t="s">
        <v>61</v>
      </c>
      <c r="F285" s="1" t="s">
        <v>62</v>
      </c>
      <c r="G285" s="1">
        <v>2007</v>
      </c>
      <c r="H285" s="5" t="s">
        <v>78</v>
      </c>
      <c r="Q285" s="1"/>
      <c r="Z285" s="1"/>
      <c r="AF285" s="1"/>
    </row>
    <row r="286" spans="1:32" ht="12.75" x14ac:dyDescent="0.2">
      <c r="A286" s="2" t="s">
        <v>59</v>
      </c>
      <c r="B286" s="3">
        <v>57</v>
      </c>
      <c r="C286" s="5">
        <v>30</v>
      </c>
      <c r="D286" s="1" t="s">
        <v>60</v>
      </c>
      <c r="E286" s="1" t="s">
        <v>61</v>
      </c>
      <c r="F286" s="1" t="s">
        <v>62</v>
      </c>
      <c r="G286" s="1">
        <v>2008</v>
      </c>
      <c r="H286" s="5" t="s">
        <v>78</v>
      </c>
      <c r="Q286" s="1"/>
      <c r="Z286" s="1"/>
      <c r="AF286" s="1"/>
    </row>
    <row r="287" spans="1:32" s="22" customFormat="1" ht="12.75" x14ac:dyDescent="0.2">
      <c r="A287" s="20" t="s">
        <v>59</v>
      </c>
      <c r="B287" s="21">
        <v>58</v>
      </c>
      <c r="C287" s="24">
        <v>30</v>
      </c>
      <c r="D287" s="22" t="s">
        <v>60</v>
      </c>
      <c r="E287" s="22" t="s">
        <v>61</v>
      </c>
      <c r="F287" s="22" t="s">
        <v>62</v>
      </c>
      <c r="G287" s="22">
        <v>2004</v>
      </c>
      <c r="H287" s="24" t="s">
        <v>78</v>
      </c>
      <c r="I287" s="24"/>
      <c r="W287" s="23"/>
      <c r="AA287" s="24"/>
    </row>
    <row r="288" spans="1:32" ht="12.75" x14ac:dyDescent="0.2">
      <c r="A288" s="2" t="s">
        <v>59</v>
      </c>
      <c r="B288" s="3">
        <v>58</v>
      </c>
      <c r="C288" s="5">
        <v>30</v>
      </c>
      <c r="D288" s="1" t="s">
        <v>60</v>
      </c>
      <c r="E288" s="1" t="s">
        <v>61</v>
      </c>
      <c r="F288" s="1" t="s">
        <v>62</v>
      </c>
      <c r="G288" s="1">
        <v>2005</v>
      </c>
      <c r="H288" s="5" t="s">
        <v>78</v>
      </c>
      <c r="Q288" s="1"/>
      <c r="Z288" s="1"/>
      <c r="AF288" s="1"/>
    </row>
    <row r="289" spans="1:32" ht="12.75" x14ac:dyDescent="0.2">
      <c r="A289" s="2" t="s">
        <v>59</v>
      </c>
      <c r="B289" s="3">
        <v>58</v>
      </c>
      <c r="C289" s="5">
        <v>30</v>
      </c>
      <c r="D289" s="1" t="s">
        <v>60</v>
      </c>
      <c r="E289" s="1" t="s">
        <v>61</v>
      </c>
      <c r="F289" s="1" t="s">
        <v>62</v>
      </c>
      <c r="G289" s="1">
        <v>2006</v>
      </c>
      <c r="H289" s="5" t="s">
        <v>78</v>
      </c>
      <c r="Q289" s="1"/>
      <c r="Z289" s="1"/>
      <c r="AF289" s="1"/>
    </row>
    <row r="290" spans="1:32" ht="12.75" x14ac:dyDescent="0.2">
      <c r="A290" s="2" t="s">
        <v>59</v>
      </c>
      <c r="B290" s="3">
        <v>58</v>
      </c>
      <c r="C290" s="5">
        <v>30</v>
      </c>
      <c r="D290" s="1" t="s">
        <v>60</v>
      </c>
      <c r="E290" s="1" t="s">
        <v>61</v>
      </c>
      <c r="F290" s="1" t="s">
        <v>62</v>
      </c>
      <c r="G290" s="1">
        <v>2007</v>
      </c>
      <c r="H290" s="5" t="s">
        <v>78</v>
      </c>
      <c r="Q290" s="1"/>
      <c r="Z290" s="1"/>
      <c r="AF290" s="1"/>
    </row>
    <row r="291" spans="1:32" ht="12.75" x14ac:dyDescent="0.2">
      <c r="A291" s="2" t="s">
        <v>59</v>
      </c>
      <c r="B291" s="3">
        <v>58</v>
      </c>
      <c r="C291" s="5">
        <v>30</v>
      </c>
      <c r="D291" s="1" t="s">
        <v>60</v>
      </c>
      <c r="E291" s="1" t="s">
        <v>61</v>
      </c>
      <c r="F291" s="1" t="s">
        <v>62</v>
      </c>
      <c r="G291" s="1">
        <v>2008</v>
      </c>
      <c r="H291" s="5" t="s">
        <v>78</v>
      </c>
      <c r="Q291" s="1"/>
      <c r="Z291" s="1"/>
      <c r="AF291" s="1"/>
    </row>
    <row r="292" spans="1:32" s="22" customFormat="1" ht="12.75" x14ac:dyDescent="0.2">
      <c r="A292" s="20" t="s">
        <v>59</v>
      </c>
      <c r="B292" s="21">
        <v>59</v>
      </c>
      <c r="C292" s="24">
        <v>30</v>
      </c>
      <c r="D292" s="22" t="s">
        <v>60</v>
      </c>
      <c r="E292" s="22" t="s">
        <v>61</v>
      </c>
      <c r="F292" s="22" t="s">
        <v>62</v>
      </c>
      <c r="G292" s="22">
        <v>2004</v>
      </c>
      <c r="H292" s="24" t="s">
        <v>78</v>
      </c>
      <c r="I292" s="24"/>
      <c r="W292" s="23"/>
      <c r="AA292" s="24"/>
    </row>
    <row r="293" spans="1:32" ht="12.75" x14ac:dyDescent="0.2">
      <c r="A293" s="2" t="s">
        <v>59</v>
      </c>
      <c r="B293" s="3">
        <v>59</v>
      </c>
      <c r="C293" s="5">
        <v>30</v>
      </c>
      <c r="D293" s="1" t="s">
        <v>60</v>
      </c>
      <c r="E293" s="1" t="s">
        <v>61</v>
      </c>
      <c r="F293" s="1" t="s">
        <v>62</v>
      </c>
      <c r="G293" s="1">
        <v>2005</v>
      </c>
      <c r="H293" s="5" t="s">
        <v>78</v>
      </c>
      <c r="Q293" s="1"/>
      <c r="Z293" s="1"/>
      <c r="AF293" s="1"/>
    </row>
    <row r="294" spans="1:32" ht="12.75" x14ac:dyDescent="0.2">
      <c r="A294" s="2" t="s">
        <v>59</v>
      </c>
      <c r="B294" s="3">
        <v>59</v>
      </c>
      <c r="C294" s="5">
        <v>30</v>
      </c>
      <c r="D294" s="1" t="s">
        <v>60</v>
      </c>
      <c r="E294" s="1" t="s">
        <v>61</v>
      </c>
      <c r="F294" s="1" t="s">
        <v>62</v>
      </c>
      <c r="G294" s="1">
        <v>2006</v>
      </c>
      <c r="H294" s="5" t="s">
        <v>78</v>
      </c>
      <c r="Q294" s="1"/>
      <c r="Z294" s="1"/>
      <c r="AF294" s="1"/>
    </row>
    <row r="295" spans="1:32" ht="12.75" x14ac:dyDescent="0.2">
      <c r="A295" s="2" t="s">
        <v>59</v>
      </c>
      <c r="B295" s="3">
        <v>59</v>
      </c>
      <c r="C295" s="5">
        <v>30</v>
      </c>
      <c r="D295" s="1" t="s">
        <v>60</v>
      </c>
      <c r="E295" s="1" t="s">
        <v>61</v>
      </c>
      <c r="F295" s="1" t="s">
        <v>62</v>
      </c>
      <c r="G295" s="1">
        <v>2007</v>
      </c>
      <c r="H295" s="5" t="s">
        <v>78</v>
      </c>
      <c r="Q295" s="1"/>
      <c r="Z295" s="1"/>
      <c r="AF295" s="1"/>
    </row>
    <row r="296" spans="1:32" ht="12.75" x14ac:dyDescent="0.2">
      <c r="A296" s="2" t="s">
        <v>59</v>
      </c>
      <c r="B296" s="3">
        <v>59</v>
      </c>
      <c r="C296" s="5">
        <v>30</v>
      </c>
      <c r="D296" s="1" t="s">
        <v>60</v>
      </c>
      <c r="E296" s="1" t="s">
        <v>61</v>
      </c>
      <c r="F296" s="1" t="s">
        <v>62</v>
      </c>
      <c r="G296" s="1">
        <v>2008</v>
      </c>
      <c r="H296" s="5" t="s">
        <v>78</v>
      </c>
      <c r="Q296" s="1"/>
      <c r="Z296" s="1"/>
      <c r="AF296" s="1"/>
    </row>
    <row r="297" spans="1:32" s="22" customFormat="1" ht="12.75" x14ac:dyDescent="0.2">
      <c r="A297" s="20" t="s">
        <v>59</v>
      </c>
      <c r="B297" s="21">
        <v>60</v>
      </c>
      <c r="C297" s="24">
        <v>30</v>
      </c>
      <c r="D297" s="22" t="s">
        <v>60</v>
      </c>
      <c r="E297" s="22" t="s">
        <v>61</v>
      </c>
      <c r="F297" s="22" t="s">
        <v>62</v>
      </c>
      <c r="G297" s="22">
        <v>2004</v>
      </c>
      <c r="H297" s="24" t="s">
        <v>78</v>
      </c>
      <c r="I297" s="24"/>
      <c r="W297" s="23"/>
      <c r="AA297" s="24"/>
    </row>
    <row r="298" spans="1:32" ht="12.75" x14ac:dyDescent="0.2">
      <c r="A298" s="2" t="s">
        <v>59</v>
      </c>
      <c r="B298" s="3">
        <v>60</v>
      </c>
      <c r="C298" s="5">
        <v>30</v>
      </c>
      <c r="D298" s="1" t="s">
        <v>60</v>
      </c>
      <c r="E298" s="1" t="s">
        <v>61</v>
      </c>
      <c r="F298" s="1" t="s">
        <v>62</v>
      </c>
      <c r="G298" s="1">
        <v>2005</v>
      </c>
      <c r="H298" s="5" t="s">
        <v>78</v>
      </c>
      <c r="Q298" s="1"/>
      <c r="Z298" s="1"/>
      <c r="AF298" s="1"/>
    </row>
    <row r="299" spans="1:32" ht="12.75" x14ac:dyDescent="0.2">
      <c r="A299" s="2" t="s">
        <v>59</v>
      </c>
      <c r="B299" s="3">
        <v>60</v>
      </c>
      <c r="C299" s="5">
        <v>30</v>
      </c>
      <c r="D299" s="1" t="s">
        <v>60</v>
      </c>
      <c r="E299" s="1" t="s">
        <v>61</v>
      </c>
      <c r="F299" s="1" t="s">
        <v>62</v>
      </c>
      <c r="G299" s="1">
        <v>2006</v>
      </c>
      <c r="H299" s="5" t="s">
        <v>78</v>
      </c>
      <c r="Q299" s="1"/>
      <c r="Z299" s="1"/>
      <c r="AF299" s="1"/>
    </row>
    <row r="300" spans="1:32" ht="12.75" x14ac:dyDescent="0.2">
      <c r="A300" s="2" t="s">
        <v>59</v>
      </c>
      <c r="B300" s="3">
        <v>60</v>
      </c>
      <c r="C300" s="5">
        <v>30</v>
      </c>
      <c r="D300" s="1" t="s">
        <v>60</v>
      </c>
      <c r="E300" s="1" t="s">
        <v>61</v>
      </c>
      <c r="F300" s="1" t="s">
        <v>62</v>
      </c>
      <c r="G300" s="1">
        <v>2007</v>
      </c>
      <c r="H300" s="5" t="s">
        <v>78</v>
      </c>
      <c r="Q300" s="1"/>
      <c r="Z300" s="1"/>
      <c r="AF300" s="1"/>
    </row>
    <row r="301" spans="1:32" ht="12.75" x14ac:dyDescent="0.2">
      <c r="A301" s="2" t="s">
        <v>59</v>
      </c>
      <c r="B301" s="3">
        <v>60</v>
      </c>
      <c r="C301" s="5">
        <v>30</v>
      </c>
      <c r="D301" s="1" t="s">
        <v>60</v>
      </c>
      <c r="E301" s="1" t="s">
        <v>61</v>
      </c>
      <c r="F301" s="1" t="s">
        <v>62</v>
      </c>
      <c r="G301" s="1">
        <v>2008</v>
      </c>
      <c r="H301" s="5" t="s">
        <v>78</v>
      </c>
      <c r="Q301" s="1"/>
      <c r="Z301" s="1"/>
      <c r="AF301" s="1"/>
    </row>
    <row r="302" spans="1:32" s="22" customFormat="1" ht="12.75" x14ac:dyDescent="0.2">
      <c r="A302" s="20" t="s">
        <v>59</v>
      </c>
      <c r="B302" s="21">
        <v>61</v>
      </c>
      <c r="C302" s="24">
        <v>30</v>
      </c>
      <c r="D302" s="22" t="s">
        <v>60</v>
      </c>
      <c r="E302" s="22" t="s">
        <v>61</v>
      </c>
      <c r="F302" s="22" t="s">
        <v>62</v>
      </c>
      <c r="G302" s="22">
        <v>2004</v>
      </c>
      <c r="H302" s="24" t="s">
        <v>78</v>
      </c>
      <c r="I302" s="24"/>
      <c r="W302" s="23"/>
      <c r="AA302" s="24"/>
    </row>
    <row r="303" spans="1:32" ht="12.75" x14ac:dyDescent="0.2">
      <c r="A303" s="2" t="s">
        <v>59</v>
      </c>
      <c r="B303" s="3">
        <v>61</v>
      </c>
      <c r="C303" s="5">
        <v>30</v>
      </c>
      <c r="D303" s="1" t="s">
        <v>60</v>
      </c>
      <c r="E303" s="1" t="s">
        <v>61</v>
      </c>
      <c r="F303" s="1" t="s">
        <v>62</v>
      </c>
      <c r="G303" s="1">
        <v>2005</v>
      </c>
      <c r="H303" s="5" t="s">
        <v>78</v>
      </c>
      <c r="Q303" s="1"/>
      <c r="Z303" s="1"/>
      <c r="AF303" s="1"/>
    </row>
    <row r="304" spans="1:32" ht="12.75" x14ac:dyDescent="0.2">
      <c r="A304" s="2" t="s">
        <v>59</v>
      </c>
      <c r="B304" s="3">
        <v>61</v>
      </c>
      <c r="C304" s="5">
        <v>30</v>
      </c>
      <c r="D304" s="1" t="s">
        <v>60</v>
      </c>
      <c r="E304" s="1" t="s">
        <v>61</v>
      </c>
      <c r="F304" s="1" t="s">
        <v>62</v>
      </c>
      <c r="G304" s="1">
        <v>2006</v>
      </c>
      <c r="H304" s="5" t="s">
        <v>78</v>
      </c>
      <c r="Q304" s="1"/>
      <c r="Z304" s="1"/>
      <c r="AF304" s="1"/>
    </row>
    <row r="305" spans="1:32" ht="12.75" x14ac:dyDescent="0.2">
      <c r="A305" s="2" t="s">
        <v>59</v>
      </c>
      <c r="B305" s="3">
        <v>61</v>
      </c>
      <c r="C305" s="5">
        <v>30</v>
      </c>
      <c r="D305" s="1" t="s">
        <v>60</v>
      </c>
      <c r="E305" s="1" t="s">
        <v>61</v>
      </c>
      <c r="F305" s="1" t="s">
        <v>62</v>
      </c>
      <c r="G305" s="1">
        <v>2007</v>
      </c>
      <c r="H305" s="5" t="s">
        <v>78</v>
      </c>
      <c r="Q305" s="1"/>
      <c r="Z305" s="1"/>
      <c r="AF305" s="1"/>
    </row>
    <row r="306" spans="1:32" ht="12.75" x14ac:dyDescent="0.2">
      <c r="A306" s="2" t="s">
        <v>59</v>
      </c>
      <c r="B306" s="3">
        <v>61</v>
      </c>
      <c r="C306" s="5">
        <v>30</v>
      </c>
      <c r="D306" s="1" t="s">
        <v>60</v>
      </c>
      <c r="E306" s="1" t="s">
        <v>61</v>
      </c>
      <c r="F306" s="1" t="s">
        <v>62</v>
      </c>
      <c r="G306" s="1">
        <v>2008</v>
      </c>
      <c r="H306" s="5" t="s">
        <v>78</v>
      </c>
      <c r="Q306" s="1"/>
      <c r="Z306" s="1"/>
      <c r="AF306" s="1"/>
    </row>
    <row r="307" spans="1:32" s="22" customFormat="1" ht="12.75" x14ac:dyDescent="0.2">
      <c r="A307" s="20" t="s">
        <v>59</v>
      </c>
      <c r="B307" s="21">
        <v>62</v>
      </c>
      <c r="C307" s="24">
        <v>30</v>
      </c>
      <c r="D307" s="22" t="s">
        <v>60</v>
      </c>
      <c r="E307" s="22" t="s">
        <v>61</v>
      </c>
      <c r="F307" s="22" t="s">
        <v>62</v>
      </c>
      <c r="G307" s="22">
        <v>2004</v>
      </c>
      <c r="H307" s="24" t="s">
        <v>78</v>
      </c>
      <c r="I307" s="24"/>
      <c r="W307" s="23"/>
      <c r="AA307" s="24"/>
    </row>
    <row r="308" spans="1:32" ht="12.75" x14ac:dyDescent="0.2">
      <c r="A308" s="2" t="s">
        <v>59</v>
      </c>
      <c r="B308" s="3">
        <v>62</v>
      </c>
      <c r="C308" s="5">
        <v>30</v>
      </c>
      <c r="D308" s="1" t="s">
        <v>60</v>
      </c>
      <c r="E308" s="1" t="s">
        <v>61</v>
      </c>
      <c r="F308" s="1" t="s">
        <v>62</v>
      </c>
      <c r="G308" s="1">
        <v>2005</v>
      </c>
      <c r="H308" s="5" t="s">
        <v>78</v>
      </c>
      <c r="Q308" s="1"/>
      <c r="Z308" s="1"/>
      <c r="AF308" s="1"/>
    </row>
    <row r="309" spans="1:32" ht="12.75" x14ac:dyDescent="0.2">
      <c r="A309" s="2" t="s">
        <v>59</v>
      </c>
      <c r="B309" s="3">
        <v>62</v>
      </c>
      <c r="C309" s="5">
        <v>30</v>
      </c>
      <c r="D309" s="1" t="s">
        <v>60</v>
      </c>
      <c r="E309" s="1" t="s">
        <v>61</v>
      </c>
      <c r="F309" s="1" t="s">
        <v>62</v>
      </c>
      <c r="G309" s="1">
        <v>2006</v>
      </c>
      <c r="H309" s="5" t="s">
        <v>78</v>
      </c>
      <c r="Q309" s="1"/>
      <c r="Z309" s="1"/>
      <c r="AF309" s="1"/>
    </row>
    <row r="310" spans="1:32" ht="12.75" x14ac:dyDescent="0.2">
      <c r="A310" s="2" t="s">
        <v>59</v>
      </c>
      <c r="B310" s="3">
        <v>62</v>
      </c>
      <c r="C310" s="5">
        <v>30</v>
      </c>
      <c r="D310" s="1" t="s">
        <v>60</v>
      </c>
      <c r="E310" s="1" t="s">
        <v>61</v>
      </c>
      <c r="F310" s="1" t="s">
        <v>62</v>
      </c>
      <c r="G310" s="1">
        <v>2007</v>
      </c>
      <c r="H310" s="5" t="s">
        <v>78</v>
      </c>
      <c r="Q310" s="1"/>
      <c r="Z310" s="1"/>
      <c r="AF310" s="1"/>
    </row>
    <row r="311" spans="1:32" ht="12.75" x14ac:dyDescent="0.2">
      <c r="A311" s="2" t="s">
        <v>59</v>
      </c>
      <c r="B311" s="3">
        <v>62</v>
      </c>
      <c r="C311" s="5">
        <v>30</v>
      </c>
      <c r="D311" s="1" t="s">
        <v>60</v>
      </c>
      <c r="E311" s="1" t="s">
        <v>61</v>
      </c>
      <c r="F311" s="1" t="s">
        <v>62</v>
      </c>
      <c r="G311" s="1">
        <v>2008</v>
      </c>
      <c r="H311" s="5" t="s">
        <v>78</v>
      </c>
      <c r="Q311" s="1"/>
      <c r="Z311" s="1"/>
      <c r="AF311" s="1"/>
    </row>
    <row r="312" spans="1:32" s="22" customFormat="1" ht="12.75" x14ac:dyDescent="0.2">
      <c r="A312" s="20" t="s">
        <v>59</v>
      </c>
      <c r="B312" s="21">
        <v>63</v>
      </c>
      <c r="C312" s="24">
        <v>30</v>
      </c>
      <c r="D312" s="22" t="s">
        <v>60</v>
      </c>
      <c r="E312" s="22" t="s">
        <v>61</v>
      </c>
      <c r="F312" s="22" t="s">
        <v>62</v>
      </c>
      <c r="G312" s="22">
        <v>2004</v>
      </c>
      <c r="H312" s="24" t="s">
        <v>78</v>
      </c>
      <c r="I312" s="24"/>
      <c r="W312" s="23"/>
      <c r="AA312" s="24"/>
    </row>
    <row r="313" spans="1:32" ht="12.75" x14ac:dyDescent="0.2">
      <c r="A313" s="2" t="s">
        <v>59</v>
      </c>
      <c r="B313" s="3">
        <v>63</v>
      </c>
      <c r="C313" s="5">
        <v>30</v>
      </c>
      <c r="D313" s="1" t="s">
        <v>60</v>
      </c>
      <c r="E313" s="1" t="s">
        <v>61</v>
      </c>
      <c r="F313" s="1" t="s">
        <v>62</v>
      </c>
      <c r="G313" s="1">
        <v>2005</v>
      </c>
      <c r="H313" s="5" t="s">
        <v>78</v>
      </c>
      <c r="Q313" s="1"/>
      <c r="Z313" s="1"/>
      <c r="AF313" s="1"/>
    </row>
    <row r="314" spans="1:32" ht="12.75" x14ac:dyDescent="0.2">
      <c r="A314" s="2" t="s">
        <v>59</v>
      </c>
      <c r="B314" s="3">
        <v>63</v>
      </c>
      <c r="C314" s="5">
        <v>30</v>
      </c>
      <c r="D314" s="1" t="s">
        <v>60</v>
      </c>
      <c r="E314" s="1" t="s">
        <v>61</v>
      </c>
      <c r="F314" s="1" t="s">
        <v>62</v>
      </c>
      <c r="G314" s="1">
        <v>2006</v>
      </c>
      <c r="H314" s="5" t="s">
        <v>78</v>
      </c>
      <c r="Q314" s="1"/>
      <c r="Z314" s="1"/>
      <c r="AF314" s="1"/>
    </row>
    <row r="315" spans="1:32" ht="12.75" x14ac:dyDescent="0.2">
      <c r="A315" s="2" t="s">
        <v>59</v>
      </c>
      <c r="B315" s="3">
        <v>63</v>
      </c>
      <c r="C315" s="5">
        <v>30</v>
      </c>
      <c r="D315" s="1" t="s">
        <v>60</v>
      </c>
      <c r="E315" s="1" t="s">
        <v>61</v>
      </c>
      <c r="F315" s="1" t="s">
        <v>62</v>
      </c>
      <c r="G315" s="1">
        <v>2007</v>
      </c>
      <c r="H315" s="5" t="s">
        <v>78</v>
      </c>
      <c r="Q315" s="1"/>
      <c r="Z315" s="1"/>
      <c r="AF315" s="1"/>
    </row>
    <row r="316" spans="1:32" ht="12.75" x14ac:dyDescent="0.2">
      <c r="A316" s="2" t="s">
        <v>59</v>
      </c>
      <c r="B316" s="3">
        <v>63</v>
      </c>
      <c r="C316" s="5">
        <v>30</v>
      </c>
      <c r="D316" s="1" t="s">
        <v>60</v>
      </c>
      <c r="E316" s="1" t="s">
        <v>61</v>
      </c>
      <c r="F316" s="1" t="s">
        <v>62</v>
      </c>
      <c r="G316" s="1">
        <v>2008</v>
      </c>
      <c r="H316" s="5" t="s">
        <v>78</v>
      </c>
      <c r="Q316" s="1"/>
      <c r="Z316" s="1"/>
      <c r="AF316" s="1"/>
    </row>
    <row r="317" spans="1:32" s="22" customFormat="1" ht="12.75" x14ac:dyDescent="0.2">
      <c r="A317" s="20" t="s">
        <v>59</v>
      </c>
      <c r="B317" s="21">
        <v>64</v>
      </c>
      <c r="C317" s="24">
        <v>30</v>
      </c>
      <c r="D317" s="22" t="s">
        <v>60</v>
      </c>
      <c r="E317" s="22" t="s">
        <v>61</v>
      </c>
      <c r="F317" s="22" t="s">
        <v>62</v>
      </c>
      <c r="G317" s="22">
        <v>2004</v>
      </c>
      <c r="H317" s="24" t="s">
        <v>78</v>
      </c>
      <c r="I317" s="24"/>
      <c r="W317" s="23"/>
      <c r="AA317" s="24"/>
    </row>
    <row r="318" spans="1:32" ht="12.75" x14ac:dyDescent="0.2">
      <c r="A318" s="2" t="s">
        <v>59</v>
      </c>
      <c r="B318" s="3">
        <v>64</v>
      </c>
      <c r="C318" s="5">
        <v>30</v>
      </c>
      <c r="D318" s="1" t="s">
        <v>60</v>
      </c>
      <c r="E318" s="1" t="s">
        <v>61</v>
      </c>
      <c r="F318" s="1" t="s">
        <v>62</v>
      </c>
      <c r="G318" s="1">
        <v>2005</v>
      </c>
      <c r="H318" s="5" t="s">
        <v>78</v>
      </c>
      <c r="Q318" s="1"/>
      <c r="Z318" s="1"/>
      <c r="AF318" s="1"/>
    </row>
    <row r="319" spans="1:32" ht="12.75" x14ac:dyDescent="0.2">
      <c r="A319" s="2" t="s">
        <v>59</v>
      </c>
      <c r="B319" s="3">
        <v>64</v>
      </c>
      <c r="C319" s="5">
        <v>30</v>
      </c>
      <c r="D319" s="1" t="s">
        <v>60</v>
      </c>
      <c r="E319" s="1" t="s">
        <v>61</v>
      </c>
      <c r="F319" s="1" t="s">
        <v>62</v>
      </c>
      <c r="G319" s="1">
        <v>2006</v>
      </c>
      <c r="H319" s="5" t="s">
        <v>78</v>
      </c>
      <c r="Q319" s="1"/>
      <c r="Z319" s="1"/>
      <c r="AF319" s="1"/>
    </row>
    <row r="320" spans="1:32" ht="12.75" x14ac:dyDescent="0.2">
      <c r="A320" s="2" t="s">
        <v>59</v>
      </c>
      <c r="B320" s="3">
        <v>64</v>
      </c>
      <c r="C320" s="5">
        <v>30</v>
      </c>
      <c r="D320" s="1" t="s">
        <v>60</v>
      </c>
      <c r="E320" s="1" t="s">
        <v>61</v>
      </c>
      <c r="F320" s="1" t="s">
        <v>62</v>
      </c>
      <c r="G320" s="1">
        <v>2007</v>
      </c>
      <c r="H320" s="5" t="s">
        <v>78</v>
      </c>
      <c r="Q320" s="1"/>
      <c r="Z320" s="1"/>
      <c r="AF320" s="1"/>
    </row>
    <row r="321" spans="1:32" ht="12.75" x14ac:dyDescent="0.2">
      <c r="A321" s="2" t="s">
        <v>59</v>
      </c>
      <c r="B321" s="3">
        <v>64</v>
      </c>
      <c r="C321" s="5">
        <v>30</v>
      </c>
      <c r="D321" s="1" t="s">
        <v>60</v>
      </c>
      <c r="E321" s="1" t="s">
        <v>61</v>
      </c>
      <c r="F321" s="1" t="s">
        <v>62</v>
      </c>
      <c r="G321" s="1">
        <v>2008</v>
      </c>
      <c r="H321" s="5" t="s">
        <v>78</v>
      </c>
      <c r="Q321" s="1"/>
      <c r="Z321" s="1"/>
      <c r="AF321" s="1"/>
    </row>
    <row r="322" spans="1:32" s="22" customFormat="1" ht="12.75" x14ac:dyDescent="0.2">
      <c r="A322" s="20" t="s">
        <v>59</v>
      </c>
      <c r="B322" s="21">
        <v>65</v>
      </c>
      <c r="C322" s="24">
        <v>30</v>
      </c>
      <c r="D322" s="22" t="s">
        <v>60</v>
      </c>
      <c r="E322" s="22" t="s">
        <v>61</v>
      </c>
      <c r="F322" s="22" t="s">
        <v>62</v>
      </c>
      <c r="G322" s="22">
        <v>2004</v>
      </c>
      <c r="H322" s="24" t="s">
        <v>78</v>
      </c>
      <c r="I322" s="24"/>
      <c r="W322" s="23"/>
      <c r="Z322" s="28"/>
      <c r="AA322" s="24"/>
    </row>
    <row r="323" spans="1:32" ht="12.75" x14ac:dyDescent="0.2">
      <c r="A323" s="2" t="s">
        <v>59</v>
      </c>
      <c r="B323" s="3">
        <v>65</v>
      </c>
      <c r="C323" s="5">
        <v>30</v>
      </c>
      <c r="D323" s="1" t="s">
        <v>60</v>
      </c>
      <c r="E323" s="1" t="s">
        <v>61</v>
      </c>
      <c r="F323" s="1" t="s">
        <v>62</v>
      </c>
      <c r="G323" s="1">
        <v>2005</v>
      </c>
      <c r="H323" s="5" t="s">
        <v>78</v>
      </c>
      <c r="Q323" s="1"/>
      <c r="Z323" s="1"/>
      <c r="AF323" s="1"/>
    </row>
    <row r="324" spans="1:32" ht="12.75" x14ac:dyDescent="0.2">
      <c r="A324" s="2" t="s">
        <v>59</v>
      </c>
      <c r="B324" s="3">
        <v>65</v>
      </c>
      <c r="C324" s="5">
        <v>30</v>
      </c>
      <c r="D324" s="1" t="s">
        <v>60</v>
      </c>
      <c r="E324" s="1" t="s">
        <v>61</v>
      </c>
      <c r="F324" s="1" t="s">
        <v>62</v>
      </c>
      <c r="G324" s="1">
        <v>2006</v>
      </c>
      <c r="H324" s="5" t="s">
        <v>78</v>
      </c>
      <c r="Q324" s="1"/>
      <c r="Z324" s="1"/>
      <c r="AF324" s="1"/>
    </row>
    <row r="325" spans="1:32" ht="12.75" x14ac:dyDescent="0.2">
      <c r="A325" s="2" t="s">
        <v>59</v>
      </c>
      <c r="B325" s="3">
        <v>65</v>
      </c>
      <c r="C325" s="5">
        <v>30</v>
      </c>
      <c r="D325" s="1" t="s">
        <v>60</v>
      </c>
      <c r="E325" s="1" t="s">
        <v>61</v>
      </c>
      <c r="F325" s="1" t="s">
        <v>62</v>
      </c>
      <c r="G325" s="1">
        <v>2007</v>
      </c>
      <c r="H325" s="5" t="s">
        <v>78</v>
      </c>
      <c r="Q325" s="1"/>
      <c r="Z325" s="1"/>
      <c r="AF325" s="1"/>
    </row>
    <row r="326" spans="1:32" ht="12.75" x14ac:dyDescent="0.2">
      <c r="A326" s="2" t="s">
        <v>59</v>
      </c>
      <c r="B326" s="3">
        <v>65</v>
      </c>
      <c r="C326" s="5">
        <v>30</v>
      </c>
      <c r="D326" s="1" t="s">
        <v>60</v>
      </c>
      <c r="E326" s="1" t="s">
        <v>61</v>
      </c>
      <c r="F326" s="1" t="s">
        <v>62</v>
      </c>
      <c r="G326" s="1">
        <v>2008</v>
      </c>
      <c r="H326" s="5" t="s">
        <v>78</v>
      </c>
      <c r="Q326" s="1"/>
      <c r="Z326" s="1"/>
      <c r="AF326" s="1"/>
    </row>
    <row r="327" spans="1:32" s="22" customFormat="1" ht="12.75" x14ac:dyDescent="0.2">
      <c r="A327" s="20" t="s">
        <v>59</v>
      </c>
      <c r="B327" s="21">
        <v>66</v>
      </c>
      <c r="C327" s="24">
        <v>30</v>
      </c>
      <c r="D327" s="22" t="s">
        <v>60</v>
      </c>
      <c r="E327" s="22" t="s">
        <v>61</v>
      </c>
      <c r="F327" s="22" t="s">
        <v>62</v>
      </c>
      <c r="G327" s="22">
        <v>2004</v>
      </c>
      <c r="H327" s="24" t="s">
        <v>78</v>
      </c>
      <c r="I327" s="24"/>
      <c r="Q327" s="20"/>
      <c r="W327" s="23"/>
      <c r="AA327" s="24"/>
    </row>
    <row r="328" spans="1:32" ht="12.75" x14ac:dyDescent="0.2">
      <c r="A328" s="2" t="s">
        <v>59</v>
      </c>
      <c r="B328" s="3">
        <v>66</v>
      </c>
      <c r="C328" s="5">
        <v>30</v>
      </c>
      <c r="D328" s="1" t="s">
        <v>60</v>
      </c>
      <c r="E328" s="1" t="s">
        <v>61</v>
      </c>
      <c r="F328" s="1" t="s">
        <v>62</v>
      </c>
      <c r="G328" s="1">
        <v>2005</v>
      </c>
      <c r="H328" s="5" t="s">
        <v>78</v>
      </c>
      <c r="Z328" s="1"/>
      <c r="AF328" s="1"/>
    </row>
    <row r="329" spans="1:32" ht="12.75" x14ac:dyDescent="0.2">
      <c r="A329" s="2" t="s">
        <v>59</v>
      </c>
      <c r="B329" s="3">
        <v>66</v>
      </c>
      <c r="C329" s="5">
        <v>30</v>
      </c>
      <c r="D329" s="1" t="s">
        <v>60</v>
      </c>
      <c r="E329" s="1" t="s">
        <v>61</v>
      </c>
      <c r="F329" s="1" t="s">
        <v>62</v>
      </c>
      <c r="G329" s="1">
        <v>2006</v>
      </c>
      <c r="H329" s="5" t="s">
        <v>78</v>
      </c>
      <c r="Z329" s="1"/>
      <c r="AF329" s="1"/>
    </row>
    <row r="330" spans="1:32" ht="12.75" x14ac:dyDescent="0.2">
      <c r="A330" s="2" t="s">
        <v>59</v>
      </c>
      <c r="B330" s="3">
        <v>66</v>
      </c>
      <c r="C330" s="5">
        <v>30</v>
      </c>
      <c r="D330" s="1" t="s">
        <v>60</v>
      </c>
      <c r="E330" s="1" t="s">
        <v>61</v>
      </c>
      <c r="F330" s="1" t="s">
        <v>62</v>
      </c>
      <c r="G330" s="1">
        <v>2007</v>
      </c>
      <c r="H330" s="5" t="s">
        <v>78</v>
      </c>
      <c r="Z330" s="1"/>
      <c r="AF330" s="1"/>
    </row>
    <row r="331" spans="1:32" ht="12.75" x14ac:dyDescent="0.2">
      <c r="A331" s="2" t="s">
        <v>59</v>
      </c>
      <c r="B331" s="3">
        <v>66</v>
      </c>
      <c r="C331" s="5">
        <v>30</v>
      </c>
      <c r="D331" s="1" t="s">
        <v>60</v>
      </c>
      <c r="E331" s="1" t="s">
        <v>61</v>
      </c>
      <c r="F331" s="1" t="s">
        <v>62</v>
      </c>
      <c r="G331" s="1">
        <v>2008</v>
      </c>
      <c r="H331" s="5" t="s">
        <v>78</v>
      </c>
      <c r="Z331" s="1"/>
      <c r="AF331" s="1"/>
    </row>
    <row r="332" spans="1:32" s="22" customFormat="1" ht="12.75" x14ac:dyDescent="0.2">
      <c r="A332" s="20" t="s">
        <v>59</v>
      </c>
      <c r="B332" s="21">
        <v>67</v>
      </c>
      <c r="C332" s="24">
        <v>30</v>
      </c>
      <c r="D332" s="22" t="s">
        <v>60</v>
      </c>
      <c r="E332" s="22" t="s">
        <v>61</v>
      </c>
      <c r="F332" s="22" t="s">
        <v>62</v>
      </c>
      <c r="G332" s="22">
        <v>2004</v>
      </c>
      <c r="H332" s="24" t="s">
        <v>78</v>
      </c>
      <c r="I332" s="24"/>
      <c r="W332" s="23"/>
      <c r="AA332" s="24"/>
    </row>
    <row r="333" spans="1:32" ht="12.75" x14ac:dyDescent="0.2">
      <c r="A333" s="2" t="s">
        <v>59</v>
      </c>
      <c r="B333" s="3">
        <v>67</v>
      </c>
      <c r="C333" s="5">
        <v>30</v>
      </c>
      <c r="D333" s="1" t="s">
        <v>60</v>
      </c>
      <c r="E333" s="1" t="s">
        <v>61</v>
      </c>
      <c r="F333" s="1" t="s">
        <v>62</v>
      </c>
      <c r="G333" s="1">
        <v>2005</v>
      </c>
      <c r="H333" s="5" t="s">
        <v>78</v>
      </c>
      <c r="Q333" s="1"/>
      <c r="Z333" s="1"/>
      <c r="AF333" s="1"/>
    </row>
    <row r="334" spans="1:32" ht="12.75" x14ac:dyDescent="0.2">
      <c r="A334" s="2" t="s">
        <v>59</v>
      </c>
      <c r="B334" s="3">
        <v>67</v>
      </c>
      <c r="C334" s="5">
        <v>30</v>
      </c>
      <c r="D334" s="1" t="s">
        <v>60</v>
      </c>
      <c r="E334" s="1" t="s">
        <v>61</v>
      </c>
      <c r="F334" s="1" t="s">
        <v>62</v>
      </c>
      <c r="G334" s="1">
        <v>2006</v>
      </c>
      <c r="H334" s="5" t="s">
        <v>78</v>
      </c>
      <c r="Q334" s="1"/>
      <c r="Z334" s="1"/>
      <c r="AF334" s="1"/>
    </row>
    <row r="335" spans="1:32" ht="12.75" x14ac:dyDescent="0.2">
      <c r="A335" s="2" t="s">
        <v>59</v>
      </c>
      <c r="B335" s="3">
        <v>67</v>
      </c>
      <c r="C335" s="5">
        <v>30</v>
      </c>
      <c r="D335" s="1" t="s">
        <v>60</v>
      </c>
      <c r="E335" s="1" t="s">
        <v>61</v>
      </c>
      <c r="F335" s="1" t="s">
        <v>62</v>
      </c>
      <c r="G335" s="1">
        <v>2007</v>
      </c>
      <c r="H335" s="5" t="s">
        <v>78</v>
      </c>
      <c r="Q335" s="1"/>
      <c r="Z335" s="1"/>
      <c r="AF335" s="1"/>
    </row>
    <row r="336" spans="1:32" ht="12.75" x14ac:dyDescent="0.2">
      <c r="A336" s="2" t="s">
        <v>59</v>
      </c>
      <c r="B336" s="3">
        <v>67</v>
      </c>
      <c r="C336" s="5">
        <v>30</v>
      </c>
      <c r="D336" s="1" t="s">
        <v>60</v>
      </c>
      <c r="E336" s="1" t="s">
        <v>61</v>
      </c>
      <c r="F336" s="1" t="s">
        <v>62</v>
      </c>
      <c r="G336" s="1">
        <v>2008</v>
      </c>
      <c r="H336" s="5" t="s">
        <v>78</v>
      </c>
      <c r="Q336" s="1"/>
      <c r="Z336" s="1"/>
      <c r="AF336" s="1"/>
    </row>
    <row r="337" spans="1:32" s="22" customFormat="1" ht="12.75" x14ac:dyDescent="0.2">
      <c r="A337" s="20" t="s">
        <v>59</v>
      </c>
      <c r="B337" s="21">
        <v>68</v>
      </c>
      <c r="C337" s="24">
        <v>30</v>
      </c>
      <c r="D337" s="22" t="s">
        <v>60</v>
      </c>
      <c r="E337" s="22" t="s">
        <v>61</v>
      </c>
      <c r="F337" s="22" t="s">
        <v>62</v>
      </c>
      <c r="G337" s="22">
        <v>2004</v>
      </c>
      <c r="H337" s="24" t="s">
        <v>78</v>
      </c>
      <c r="I337" s="24"/>
      <c r="W337" s="23"/>
      <c r="AA337" s="24"/>
    </row>
    <row r="338" spans="1:32" ht="12.75" x14ac:dyDescent="0.2">
      <c r="A338" s="2" t="s">
        <v>59</v>
      </c>
      <c r="B338" s="3">
        <v>68</v>
      </c>
      <c r="C338" s="5">
        <v>30</v>
      </c>
      <c r="D338" s="1" t="s">
        <v>60</v>
      </c>
      <c r="E338" s="1" t="s">
        <v>61</v>
      </c>
      <c r="F338" s="1" t="s">
        <v>62</v>
      </c>
      <c r="G338" s="1">
        <v>2005</v>
      </c>
      <c r="H338" s="5" t="s">
        <v>78</v>
      </c>
      <c r="Q338" s="1"/>
      <c r="Z338" s="1"/>
      <c r="AF338" s="1"/>
    </row>
    <row r="339" spans="1:32" ht="12.75" x14ac:dyDescent="0.2">
      <c r="A339" s="2" t="s">
        <v>59</v>
      </c>
      <c r="B339" s="3">
        <v>68</v>
      </c>
      <c r="C339" s="5">
        <v>30</v>
      </c>
      <c r="D339" s="1" t="s">
        <v>60</v>
      </c>
      <c r="E339" s="1" t="s">
        <v>61</v>
      </c>
      <c r="F339" s="1" t="s">
        <v>62</v>
      </c>
      <c r="G339" s="1">
        <v>2006</v>
      </c>
      <c r="H339" s="5" t="s">
        <v>78</v>
      </c>
      <c r="Q339" s="1"/>
      <c r="Z339" s="1"/>
      <c r="AF339" s="1"/>
    </row>
    <row r="340" spans="1:32" ht="12.75" x14ac:dyDescent="0.2">
      <c r="A340" s="2" t="s">
        <v>59</v>
      </c>
      <c r="B340" s="3">
        <v>68</v>
      </c>
      <c r="C340" s="5">
        <v>30</v>
      </c>
      <c r="D340" s="1" t="s">
        <v>60</v>
      </c>
      <c r="E340" s="1" t="s">
        <v>61</v>
      </c>
      <c r="F340" s="1" t="s">
        <v>62</v>
      </c>
      <c r="G340" s="1">
        <v>2007</v>
      </c>
      <c r="H340" s="5" t="s">
        <v>78</v>
      </c>
      <c r="Q340" s="1"/>
      <c r="Z340" s="1"/>
      <c r="AF340" s="1"/>
    </row>
    <row r="341" spans="1:32" ht="12.75" x14ac:dyDescent="0.2">
      <c r="A341" s="2" t="s">
        <v>59</v>
      </c>
      <c r="B341" s="3">
        <v>68</v>
      </c>
      <c r="C341" s="5">
        <v>30</v>
      </c>
      <c r="D341" s="1" t="s">
        <v>60</v>
      </c>
      <c r="E341" s="1" t="s">
        <v>61</v>
      </c>
      <c r="F341" s="1" t="s">
        <v>62</v>
      </c>
      <c r="G341" s="1">
        <v>2008</v>
      </c>
      <c r="H341" s="5" t="s">
        <v>78</v>
      </c>
      <c r="Q341" s="1"/>
      <c r="Z341" s="1"/>
      <c r="AF341" s="1"/>
    </row>
    <row r="342" spans="1:32" s="22" customFormat="1" ht="12.75" x14ac:dyDescent="0.2">
      <c r="A342" s="20" t="s">
        <v>59</v>
      </c>
      <c r="B342" s="21">
        <v>69</v>
      </c>
      <c r="C342" s="24">
        <v>30</v>
      </c>
      <c r="D342" s="22" t="s">
        <v>60</v>
      </c>
      <c r="E342" s="22" t="s">
        <v>61</v>
      </c>
      <c r="F342" s="22" t="s">
        <v>62</v>
      </c>
      <c r="G342" s="22">
        <v>2004</v>
      </c>
      <c r="H342" s="24" t="s">
        <v>78</v>
      </c>
      <c r="I342" s="24"/>
      <c r="W342" s="23"/>
      <c r="Z342" s="28"/>
      <c r="AA342" s="24"/>
    </row>
    <row r="343" spans="1:32" ht="12.75" x14ac:dyDescent="0.2">
      <c r="A343" s="2" t="s">
        <v>59</v>
      </c>
      <c r="B343" s="3">
        <v>69</v>
      </c>
      <c r="C343" s="5">
        <v>30</v>
      </c>
      <c r="D343" s="1" t="s">
        <v>60</v>
      </c>
      <c r="E343" s="1" t="s">
        <v>61</v>
      </c>
      <c r="F343" s="1" t="s">
        <v>62</v>
      </c>
      <c r="G343" s="1">
        <v>2005</v>
      </c>
      <c r="H343" s="5" t="s">
        <v>78</v>
      </c>
      <c r="Q343" s="1"/>
      <c r="Z343" s="1"/>
      <c r="AF343" s="1"/>
    </row>
    <row r="344" spans="1:32" ht="12.75" x14ac:dyDescent="0.2">
      <c r="A344" s="2" t="s">
        <v>59</v>
      </c>
      <c r="B344" s="3">
        <v>69</v>
      </c>
      <c r="C344" s="5">
        <v>30</v>
      </c>
      <c r="D344" s="1" t="s">
        <v>60</v>
      </c>
      <c r="E344" s="1" t="s">
        <v>61</v>
      </c>
      <c r="F344" s="1" t="s">
        <v>62</v>
      </c>
      <c r="G344" s="1">
        <v>2006</v>
      </c>
      <c r="H344" s="5" t="s">
        <v>78</v>
      </c>
      <c r="Q344" s="1"/>
      <c r="Z344" s="1"/>
      <c r="AF344" s="1"/>
    </row>
    <row r="345" spans="1:32" ht="12.75" x14ac:dyDescent="0.2">
      <c r="A345" s="2" t="s">
        <v>59</v>
      </c>
      <c r="B345" s="3">
        <v>69</v>
      </c>
      <c r="C345" s="5">
        <v>30</v>
      </c>
      <c r="D345" s="1" t="s">
        <v>60</v>
      </c>
      <c r="E345" s="1" t="s">
        <v>61</v>
      </c>
      <c r="F345" s="1" t="s">
        <v>62</v>
      </c>
      <c r="G345" s="1">
        <v>2007</v>
      </c>
      <c r="H345" s="5" t="s">
        <v>78</v>
      </c>
      <c r="Q345" s="1"/>
      <c r="Z345" s="1"/>
      <c r="AF345" s="1"/>
    </row>
    <row r="346" spans="1:32" ht="12.75" x14ac:dyDescent="0.2">
      <c r="A346" s="2" t="s">
        <v>59</v>
      </c>
      <c r="B346" s="3">
        <v>69</v>
      </c>
      <c r="C346" s="5">
        <v>30</v>
      </c>
      <c r="D346" s="1" t="s">
        <v>60</v>
      </c>
      <c r="E346" s="1" t="s">
        <v>61</v>
      </c>
      <c r="F346" s="1" t="s">
        <v>62</v>
      </c>
      <c r="G346" s="1">
        <v>2008</v>
      </c>
      <c r="H346" s="5" t="s">
        <v>78</v>
      </c>
      <c r="Q346" s="1"/>
      <c r="Z346" s="1"/>
      <c r="AF346" s="1"/>
    </row>
    <row r="347" spans="1:32" s="22" customFormat="1" ht="12.75" x14ac:dyDescent="0.2">
      <c r="A347" s="20" t="s">
        <v>59</v>
      </c>
      <c r="B347" s="21">
        <v>70</v>
      </c>
      <c r="C347" s="24">
        <v>30</v>
      </c>
      <c r="D347" s="22" t="s">
        <v>60</v>
      </c>
      <c r="E347" s="22" t="s">
        <v>61</v>
      </c>
      <c r="F347" s="22" t="s">
        <v>62</v>
      </c>
      <c r="G347" s="22">
        <v>2004</v>
      </c>
      <c r="H347" s="24" t="s">
        <v>78</v>
      </c>
      <c r="I347" s="24"/>
      <c r="W347" s="23"/>
      <c r="AA347" s="24"/>
    </row>
    <row r="348" spans="1:32" ht="12.75" x14ac:dyDescent="0.2">
      <c r="A348" s="2" t="s">
        <v>59</v>
      </c>
      <c r="B348" s="3">
        <v>70</v>
      </c>
      <c r="C348" s="5">
        <v>30</v>
      </c>
      <c r="D348" s="1" t="s">
        <v>60</v>
      </c>
      <c r="E348" s="1" t="s">
        <v>61</v>
      </c>
      <c r="F348" s="1" t="s">
        <v>62</v>
      </c>
      <c r="G348" s="1">
        <v>2005</v>
      </c>
      <c r="H348" s="5" t="s">
        <v>78</v>
      </c>
      <c r="Q348" s="1"/>
      <c r="Z348" s="1"/>
      <c r="AF348" s="1"/>
    </row>
    <row r="349" spans="1:32" ht="12.75" x14ac:dyDescent="0.2">
      <c r="A349" s="2" t="s">
        <v>59</v>
      </c>
      <c r="B349" s="3">
        <v>70</v>
      </c>
      <c r="C349" s="5">
        <v>30</v>
      </c>
      <c r="D349" s="1" t="s">
        <v>60</v>
      </c>
      <c r="E349" s="1" t="s">
        <v>61</v>
      </c>
      <c r="F349" s="1" t="s">
        <v>62</v>
      </c>
      <c r="G349" s="1">
        <v>2006</v>
      </c>
      <c r="H349" s="5" t="s">
        <v>78</v>
      </c>
      <c r="Q349" s="1"/>
      <c r="Z349" s="1"/>
      <c r="AF349" s="1"/>
    </row>
    <row r="350" spans="1:32" ht="12.75" x14ac:dyDescent="0.2">
      <c r="A350" s="2" t="s">
        <v>59</v>
      </c>
      <c r="B350" s="3">
        <v>70</v>
      </c>
      <c r="C350" s="5">
        <v>30</v>
      </c>
      <c r="D350" s="1" t="s">
        <v>60</v>
      </c>
      <c r="E350" s="1" t="s">
        <v>61</v>
      </c>
      <c r="F350" s="1" t="s">
        <v>62</v>
      </c>
      <c r="G350" s="1">
        <v>2007</v>
      </c>
      <c r="H350" s="5" t="s">
        <v>78</v>
      </c>
      <c r="Q350" s="1"/>
      <c r="Z350" s="1"/>
      <c r="AF350" s="1"/>
    </row>
    <row r="351" spans="1:32" ht="12.75" x14ac:dyDescent="0.2">
      <c r="A351" s="2" t="s">
        <v>59</v>
      </c>
      <c r="B351" s="3">
        <v>70</v>
      </c>
      <c r="C351" s="5">
        <v>30</v>
      </c>
      <c r="D351" s="1" t="s">
        <v>60</v>
      </c>
      <c r="E351" s="1" t="s">
        <v>61</v>
      </c>
      <c r="F351" s="1" t="s">
        <v>62</v>
      </c>
      <c r="G351" s="1">
        <v>2008</v>
      </c>
      <c r="H351" s="5" t="s">
        <v>78</v>
      </c>
      <c r="Q351" s="1"/>
      <c r="Z351" s="1"/>
      <c r="AF351" s="1"/>
    </row>
    <row r="352" spans="1:32" s="22" customFormat="1" ht="12.75" x14ac:dyDescent="0.2">
      <c r="A352" s="20" t="s">
        <v>59</v>
      </c>
      <c r="B352" s="21">
        <v>71</v>
      </c>
      <c r="C352" s="24">
        <v>30</v>
      </c>
      <c r="D352" s="22" t="s">
        <v>60</v>
      </c>
      <c r="E352" s="22" t="s">
        <v>61</v>
      </c>
      <c r="F352" s="22" t="s">
        <v>62</v>
      </c>
      <c r="G352" s="22">
        <v>2004</v>
      </c>
      <c r="H352" s="24" t="s">
        <v>78</v>
      </c>
      <c r="I352" s="24"/>
      <c r="W352" s="23"/>
      <c r="AA352" s="24"/>
    </row>
    <row r="353" spans="1:32" ht="12.75" x14ac:dyDescent="0.2">
      <c r="A353" s="2" t="s">
        <v>59</v>
      </c>
      <c r="B353" s="3">
        <v>71</v>
      </c>
      <c r="C353" s="5">
        <v>30</v>
      </c>
      <c r="D353" s="1" t="s">
        <v>60</v>
      </c>
      <c r="E353" s="1" t="s">
        <v>61</v>
      </c>
      <c r="F353" s="1" t="s">
        <v>62</v>
      </c>
      <c r="G353" s="1">
        <v>2005</v>
      </c>
      <c r="H353" s="5" t="s">
        <v>78</v>
      </c>
      <c r="Q353" s="1"/>
      <c r="Z353" s="1"/>
      <c r="AF353" s="1"/>
    </row>
    <row r="354" spans="1:32" ht="12.75" x14ac:dyDescent="0.2">
      <c r="A354" s="2" t="s">
        <v>59</v>
      </c>
      <c r="B354" s="3">
        <v>71</v>
      </c>
      <c r="C354" s="5">
        <v>30</v>
      </c>
      <c r="D354" s="1" t="s">
        <v>60</v>
      </c>
      <c r="E354" s="1" t="s">
        <v>61</v>
      </c>
      <c r="F354" s="1" t="s">
        <v>62</v>
      </c>
      <c r="G354" s="1">
        <v>2006</v>
      </c>
      <c r="H354" s="5" t="s">
        <v>78</v>
      </c>
      <c r="Q354" s="1"/>
      <c r="Z354" s="1"/>
      <c r="AF354" s="1"/>
    </row>
    <row r="355" spans="1:32" ht="12.75" x14ac:dyDescent="0.2">
      <c r="A355" s="2" t="s">
        <v>59</v>
      </c>
      <c r="B355" s="3">
        <v>71</v>
      </c>
      <c r="C355" s="5">
        <v>30</v>
      </c>
      <c r="D355" s="1" t="s">
        <v>60</v>
      </c>
      <c r="E355" s="1" t="s">
        <v>61</v>
      </c>
      <c r="F355" s="1" t="s">
        <v>62</v>
      </c>
      <c r="G355" s="1">
        <v>2007</v>
      </c>
      <c r="H355" s="5" t="s">
        <v>78</v>
      </c>
      <c r="Q355" s="1"/>
      <c r="Z355" s="1"/>
      <c r="AF355" s="1"/>
    </row>
    <row r="356" spans="1:32" ht="12.75" x14ac:dyDescent="0.2">
      <c r="A356" s="2" t="s">
        <v>59</v>
      </c>
      <c r="B356" s="3">
        <v>71</v>
      </c>
      <c r="C356" s="5">
        <v>30</v>
      </c>
      <c r="D356" s="1" t="s">
        <v>60</v>
      </c>
      <c r="E356" s="1" t="s">
        <v>61</v>
      </c>
      <c r="F356" s="1" t="s">
        <v>62</v>
      </c>
      <c r="G356" s="1">
        <v>2008</v>
      </c>
      <c r="H356" s="5" t="s">
        <v>78</v>
      </c>
      <c r="Q356" s="1"/>
      <c r="Z356" s="1"/>
      <c r="AF356" s="1"/>
    </row>
    <row r="357" spans="1:32" s="22" customFormat="1" ht="12.75" x14ac:dyDescent="0.2">
      <c r="A357" s="20" t="s">
        <v>59</v>
      </c>
      <c r="B357" s="21">
        <v>72</v>
      </c>
      <c r="C357" s="24">
        <v>30</v>
      </c>
      <c r="D357" s="22" t="s">
        <v>60</v>
      </c>
      <c r="E357" s="22" t="s">
        <v>61</v>
      </c>
      <c r="F357" s="22" t="s">
        <v>62</v>
      </c>
      <c r="G357" s="22">
        <v>2004</v>
      </c>
      <c r="H357" s="24" t="s">
        <v>78</v>
      </c>
      <c r="I357" s="24"/>
      <c r="W357" s="23"/>
      <c r="AA357" s="24"/>
    </row>
    <row r="358" spans="1:32" ht="12.75" x14ac:dyDescent="0.2">
      <c r="A358" s="2" t="s">
        <v>59</v>
      </c>
      <c r="B358" s="3">
        <v>72</v>
      </c>
      <c r="C358" s="5">
        <v>30</v>
      </c>
      <c r="D358" s="1" t="s">
        <v>60</v>
      </c>
      <c r="E358" s="1" t="s">
        <v>61</v>
      </c>
      <c r="F358" s="1" t="s">
        <v>62</v>
      </c>
      <c r="G358" s="1">
        <v>2005</v>
      </c>
      <c r="H358" s="5" t="s">
        <v>78</v>
      </c>
      <c r="Q358" s="1"/>
      <c r="Z358" s="1"/>
      <c r="AF358" s="1"/>
    </row>
    <row r="359" spans="1:32" ht="12.75" x14ac:dyDescent="0.2">
      <c r="A359" s="2" t="s">
        <v>59</v>
      </c>
      <c r="B359" s="3">
        <v>72</v>
      </c>
      <c r="C359" s="5">
        <v>30</v>
      </c>
      <c r="D359" s="1" t="s">
        <v>60</v>
      </c>
      <c r="E359" s="1" t="s">
        <v>61</v>
      </c>
      <c r="F359" s="1" t="s">
        <v>62</v>
      </c>
      <c r="G359" s="1">
        <v>2006</v>
      </c>
      <c r="H359" s="5" t="s">
        <v>78</v>
      </c>
      <c r="Q359" s="1"/>
      <c r="Z359" s="1"/>
      <c r="AF359" s="1"/>
    </row>
    <row r="360" spans="1:32" ht="12.75" x14ac:dyDescent="0.2">
      <c r="A360" s="2" t="s">
        <v>59</v>
      </c>
      <c r="B360" s="3">
        <v>72</v>
      </c>
      <c r="C360" s="5">
        <v>30</v>
      </c>
      <c r="D360" s="1" t="s">
        <v>60</v>
      </c>
      <c r="E360" s="1" t="s">
        <v>61</v>
      </c>
      <c r="F360" s="1" t="s">
        <v>62</v>
      </c>
      <c r="G360" s="1">
        <v>2007</v>
      </c>
      <c r="H360" s="5" t="s">
        <v>78</v>
      </c>
      <c r="Q360" s="1"/>
      <c r="Z360" s="1"/>
      <c r="AF360" s="1"/>
    </row>
    <row r="361" spans="1:32" ht="12.75" x14ac:dyDescent="0.2">
      <c r="A361" s="2" t="s">
        <v>59</v>
      </c>
      <c r="B361" s="3">
        <v>72</v>
      </c>
      <c r="C361" s="5">
        <v>30</v>
      </c>
      <c r="D361" s="1" t="s">
        <v>60</v>
      </c>
      <c r="E361" s="1" t="s">
        <v>61</v>
      </c>
      <c r="F361" s="1" t="s">
        <v>62</v>
      </c>
      <c r="G361" s="1">
        <v>2008</v>
      </c>
      <c r="H361" s="5" t="s">
        <v>78</v>
      </c>
      <c r="Q361" s="1"/>
      <c r="Z361" s="1"/>
      <c r="AF361" s="1"/>
    </row>
    <row r="362" spans="1:32" s="22" customFormat="1" ht="12.75" x14ac:dyDescent="0.2">
      <c r="A362" s="20" t="s">
        <v>59</v>
      </c>
      <c r="B362" s="21">
        <v>73</v>
      </c>
      <c r="C362" s="24">
        <v>30</v>
      </c>
      <c r="D362" s="22" t="s">
        <v>60</v>
      </c>
      <c r="E362" s="22" t="s">
        <v>61</v>
      </c>
      <c r="F362" s="22" t="s">
        <v>62</v>
      </c>
      <c r="G362" s="22">
        <v>2004</v>
      </c>
      <c r="H362" s="24" t="s">
        <v>78</v>
      </c>
      <c r="I362" s="24"/>
      <c r="W362" s="23"/>
      <c r="Z362" s="28"/>
      <c r="AA362" s="24"/>
    </row>
    <row r="363" spans="1:32" ht="12.75" x14ac:dyDescent="0.2">
      <c r="A363" s="2" t="s">
        <v>59</v>
      </c>
      <c r="B363" s="3">
        <v>73</v>
      </c>
      <c r="C363" s="5">
        <v>30</v>
      </c>
      <c r="D363" s="1" t="s">
        <v>60</v>
      </c>
      <c r="E363" s="1" t="s">
        <v>61</v>
      </c>
      <c r="F363" s="1" t="s">
        <v>62</v>
      </c>
      <c r="G363" s="1">
        <v>2005</v>
      </c>
      <c r="H363" s="5" t="s">
        <v>78</v>
      </c>
      <c r="Q363" s="1"/>
      <c r="Z363" s="1"/>
      <c r="AF363" s="1"/>
    </row>
    <row r="364" spans="1:32" ht="12.75" x14ac:dyDescent="0.2">
      <c r="A364" s="2" t="s">
        <v>59</v>
      </c>
      <c r="B364" s="3">
        <v>73</v>
      </c>
      <c r="C364" s="5">
        <v>30</v>
      </c>
      <c r="D364" s="1" t="s">
        <v>60</v>
      </c>
      <c r="E364" s="1" t="s">
        <v>61</v>
      </c>
      <c r="F364" s="1" t="s">
        <v>62</v>
      </c>
      <c r="G364" s="1">
        <v>2006</v>
      </c>
      <c r="H364" s="5" t="s">
        <v>78</v>
      </c>
      <c r="Q364" s="1"/>
      <c r="Z364" s="1"/>
      <c r="AF364" s="1"/>
    </row>
    <row r="365" spans="1:32" ht="12.75" x14ac:dyDescent="0.2">
      <c r="A365" s="2" t="s">
        <v>59</v>
      </c>
      <c r="B365" s="3">
        <v>73</v>
      </c>
      <c r="C365" s="5">
        <v>30</v>
      </c>
      <c r="D365" s="1" t="s">
        <v>60</v>
      </c>
      <c r="E365" s="1" t="s">
        <v>61</v>
      </c>
      <c r="F365" s="1" t="s">
        <v>62</v>
      </c>
      <c r="G365" s="1">
        <v>2007</v>
      </c>
      <c r="H365" s="5" t="s">
        <v>78</v>
      </c>
      <c r="Q365" s="1"/>
      <c r="Z365" s="1"/>
      <c r="AF365" s="1"/>
    </row>
    <row r="366" spans="1:32" ht="12.75" x14ac:dyDescent="0.2">
      <c r="A366" s="2" t="s">
        <v>59</v>
      </c>
      <c r="B366" s="3">
        <v>73</v>
      </c>
      <c r="C366" s="5">
        <v>30</v>
      </c>
      <c r="D366" s="1" t="s">
        <v>60</v>
      </c>
      <c r="E366" s="1" t="s">
        <v>61</v>
      </c>
      <c r="F366" s="1" t="s">
        <v>62</v>
      </c>
      <c r="G366" s="1">
        <v>2008</v>
      </c>
      <c r="H366" s="5" t="s">
        <v>78</v>
      </c>
      <c r="Q366" s="1"/>
      <c r="Z366" s="1"/>
      <c r="AF366" s="1"/>
    </row>
    <row r="367" spans="1:32" s="22" customFormat="1" ht="12.75" x14ac:dyDescent="0.2">
      <c r="A367" s="20" t="s">
        <v>59</v>
      </c>
      <c r="B367" s="21">
        <v>74</v>
      </c>
      <c r="C367" s="24">
        <v>30</v>
      </c>
      <c r="D367" s="22" t="s">
        <v>60</v>
      </c>
      <c r="E367" s="22" t="s">
        <v>61</v>
      </c>
      <c r="F367" s="22" t="s">
        <v>62</v>
      </c>
      <c r="G367" s="22">
        <v>2004</v>
      </c>
      <c r="H367" s="24" t="s">
        <v>78</v>
      </c>
      <c r="I367" s="24"/>
      <c r="W367" s="23"/>
      <c r="AA367" s="24"/>
    </row>
    <row r="368" spans="1:32" ht="12.75" x14ac:dyDescent="0.2">
      <c r="A368" s="2" t="s">
        <v>59</v>
      </c>
      <c r="B368" s="3">
        <v>74</v>
      </c>
      <c r="C368" s="5">
        <v>30</v>
      </c>
      <c r="D368" s="1" t="s">
        <v>60</v>
      </c>
      <c r="E368" s="1" t="s">
        <v>61</v>
      </c>
      <c r="F368" s="1" t="s">
        <v>62</v>
      </c>
      <c r="G368" s="1">
        <v>2005</v>
      </c>
      <c r="H368" s="5" t="s">
        <v>78</v>
      </c>
      <c r="Q368" s="1"/>
      <c r="Z368" s="1"/>
      <c r="AF368" s="1"/>
    </row>
    <row r="369" spans="1:32" ht="12.75" x14ac:dyDescent="0.2">
      <c r="A369" s="2" t="s">
        <v>59</v>
      </c>
      <c r="B369" s="3">
        <v>74</v>
      </c>
      <c r="C369" s="5">
        <v>30</v>
      </c>
      <c r="D369" s="1" t="s">
        <v>60</v>
      </c>
      <c r="E369" s="1" t="s">
        <v>61</v>
      </c>
      <c r="F369" s="1" t="s">
        <v>62</v>
      </c>
      <c r="G369" s="1">
        <v>2006</v>
      </c>
      <c r="H369" s="5" t="s">
        <v>78</v>
      </c>
      <c r="Q369" s="1"/>
      <c r="Z369" s="1"/>
      <c r="AF369" s="1"/>
    </row>
    <row r="370" spans="1:32" ht="12.75" x14ac:dyDescent="0.2">
      <c r="A370" s="2" t="s">
        <v>59</v>
      </c>
      <c r="B370" s="3">
        <v>74</v>
      </c>
      <c r="C370" s="5">
        <v>30</v>
      </c>
      <c r="D370" s="1" t="s">
        <v>60</v>
      </c>
      <c r="E370" s="1" t="s">
        <v>61</v>
      </c>
      <c r="F370" s="1" t="s">
        <v>62</v>
      </c>
      <c r="G370" s="1">
        <v>2007</v>
      </c>
      <c r="H370" s="5" t="s">
        <v>78</v>
      </c>
      <c r="Q370" s="1"/>
      <c r="Z370" s="1"/>
      <c r="AF370" s="1"/>
    </row>
    <row r="371" spans="1:32" ht="12.75" x14ac:dyDescent="0.2">
      <c r="A371" s="2" t="s">
        <v>59</v>
      </c>
      <c r="B371" s="3">
        <v>74</v>
      </c>
      <c r="C371" s="5">
        <v>30</v>
      </c>
      <c r="D371" s="1" t="s">
        <v>60</v>
      </c>
      <c r="E371" s="1" t="s">
        <v>61</v>
      </c>
      <c r="F371" s="1" t="s">
        <v>62</v>
      </c>
      <c r="G371" s="1">
        <v>2008</v>
      </c>
      <c r="H371" s="5" t="s">
        <v>78</v>
      </c>
      <c r="Q371" s="1"/>
      <c r="Z371" s="1"/>
      <c r="AF371" s="1"/>
    </row>
    <row r="372" spans="1:32" s="22" customFormat="1" ht="12.75" x14ac:dyDescent="0.2">
      <c r="A372" s="20" t="s">
        <v>59</v>
      </c>
      <c r="B372" s="21">
        <v>75</v>
      </c>
      <c r="C372" s="24">
        <v>32</v>
      </c>
      <c r="D372" s="22" t="s">
        <v>0</v>
      </c>
      <c r="E372" s="22" t="s">
        <v>61</v>
      </c>
      <c r="F372" s="22" t="s">
        <v>62</v>
      </c>
      <c r="G372" s="22">
        <v>2004</v>
      </c>
      <c r="H372" s="24" t="s">
        <v>78</v>
      </c>
      <c r="I372" s="24"/>
      <c r="W372" s="23"/>
      <c r="AA372" s="24"/>
    </row>
    <row r="373" spans="1:32" ht="12.75" x14ac:dyDescent="0.2">
      <c r="A373" s="2" t="s">
        <v>59</v>
      </c>
      <c r="B373" s="3">
        <v>75</v>
      </c>
      <c r="C373" s="5">
        <v>32</v>
      </c>
      <c r="D373" s="1" t="s">
        <v>0</v>
      </c>
      <c r="E373" s="1" t="s">
        <v>61</v>
      </c>
      <c r="F373" s="1" t="s">
        <v>62</v>
      </c>
      <c r="G373" s="1">
        <v>2005</v>
      </c>
      <c r="H373" s="5" t="s">
        <v>78</v>
      </c>
      <c r="Q373" s="1"/>
      <c r="Z373" s="1"/>
      <c r="AF373" s="1"/>
    </row>
    <row r="374" spans="1:32" ht="12.75" x14ac:dyDescent="0.2">
      <c r="A374" s="2" t="s">
        <v>59</v>
      </c>
      <c r="B374" s="3">
        <v>75</v>
      </c>
      <c r="C374" s="5">
        <v>32</v>
      </c>
      <c r="D374" s="1" t="s">
        <v>0</v>
      </c>
      <c r="E374" s="1" t="s">
        <v>61</v>
      </c>
      <c r="F374" s="1" t="s">
        <v>62</v>
      </c>
      <c r="G374" s="1">
        <v>2006</v>
      </c>
      <c r="H374" s="5" t="s">
        <v>78</v>
      </c>
      <c r="Q374" s="1"/>
      <c r="Z374" s="1"/>
      <c r="AF374" s="1"/>
    </row>
    <row r="375" spans="1:32" ht="12.75" x14ac:dyDescent="0.2">
      <c r="A375" s="2" t="s">
        <v>59</v>
      </c>
      <c r="B375" s="3">
        <v>75</v>
      </c>
      <c r="C375" s="5">
        <v>32</v>
      </c>
      <c r="D375" s="1" t="s">
        <v>0</v>
      </c>
      <c r="E375" s="1" t="s">
        <v>61</v>
      </c>
      <c r="F375" s="1" t="s">
        <v>62</v>
      </c>
      <c r="G375" s="1">
        <v>2007</v>
      </c>
      <c r="H375" s="5" t="s">
        <v>78</v>
      </c>
      <c r="Q375" s="1"/>
      <c r="Z375" s="1"/>
      <c r="AF375" s="1"/>
    </row>
    <row r="376" spans="1:32" ht="12.75" x14ac:dyDescent="0.2">
      <c r="A376" s="2" t="s">
        <v>59</v>
      </c>
      <c r="B376" s="3">
        <v>75</v>
      </c>
      <c r="C376" s="5">
        <v>32</v>
      </c>
      <c r="D376" s="1" t="s">
        <v>0</v>
      </c>
      <c r="E376" s="1" t="s">
        <v>61</v>
      </c>
      <c r="F376" s="1" t="s">
        <v>62</v>
      </c>
      <c r="G376" s="1">
        <v>2008</v>
      </c>
      <c r="H376" s="5" t="s">
        <v>78</v>
      </c>
      <c r="Q376" s="1"/>
      <c r="Z376" s="1"/>
      <c r="AF376" s="1"/>
    </row>
    <row r="377" spans="1:32" s="22" customFormat="1" ht="12.75" x14ac:dyDescent="0.2">
      <c r="A377" s="20" t="s">
        <v>59</v>
      </c>
      <c r="B377" s="21">
        <v>76</v>
      </c>
      <c r="C377" s="24">
        <v>32</v>
      </c>
      <c r="D377" s="22" t="s">
        <v>0</v>
      </c>
      <c r="E377" s="22" t="s">
        <v>61</v>
      </c>
      <c r="F377" s="22" t="s">
        <v>62</v>
      </c>
      <c r="G377" s="22">
        <v>2004</v>
      </c>
      <c r="H377" s="24" t="s">
        <v>78</v>
      </c>
      <c r="I377" s="24"/>
      <c r="W377" s="23"/>
      <c r="AA377" s="24"/>
    </row>
    <row r="378" spans="1:32" ht="12.75" x14ac:dyDescent="0.2">
      <c r="A378" s="2" t="s">
        <v>59</v>
      </c>
      <c r="B378" s="3">
        <v>76</v>
      </c>
      <c r="C378" s="5">
        <v>32</v>
      </c>
      <c r="D378" s="1" t="s">
        <v>0</v>
      </c>
      <c r="E378" s="1" t="s">
        <v>61</v>
      </c>
      <c r="F378" s="1" t="s">
        <v>62</v>
      </c>
      <c r="G378" s="1">
        <v>2005</v>
      </c>
      <c r="H378" s="5" t="s">
        <v>78</v>
      </c>
      <c r="Q378" s="1"/>
      <c r="Z378" s="1"/>
      <c r="AF378" s="1"/>
    </row>
    <row r="379" spans="1:32" ht="12.75" x14ac:dyDescent="0.2">
      <c r="A379" s="2" t="s">
        <v>59</v>
      </c>
      <c r="B379" s="3">
        <v>76</v>
      </c>
      <c r="C379" s="5">
        <v>32</v>
      </c>
      <c r="D379" s="1" t="s">
        <v>0</v>
      </c>
      <c r="E379" s="1" t="s">
        <v>61</v>
      </c>
      <c r="F379" s="1" t="s">
        <v>62</v>
      </c>
      <c r="G379" s="1">
        <v>2006</v>
      </c>
      <c r="H379" s="5" t="s">
        <v>78</v>
      </c>
      <c r="Q379" s="1"/>
      <c r="Z379" s="1"/>
      <c r="AF379" s="1"/>
    </row>
    <row r="380" spans="1:32" ht="12.75" x14ac:dyDescent="0.2">
      <c r="A380" s="2" t="s">
        <v>59</v>
      </c>
      <c r="B380" s="3">
        <v>76</v>
      </c>
      <c r="C380" s="5">
        <v>32</v>
      </c>
      <c r="D380" s="1" t="s">
        <v>0</v>
      </c>
      <c r="E380" s="1" t="s">
        <v>61</v>
      </c>
      <c r="F380" s="1" t="s">
        <v>62</v>
      </c>
      <c r="G380" s="1">
        <v>2007</v>
      </c>
      <c r="H380" s="5" t="s">
        <v>78</v>
      </c>
      <c r="Q380" s="1"/>
      <c r="Z380" s="1"/>
      <c r="AF380" s="1"/>
    </row>
    <row r="381" spans="1:32" ht="12.75" x14ac:dyDescent="0.2">
      <c r="A381" s="2" t="s">
        <v>59</v>
      </c>
      <c r="B381" s="3">
        <v>76</v>
      </c>
      <c r="C381" s="5">
        <v>32</v>
      </c>
      <c r="D381" s="1" t="s">
        <v>0</v>
      </c>
      <c r="E381" s="1" t="s">
        <v>61</v>
      </c>
      <c r="F381" s="1" t="s">
        <v>62</v>
      </c>
      <c r="G381" s="1">
        <v>2008</v>
      </c>
      <c r="H381" s="5" t="s">
        <v>78</v>
      </c>
      <c r="Q381" s="1"/>
      <c r="Z381" s="1"/>
      <c r="AF381" s="1"/>
    </row>
    <row r="382" spans="1:32" s="22" customFormat="1" ht="12.75" x14ac:dyDescent="0.2">
      <c r="A382" s="20" t="s">
        <v>59</v>
      </c>
      <c r="B382" s="21">
        <v>77</v>
      </c>
      <c r="C382" s="24">
        <v>32</v>
      </c>
      <c r="D382" s="22" t="s">
        <v>0</v>
      </c>
      <c r="E382" s="22" t="s">
        <v>61</v>
      </c>
      <c r="F382" s="22" t="s">
        <v>62</v>
      </c>
      <c r="G382" s="22">
        <v>2004</v>
      </c>
      <c r="H382" s="24" t="s">
        <v>78</v>
      </c>
      <c r="I382" s="24"/>
      <c r="W382" s="23"/>
      <c r="AA382" s="24"/>
    </row>
    <row r="383" spans="1:32" ht="12.75" x14ac:dyDescent="0.2">
      <c r="A383" s="2" t="s">
        <v>59</v>
      </c>
      <c r="B383" s="3">
        <v>77</v>
      </c>
      <c r="C383" s="5">
        <v>32</v>
      </c>
      <c r="D383" s="1" t="s">
        <v>0</v>
      </c>
      <c r="E383" s="1" t="s">
        <v>61</v>
      </c>
      <c r="F383" s="1" t="s">
        <v>62</v>
      </c>
      <c r="G383" s="1">
        <v>2005</v>
      </c>
      <c r="H383" s="5" t="s">
        <v>78</v>
      </c>
      <c r="Q383" s="1"/>
      <c r="Z383" s="1"/>
      <c r="AF383" s="1"/>
    </row>
    <row r="384" spans="1:32" ht="12.75" x14ac:dyDescent="0.2">
      <c r="A384" s="2" t="s">
        <v>59</v>
      </c>
      <c r="B384" s="3">
        <v>77</v>
      </c>
      <c r="C384" s="5">
        <v>32</v>
      </c>
      <c r="D384" s="1" t="s">
        <v>0</v>
      </c>
      <c r="E384" s="1" t="s">
        <v>61</v>
      </c>
      <c r="F384" s="1" t="s">
        <v>62</v>
      </c>
      <c r="G384" s="1">
        <v>2006</v>
      </c>
      <c r="H384" s="5" t="s">
        <v>78</v>
      </c>
      <c r="Q384" s="1"/>
      <c r="Z384" s="1"/>
      <c r="AF384" s="1"/>
    </row>
    <row r="385" spans="1:40" ht="12.75" x14ac:dyDescent="0.2">
      <c r="A385" s="2" t="s">
        <v>59</v>
      </c>
      <c r="B385" s="3">
        <v>77</v>
      </c>
      <c r="C385" s="5">
        <v>32</v>
      </c>
      <c r="D385" s="1" t="s">
        <v>0</v>
      </c>
      <c r="E385" s="1" t="s">
        <v>61</v>
      </c>
      <c r="F385" s="1" t="s">
        <v>62</v>
      </c>
      <c r="G385" s="1">
        <v>2007</v>
      </c>
      <c r="H385" s="5" t="s">
        <v>78</v>
      </c>
      <c r="Q385" s="1"/>
      <c r="Z385" s="1"/>
      <c r="AF385" s="1"/>
    </row>
    <row r="386" spans="1:40" ht="12.75" x14ac:dyDescent="0.2">
      <c r="A386" s="2" t="s">
        <v>59</v>
      </c>
      <c r="B386" s="3">
        <v>77</v>
      </c>
      <c r="C386" s="5">
        <v>32</v>
      </c>
      <c r="D386" s="1" t="s">
        <v>0</v>
      </c>
      <c r="E386" s="1" t="s">
        <v>61</v>
      </c>
      <c r="F386" s="1" t="s">
        <v>62</v>
      </c>
      <c r="G386" s="1">
        <v>2008</v>
      </c>
      <c r="H386" s="5" t="s">
        <v>78</v>
      </c>
      <c r="Q386" s="1"/>
      <c r="Z386" s="1"/>
      <c r="AF386" s="1"/>
    </row>
    <row r="387" spans="1:40" s="22" customFormat="1" ht="12.75" x14ac:dyDescent="0.2">
      <c r="A387" s="20" t="s">
        <v>59</v>
      </c>
      <c r="B387" s="21">
        <v>78</v>
      </c>
      <c r="C387" s="24">
        <v>32</v>
      </c>
      <c r="D387" s="22" t="s">
        <v>0</v>
      </c>
      <c r="E387" s="22" t="s">
        <v>61</v>
      </c>
      <c r="F387" s="22" t="s">
        <v>62</v>
      </c>
      <c r="G387" s="22">
        <v>2004</v>
      </c>
      <c r="H387" s="24" t="s">
        <v>78</v>
      </c>
      <c r="I387" s="24"/>
      <c r="W387" s="23"/>
      <c r="AA387" s="24"/>
    </row>
    <row r="388" spans="1:40" ht="12.75" x14ac:dyDescent="0.2">
      <c r="A388" s="2" t="s">
        <v>59</v>
      </c>
      <c r="B388" s="3">
        <v>78</v>
      </c>
      <c r="C388" s="5">
        <v>32</v>
      </c>
      <c r="D388" s="1" t="s">
        <v>0</v>
      </c>
      <c r="E388" s="1" t="s">
        <v>61</v>
      </c>
      <c r="F388" s="1" t="s">
        <v>62</v>
      </c>
      <c r="G388" s="1">
        <v>2005</v>
      </c>
      <c r="H388" s="5" t="s">
        <v>78</v>
      </c>
      <c r="Q388" s="1"/>
      <c r="Z388" s="1"/>
      <c r="AF388" s="1"/>
    </row>
    <row r="389" spans="1:40" ht="12.75" x14ac:dyDescent="0.2">
      <c r="A389" s="2" t="s">
        <v>59</v>
      </c>
      <c r="B389" s="3">
        <v>78</v>
      </c>
      <c r="C389" s="5">
        <v>32</v>
      </c>
      <c r="D389" s="1" t="s">
        <v>0</v>
      </c>
      <c r="E389" s="1" t="s">
        <v>61</v>
      </c>
      <c r="F389" s="1" t="s">
        <v>62</v>
      </c>
      <c r="G389" s="1">
        <v>2006</v>
      </c>
      <c r="H389" s="5" t="s">
        <v>78</v>
      </c>
      <c r="Q389" s="1"/>
      <c r="Z389" s="1"/>
      <c r="AF389" s="1"/>
    </row>
    <row r="390" spans="1:40" ht="12.75" x14ac:dyDescent="0.2">
      <c r="A390" s="2" t="s">
        <v>59</v>
      </c>
      <c r="B390" s="3">
        <v>78</v>
      </c>
      <c r="C390" s="5">
        <v>32</v>
      </c>
      <c r="D390" s="1" t="s">
        <v>0</v>
      </c>
      <c r="E390" s="1" t="s">
        <v>61</v>
      </c>
      <c r="F390" s="1" t="s">
        <v>62</v>
      </c>
      <c r="G390" s="1">
        <v>2007</v>
      </c>
      <c r="H390" s="5" t="s">
        <v>78</v>
      </c>
      <c r="Q390" s="1"/>
      <c r="Z390" s="1"/>
      <c r="AF390" s="1"/>
    </row>
    <row r="391" spans="1:40" ht="12.75" x14ac:dyDescent="0.2">
      <c r="A391" s="2" t="s">
        <v>59</v>
      </c>
      <c r="B391" s="3">
        <v>78</v>
      </c>
      <c r="C391" s="5">
        <v>32</v>
      </c>
      <c r="D391" s="1" t="s">
        <v>0</v>
      </c>
      <c r="E391" s="1" t="s">
        <v>61</v>
      </c>
      <c r="F391" s="1" t="s">
        <v>62</v>
      </c>
      <c r="G391" s="1">
        <v>2008</v>
      </c>
      <c r="H391" s="5" t="s">
        <v>78</v>
      </c>
      <c r="Q391" s="1"/>
      <c r="Z391" s="1"/>
      <c r="AF391" s="1"/>
    </row>
    <row r="392" spans="1:40" s="22" customFormat="1" ht="12.75" x14ac:dyDescent="0.2">
      <c r="A392" s="20" t="s">
        <v>59</v>
      </c>
      <c r="B392" s="21">
        <v>79</v>
      </c>
      <c r="C392" s="24">
        <v>32</v>
      </c>
      <c r="D392" s="22" t="s">
        <v>0</v>
      </c>
      <c r="E392" s="22" t="s">
        <v>61</v>
      </c>
      <c r="F392" s="22" t="s">
        <v>62</v>
      </c>
      <c r="G392" s="22">
        <v>2004</v>
      </c>
      <c r="H392" s="24" t="s">
        <v>78</v>
      </c>
      <c r="I392" s="24"/>
      <c r="W392" s="23"/>
      <c r="Z392" s="28"/>
      <c r="AA392" s="24"/>
    </row>
    <row r="393" spans="1:40" ht="12.75" x14ac:dyDescent="0.2">
      <c r="A393" s="2" t="s">
        <v>59</v>
      </c>
      <c r="B393" s="3">
        <v>79</v>
      </c>
      <c r="C393" s="5">
        <v>32</v>
      </c>
      <c r="D393" s="1" t="s">
        <v>0</v>
      </c>
      <c r="E393" s="1" t="s">
        <v>61</v>
      </c>
      <c r="F393" s="1" t="s">
        <v>62</v>
      </c>
      <c r="G393" s="1">
        <v>2005</v>
      </c>
      <c r="H393" s="5" t="s">
        <v>78</v>
      </c>
      <c r="Q393" s="1"/>
      <c r="Z393" s="1"/>
      <c r="AF393" s="1"/>
    </row>
    <row r="394" spans="1:40" ht="12.75" x14ac:dyDescent="0.2">
      <c r="A394" s="2" t="s">
        <v>59</v>
      </c>
      <c r="B394" s="3">
        <v>79</v>
      </c>
      <c r="C394" s="5">
        <v>32</v>
      </c>
      <c r="D394" s="1" t="s">
        <v>0</v>
      </c>
      <c r="E394" s="1" t="s">
        <v>61</v>
      </c>
      <c r="F394" s="1" t="s">
        <v>62</v>
      </c>
      <c r="G394" s="1">
        <v>2006</v>
      </c>
      <c r="H394" s="5" t="s">
        <v>78</v>
      </c>
      <c r="Q394" s="1"/>
      <c r="Z394" s="1"/>
      <c r="AF394" s="1"/>
    </row>
    <row r="395" spans="1:40" ht="12.75" x14ac:dyDescent="0.2">
      <c r="A395" s="2" t="s">
        <v>59</v>
      </c>
      <c r="B395" s="3">
        <v>79</v>
      </c>
      <c r="C395" s="5">
        <v>32</v>
      </c>
      <c r="D395" s="1" t="s">
        <v>0</v>
      </c>
      <c r="E395" s="1" t="s">
        <v>61</v>
      </c>
      <c r="F395" s="1" t="s">
        <v>62</v>
      </c>
      <c r="G395" s="1">
        <v>2007</v>
      </c>
      <c r="H395" s="5" t="s">
        <v>78</v>
      </c>
      <c r="Q395" s="1"/>
      <c r="Z395" s="1"/>
      <c r="AF395" s="1"/>
    </row>
    <row r="396" spans="1:40" ht="12.75" x14ac:dyDescent="0.2">
      <c r="A396" s="2" t="s">
        <v>59</v>
      </c>
      <c r="B396" s="3">
        <v>79</v>
      </c>
      <c r="C396" s="5">
        <v>32</v>
      </c>
      <c r="D396" s="1" t="s">
        <v>0</v>
      </c>
      <c r="E396" s="1" t="s">
        <v>61</v>
      </c>
      <c r="F396" s="1" t="s">
        <v>62</v>
      </c>
      <c r="G396" s="1">
        <v>2008</v>
      </c>
      <c r="H396" s="5" t="s">
        <v>78</v>
      </c>
      <c r="Q396" s="1"/>
      <c r="Z396" s="1"/>
      <c r="AF396" s="1"/>
    </row>
    <row r="397" spans="1:40" s="22" customFormat="1" ht="15" customHeight="1" x14ac:dyDescent="0.2">
      <c r="A397" s="20" t="s">
        <v>59</v>
      </c>
      <c r="B397" s="21">
        <v>80</v>
      </c>
      <c r="C397" s="24">
        <v>32</v>
      </c>
      <c r="D397" s="22" t="s">
        <v>0</v>
      </c>
      <c r="E397" s="22" t="s">
        <v>61</v>
      </c>
      <c r="F397" s="22" t="s">
        <v>62</v>
      </c>
      <c r="G397" s="22">
        <v>2004</v>
      </c>
      <c r="H397" s="24" t="s">
        <v>78</v>
      </c>
      <c r="I397" s="24"/>
      <c r="J397" s="22">
        <v>33</v>
      </c>
      <c r="K397" s="22">
        <f>J397-22</f>
        <v>11</v>
      </c>
      <c r="L397" s="22">
        <f>J397-46</f>
        <v>-13</v>
      </c>
      <c r="M397" s="22">
        <f>J397-71</f>
        <v>-38</v>
      </c>
      <c r="N397" s="22">
        <f>J397-87</f>
        <v>-54</v>
      </c>
      <c r="O397" s="22">
        <v>3</v>
      </c>
      <c r="S397" s="22">
        <v>2</v>
      </c>
      <c r="T397" s="22">
        <v>234</v>
      </c>
      <c r="U397" s="22">
        <v>25</v>
      </c>
      <c r="V397" s="22">
        <v>82</v>
      </c>
      <c r="W397" s="23">
        <f t="shared" ref="W397:W399" si="0">(V397+(Z397*AB397))/U397</f>
        <v>3.7974999999999999</v>
      </c>
      <c r="X397" s="22">
        <v>4</v>
      </c>
      <c r="Y397" s="22">
        <v>23</v>
      </c>
      <c r="Z397" s="23">
        <f>Y397/(U397-AB397)</f>
        <v>1.4375</v>
      </c>
      <c r="AA397" s="24">
        <f t="shared" ref="AA397:AA399" si="1">Z397*100/W397</f>
        <v>37.853851217906517</v>
      </c>
      <c r="AB397" s="22">
        <v>9</v>
      </c>
      <c r="AC397" s="22">
        <f t="shared" ref="AC397:AC399" si="2">AB397*100/U397</f>
        <v>36</v>
      </c>
      <c r="AD397" s="22">
        <v>0</v>
      </c>
      <c r="AE397" s="22">
        <f t="shared" ref="AE397:AE399" si="3">AD397*100/U397</f>
        <v>0</v>
      </c>
      <c r="AF397" s="22">
        <v>0</v>
      </c>
      <c r="AG397" s="22">
        <f>AF397*100/U397</f>
        <v>0</v>
      </c>
      <c r="AH397" s="22">
        <v>0</v>
      </c>
      <c r="AI397" s="22">
        <v>8</v>
      </c>
      <c r="AJ397" s="22">
        <v>2</v>
      </c>
      <c r="AK397" s="22">
        <v>2</v>
      </c>
      <c r="AL397" s="22">
        <v>2</v>
      </c>
      <c r="AM397" s="22">
        <v>3</v>
      </c>
      <c r="AN397" s="22">
        <v>2</v>
      </c>
    </row>
    <row r="398" spans="1:40" ht="12.75" x14ac:dyDescent="0.2">
      <c r="A398" s="2" t="s">
        <v>59</v>
      </c>
      <c r="B398" s="3">
        <v>80</v>
      </c>
      <c r="C398" s="5">
        <v>32</v>
      </c>
      <c r="D398" s="1" t="s">
        <v>0</v>
      </c>
      <c r="E398" s="1" t="s">
        <v>61</v>
      </c>
      <c r="F398" s="1" t="s">
        <v>62</v>
      </c>
      <c r="G398" s="1">
        <v>2005</v>
      </c>
      <c r="H398" s="5" t="s">
        <v>78</v>
      </c>
      <c r="J398" s="1">
        <v>44</v>
      </c>
      <c r="K398" s="1">
        <f>J398-30</f>
        <v>14</v>
      </c>
      <c r="L398" s="1">
        <f>J398-60</f>
        <v>-16</v>
      </c>
      <c r="M398" s="1">
        <f>J398-82</f>
        <v>-38</v>
      </c>
      <c r="N398" s="1">
        <f>J398-91</f>
        <v>-47</v>
      </c>
      <c r="O398" s="1">
        <v>3</v>
      </c>
      <c r="Q398" s="1"/>
      <c r="S398" s="1">
        <v>3</v>
      </c>
      <c r="T398" s="1">
        <v>215</v>
      </c>
      <c r="U398" s="1">
        <v>25</v>
      </c>
      <c r="V398" s="1">
        <v>98</v>
      </c>
      <c r="W398" s="4">
        <f t="shared" si="0"/>
        <v>3.92</v>
      </c>
      <c r="X398" s="1">
        <v>5</v>
      </c>
      <c r="Y398" s="1">
        <v>26</v>
      </c>
      <c r="Z398" s="4">
        <f>Y398/(U398-AB398)</f>
        <v>1.04</v>
      </c>
      <c r="AA398" s="5">
        <f t="shared" si="1"/>
        <v>26.530612244897959</v>
      </c>
      <c r="AB398" s="1">
        <v>0</v>
      </c>
      <c r="AC398" s="1">
        <f t="shared" si="2"/>
        <v>0</v>
      </c>
      <c r="AD398" s="1">
        <v>0</v>
      </c>
      <c r="AE398" s="1">
        <f t="shared" si="3"/>
        <v>0</v>
      </c>
      <c r="AF398" s="1">
        <v>0</v>
      </c>
      <c r="AG398" s="1">
        <f>AF398*100/U398</f>
        <v>0</v>
      </c>
      <c r="AH398" s="1">
        <v>0</v>
      </c>
      <c r="AI398" s="1">
        <v>8</v>
      </c>
      <c r="AJ398" s="1">
        <v>2</v>
      </c>
      <c r="AK398" s="1">
        <v>2</v>
      </c>
      <c r="AL398" s="1">
        <v>3</v>
      </c>
      <c r="AM398" s="1">
        <v>2</v>
      </c>
      <c r="AN398" s="1">
        <v>3</v>
      </c>
    </row>
    <row r="399" spans="1:40" ht="12.75" x14ac:dyDescent="0.2">
      <c r="A399" s="2" t="s">
        <v>59</v>
      </c>
      <c r="B399" s="3">
        <v>80</v>
      </c>
      <c r="C399" s="5">
        <v>32</v>
      </c>
      <c r="D399" s="1" t="s">
        <v>0</v>
      </c>
      <c r="E399" s="1" t="s">
        <v>61</v>
      </c>
      <c r="F399" s="1" t="s">
        <v>62</v>
      </c>
      <c r="G399" s="1">
        <v>2006</v>
      </c>
      <c r="H399" s="5" t="s">
        <v>78</v>
      </c>
      <c r="J399" s="1">
        <v>47</v>
      </c>
      <c r="K399" s="1">
        <f>J399-34</f>
        <v>13</v>
      </c>
      <c r="L399" s="1">
        <f>J399-61</f>
        <v>-14</v>
      </c>
      <c r="M399" s="1">
        <f>J399-72</f>
        <v>-25</v>
      </c>
      <c r="N399" s="1">
        <f>J399-82</f>
        <v>-35</v>
      </c>
      <c r="O399" s="1">
        <v>4</v>
      </c>
      <c r="Q399" s="1"/>
      <c r="S399" s="1">
        <v>2</v>
      </c>
      <c r="T399" s="1">
        <v>214</v>
      </c>
      <c r="U399" s="1">
        <v>25</v>
      </c>
      <c r="V399" s="1">
        <v>76</v>
      </c>
      <c r="W399" s="4">
        <f t="shared" si="0"/>
        <v>3.2</v>
      </c>
      <c r="X399" s="1">
        <v>4</v>
      </c>
      <c r="Y399" s="1">
        <v>21</v>
      </c>
      <c r="Z399" s="4">
        <f>Y399/(U399-AB399)</f>
        <v>1</v>
      </c>
      <c r="AA399" s="5">
        <f t="shared" si="1"/>
        <v>31.25</v>
      </c>
      <c r="AB399" s="1">
        <v>4</v>
      </c>
      <c r="AC399" s="1">
        <f t="shared" si="2"/>
        <v>16</v>
      </c>
      <c r="AD399" s="1">
        <v>0</v>
      </c>
      <c r="AE399" s="1">
        <f t="shared" si="3"/>
        <v>0</v>
      </c>
      <c r="AF399" s="1" t="s">
        <v>144</v>
      </c>
      <c r="AI399" s="1">
        <v>5</v>
      </c>
      <c r="AJ399" s="1">
        <v>2</v>
      </c>
      <c r="AK399" s="1">
        <v>2</v>
      </c>
      <c r="AL399" s="1">
        <v>3</v>
      </c>
      <c r="AM399" s="1">
        <v>3</v>
      </c>
      <c r="AN399" s="1">
        <v>3</v>
      </c>
    </row>
    <row r="400" spans="1:40" ht="12.75" x14ac:dyDescent="0.2">
      <c r="A400" s="2" t="s">
        <v>59</v>
      </c>
      <c r="B400" s="3">
        <v>80</v>
      </c>
      <c r="C400" s="5">
        <v>32</v>
      </c>
      <c r="D400" s="1" t="s">
        <v>0</v>
      </c>
      <c r="E400" s="1" t="s">
        <v>61</v>
      </c>
      <c r="F400" s="1" t="s">
        <v>62</v>
      </c>
      <c r="G400" s="1">
        <v>2007</v>
      </c>
      <c r="H400" s="5" t="s">
        <v>78</v>
      </c>
      <c r="Q400" s="1"/>
      <c r="Z400" s="1"/>
      <c r="AF400" s="1"/>
    </row>
    <row r="401" spans="1:40" ht="12.75" x14ac:dyDescent="0.2">
      <c r="A401" s="2" t="s">
        <v>59</v>
      </c>
      <c r="B401" s="3">
        <v>80</v>
      </c>
      <c r="C401" s="5">
        <v>32</v>
      </c>
      <c r="D401" s="1" t="s">
        <v>0</v>
      </c>
      <c r="E401" s="1" t="s">
        <v>61</v>
      </c>
      <c r="F401" s="1" t="s">
        <v>62</v>
      </c>
      <c r="G401" s="1">
        <v>2008</v>
      </c>
      <c r="H401" s="5" t="s">
        <v>78</v>
      </c>
      <c r="Q401" s="1"/>
      <c r="Z401" s="1"/>
      <c r="AF401" s="1"/>
    </row>
    <row r="402" spans="1:40" s="22" customFormat="1" ht="12.75" x14ac:dyDescent="0.2">
      <c r="A402" s="20" t="s">
        <v>59</v>
      </c>
      <c r="B402" s="21">
        <v>81</v>
      </c>
      <c r="C402" s="24">
        <v>32</v>
      </c>
      <c r="D402" s="22" t="s">
        <v>0</v>
      </c>
      <c r="E402" s="22" t="s">
        <v>61</v>
      </c>
      <c r="F402" s="22" t="s">
        <v>62</v>
      </c>
      <c r="G402" s="22">
        <v>2004</v>
      </c>
      <c r="H402" s="24" t="s">
        <v>78</v>
      </c>
      <c r="I402" s="24"/>
      <c r="W402" s="23"/>
      <c r="AA402" s="24"/>
    </row>
    <row r="403" spans="1:40" ht="12.75" x14ac:dyDescent="0.2">
      <c r="A403" s="2" t="s">
        <v>59</v>
      </c>
      <c r="B403" s="3">
        <v>81</v>
      </c>
      <c r="C403" s="5">
        <v>32</v>
      </c>
      <c r="D403" s="1" t="s">
        <v>0</v>
      </c>
      <c r="E403" s="1" t="s">
        <v>61</v>
      </c>
      <c r="F403" s="1" t="s">
        <v>62</v>
      </c>
      <c r="G403" s="1">
        <v>2005</v>
      </c>
      <c r="H403" s="5" t="s">
        <v>78</v>
      </c>
      <c r="Q403" s="1"/>
      <c r="Z403" s="1"/>
      <c r="AF403" s="1"/>
    </row>
    <row r="404" spans="1:40" ht="12.75" x14ac:dyDescent="0.2">
      <c r="A404" s="2" t="s">
        <v>59</v>
      </c>
      <c r="B404" s="3">
        <v>81</v>
      </c>
      <c r="C404" s="5">
        <v>32</v>
      </c>
      <c r="D404" s="1" t="s">
        <v>0</v>
      </c>
      <c r="E404" s="1" t="s">
        <v>61</v>
      </c>
      <c r="F404" s="1" t="s">
        <v>62</v>
      </c>
      <c r="G404" s="1">
        <v>2006</v>
      </c>
      <c r="H404" s="5" t="s">
        <v>78</v>
      </c>
      <c r="Q404" s="1"/>
      <c r="Z404" s="1"/>
      <c r="AF404" s="1"/>
    </row>
    <row r="405" spans="1:40" ht="12.75" x14ac:dyDescent="0.2">
      <c r="A405" s="2" t="s">
        <v>59</v>
      </c>
      <c r="B405" s="3">
        <v>81</v>
      </c>
      <c r="C405" s="5">
        <v>32</v>
      </c>
      <c r="D405" s="1" t="s">
        <v>0</v>
      </c>
      <c r="E405" s="1" t="s">
        <v>61</v>
      </c>
      <c r="F405" s="1" t="s">
        <v>62</v>
      </c>
      <c r="G405" s="1">
        <v>2007</v>
      </c>
      <c r="H405" s="5" t="s">
        <v>78</v>
      </c>
      <c r="Q405" s="1"/>
      <c r="Z405" s="1"/>
      <c r="AF405" s="1"/>
    </row>
    <row r="406" spans="1:40" ht="12.75" x14ac:dyDescent="0.2">
      <c r="A406" s="2" t="s">
        <v>59</v>
      </c>
      <c r="B406" s="3">
        <v>81</v>
      </c>
      <c r="C406" s="5">
        <v>32</v>
      </c>
      <c r="D406" s="1" t="s">
        <v>0</v>
      </c>
      <c r="E406" s="1" t="s">
        <v>61</v>
      </c>
      <c r="F406" s="1" t="s">
        <v>62</v>
      </c>
      <c r="G406" s="1">
        <v>2008</v>
      </c>
      <c r="H406" s="5" t="s">
        <v>78</v>
      </c>
      <c r="Q406" s="1"/>
      <c r="Z406" s="1"/>
      <c r="AF406" s="1"/>
    </row>
    <row r="407" spans="1:40" s="22" customFormat="1" ht="12.75" x14ac:dyDescent="0.2">
      <c r="A407" s="20" t="s">
        <v>59</v>
      </c>
      <c r="B407" s="21">
        <v>82</v>
      </c>
      <c r="C407" s="24">
        <v>32</v>
      </c>
      <c r="D407" s="22" t="s">
        <v>0</v>
      </c>
      <c r="E407" s="22" t="s">
        <v>61</v>
      </c>
      <c r="F407" s="22" t="s">
        <v>62</v>
      </c>
      <c r="G407" s="22">
        <v>2004</v>
      </c>
      <c r="H407" s="24" t="s">
        <v>78</v>
      </c>
      <c r="I407" s="24"/>
      <c r="W407" s="23"/>
      <c r="AA407" s="24"/>
    </row>
    <row r="408" spans="1:40" ht="12.75" x14ac:dyDescent="0.2">
      <c r="A408" s="2" t="s">
        <v>59</v>
      </c>
      <c r="B408" s="3">
        <v>82</v>
      </c>
      <c r="C408" s="5">
        <v>32</v>
      </c>
      <c r="D408" s="1" t="s">
        <v>0</v>
      </c>
      <c r="E408" s="1" t="s">
        <v>61</v>
      </c>
      <c r="F408" s="1" t="s">
        <v>62</v>
      </c>
      <c r="G408" s="1">
        <v>2005</v>
      </c>
      <c r="H408" s="5" t="s">
        <v>78</v>
      </c>
      <c r="Q408" s="1"/>
      <c r="Z408" s="1"/>
      <c r="AF408" s="1"/>
    </row>
    <row r="409" spans="1:40" ht="12.75" x14ac:dyDescent="0.2">
      <c r="A409" s="2" t="s">
        <v>59</v>
      </c>
      <c r="B409" s="3">
        <v>82</v>
      </c>
      <c r="C409" s="5">
        <v>32</v>
      </c>
      <c r="D409" s="1" t="s">
        <v>0</v>
      </c>
      <c r="E409" s="1" t="s">
        <v>61</v>
      </c>
      <c r="F409" s="1" t="s">
        <v>62</v>
      </c>
      <c r="G409" s="1">
        <v>2006</v>
      </c>
      <c r="H409" s="5" t="s">
        <v>78</v>
      </c>
      <c r="Q409" s="1"/>
      <c r="Z409" s="1"/>
      <c r="AF409" s="1"/>
    </row>
    <row r="410" spans="1:40" ht="12.75" x14ac:dyDescent="0.2">
      <c r="A410" s="2" t="s">
        <v>59</v>
      </c>
      <c r="B410" s="3">
        <v>82</v>
      </c>
      <c r="C410" s="5">
        <v>32</v>
      </c>
      <c r="D410" s="1" t="s">
        <v>0</v>
      </c>
      <c r="E410" s="1" t="s">
        <v>61</v>
      </c>
      <c r="F410" s="1" t="s">
        <v>62</v>
      </c>
      <c r="G410" s="1">
        <v>2007</v>
      </c>
      <c r="H410" s="5" t="s">
        <v>78</v>
      </c>
      <c r="Q410" s="1"/>
      <c r="Z410" s="1"/>
      <c r="AF410" s="1"/>
    </row>
    <row r="411" spans="1:40" ht="12.75" x14ac:dyDescent="0.2">
      <c r="A411" s="2" t="s">
        <v>59</v>
      </c>
      <c r="B411" s="3">
        <v>82</v>
      </c>
      <c r="C411" s="5">
        <v>32</v>
      </c>
      <c r="D411" s="1" t="s">
        <v>0</v>
      </c>
      <c r="E411" s="1" t="s">
        <v>61</v>
      </c>
      <c r="F411" s="1" t="s">
        <v>62</v>
      </c>
      <c r="G411" s="1">
        <v>2008</v>
      </c>
      <c r="H411" s="5" t="s">
        <v>78</v>
      </c>
      <c r="Q411" s="1"/>
      <c r="Z411" s="1"/>
      <c r="AF411" s="1"/>
    </row>
    <row r="412" spans="1:40" s="22" customFormat="1" ht="15" customHeight="1" x14ac:dyDescent="0.2">
      <c r="A412" s="20" t="s">
        <v>59</v>
      </c>
      <c r="B412" s="21">
        <v>83</v>
      </c>
      <c r="C412" s="24">
        <v>32</v>
      </c>
      <c r="D412" s="22" t="s">
        <v>0</v>
      </c>
      <c r="E412" s="22" t="s">
        <v>61</v>
      </c>
      <c r="F412" s="22" t="s">
        <v>62</v>
      </c>
      <c r="G412" s="22">
        <v>2004</v>
      </c>
      <c r="H412" s="24" t="s">
        <v>78</v>
      </c>
      <c r="I412" s="24"/>
      <c r="J412" s="22">
        <v>34</v>
      </c>
      <c r="K412" s="22">
        <f>J412-22</f>
        <v>12</v>
      </c>
      <c r="L412" s="22">
        <f>J412-46</f>
        <v>-12</v>
      </c>
      <c r="M412" s="22">
        <f>J412-71</f>
        <v>-37</v>
      </c>
      <c r="N412" s="22">
        <f>J412-87</f>
        <v>-53</v>
      </c>
      <c r="O412" s="22">
        <v>3</v>
      </c>
      <c r="S412" s="22">
        <v>2</v>
      </c>
      <c r="T412" s="22">
        <v>244</v>
      </c>
      <c r="U412" s="22">
        <v>25</v>
      </c>
      <c r="V412" s="22">
        <v>105</v>
      </c>
      <c r="W412" s="23">
        <f t="shared" ref="W412:W414" si="4">(V412+(Z412*AB412))/U412</f>
        <v>4.5599999999999996</v>
      </c>
      <c r="X412" s="22">
        <v>4</v>
      </c>
      <c r="Y412" s="22">
        <v>36</v>
      </c>
      <c r="Z412" s="23">
        <f>Y412/(U412-AB412)</f>
        <v>1.8</v>
      </c>
      <c r="AA412" s="24">
        <f t="shared" ref="AA412:AA414" si="5">Z412*100/W412</f>
        <v>39.473684210526322</v>
      </c>
      <c r="AB412" s="22">
        <v>5</v>
      </c>
      <c r="AC412" s="22">
        <f t="shared" ref="AC412:AC414" si="6">AB412*100/U412</f>
        <v>20</v>
      </c>
      <c r="AD412" s="22">
        <v>1</v>
      </c>
      <c r="AE412" s="22">
        <f t="shared" ref="AE412:AE414" si="7">AD412*100/U412</f>
        <v>4</v>
      </c>
      <c r="AF412" s="22">
        <v>6</v>
      </c>
      <c r="AG412" s="22">
        <f>AF412*100/U412</f>
        <v>24</v>
      </c>
      <c r="AH412" s="22" t="s">
        <v>65</v>
      </c>
      <c r="AI412" s="22">
        <v>2</v>
      </c>
      <c r="AJ412" s="22">
        <v>2</v>
      </c>
      <c r="AK412" s="22">
        <v>2</v>
      </c>
      <c r="AL412" s="22">
        <v>2</v>
      </c>
      <c r="AM412" s="22">
        <v>3</v>
      </c>
      <c r="AN412" s="22">
        <v>2</v>
      </c>
    </row>
    <row r="413" spans="1:40" ht="12.75" x14ac:dyDescent="0.2">
      <c r="A413" s="2" t="s">
        <v>59</v>
      </c>
      <c r="B413" s="3">
        <v>83</v>
      </c>
      <c r="C413" s="5">
        <v>32</v>
      </c>
      <c r="D413" s="1" t="s">
        <v>0</v>
      </c>
      <c r="E413" s="1" t="s">
        <v>61</v>
      </c>
      <c r="F413" s="1" t="s">
        <v>62</v>
      </c>
      <c r="G413" s="1">
        <v>2005</v>
      </c>
      <c r="H413" s="5" t="s">
        <v>78</v>
      </c>
      <c r="J413" s="1">
        <v>43</v>
      </c>
      <c r="K413" s="1">
        <f>J413-30</f>
        <v>13</v>
      </c>
      <c r="L413" s="1">
        <f>J413-60</f>
        <v>-17</v>
      </c>
      <c r="M413" s="1">
        <f>J413-82</f>
        <v>-39</v>
      </c>
      <c r="N413" s="1">
        <f>J413-91</f>
        <v>-48</v>
      </c>
      <c r="O413" s="1">
        <v>1</v>
      </c>
      <c r="Q413" s="1"/>
      <c r="S413" s="1">
        <v>2</v>
      </c>
      <c r="T413" s="1">
        <v>225</v>
      </c>
      <c r="U413" s="1">
        <v>25</v>
      </c>
      <c r="V413" s="1">
        <v>153</v>
      </c>
      <c r="W413" s="4">
        <f t="shared" si="4"/>
        <v>6.12</v>
      </c>
      <c r="X413" s="1">
        <v>4</v>
      </c>
      <c r="Y413" s="1">
        <v>38</v>
      </c>
      <c r="Z413" s="4">
        <f>Y413/(U413-AB413)</f>
        <v>1.52</v>
      </c>
      <c r="AA413" s="5">
        <f t="shared" si="5"/>
        <v>24.836601307189543</v>
      </c>
      <c r="AB413" s="1">
        <v>0</v>
      </c>
      <c r="AC413" s="1">
        <f t="shared" si="6"/>
        <v>0</v>
      </c>
      <c r="AD413" s="1">
        <v>1</v>
      </c>
      <c r="AE413" s="1">
        <f t="shared" si="7"/>
        <v>4</v>
      </c>
      <c r="AF413" s="1">
        <v>15</v>
      </c>
      <c r="AG413" s="1">
        <f>AF413*100/U413</f>
        <v>60</v>
      </c>
      <c r="AH413" s="1">
        <v>4</v>
      </c>
      <c r="AI413" s="1">
        <v>8</v>
      </c>
      <c r="AJ413" s="1">
        <v>2</v>
      </c>
      <c r="AK413" s="1">
        <v>2</v>
      </c>
      <c r="AL413" s="1">
        <v>3</v>
      </c>
      <c r="AM413" s="1">
        <v>3</v>
      </c>
      <c r="AN413" s="1">
        <v>3</v>
      </c>
    </row>
    <row r="414" spans="1:40" ht="12.75" x14ac:dyDescent="0.2">
      <c r="A414" s="2" t="s">
        <v>59</v>
      </c>
      <c r="B414" s="3">
        <v>83</v>
      </c>
      <c r="C414" s="5">
        <v>32</v>
      </c>
      <c r="D414" s="1" t="s">
        <v>0</v>
      </c>
      <c r="E414" s="1" t="s">
        <v>61</v>
      </c>
      <c r="F414" s="1" t="s">
        <v>62</v>
      </c>
      <c r="G414" s="1">
        <v>2006</v>
      </c>
      <c r="H414" s="5" t="s">
        <v>78</v>
      </c>
      <c r="J414" s="1">
        <v>49</v>
      </c>
      <c r="K414" s="1">
        <f>J414-34</f>
        <v>15</v>
      </c>
      <c r="L414" s="1">
        <f>J414-61</f>
        <v>-12</v>
      </c>
      <c r="M414" s="1">
        <f>J414-72</f>
        <v>-23</v>
      </c>
      <c r="N414" s="1">
        <f>J414-82</f>
        <v>-33</v>
      </c>
      <c r="O414" s="1">
        <v>3</v>
      </c>
      <c r="Q414" s="1"/>
      <c r="S414" s="1">
        <v>3</v>
      </c>
      <c r="T414" s="1">
        <v>220</v>
      </c>
      <c r="U414" s="1">
        <v>25</v>
      </c>
      <c r="V414" s="1">
        <v>80</v>
      </c>
      <c r="W414" s="4">
        <f t="shared" si="4"/>
        <v>3.28</v>
      </c>
      <c r="X414" s="1">
        <v>4</v>
      </c>
      <c r="Y414" s="1">
        <v>23</v>
      </c>
      <c r="Z414" s="4">
        <f>Y414/(U414-AB414)</f>
        <v>1</v>
      </c>
      <c r="AA414" s="5">
        <f t="shared" si="5"/>
        <v>30.487804878048781</v>
      </c>
      <c r="AB414" s="1">
        <v>2</v>
      </c>
      <c r="AC414" s="1">
        <f t="shared" si="6"/>
        <v>8</v>
      </c>
      <c r="AD414" s="1">
        <v>1</v>
      </c>
      <c r="AE414" s="1">
        <f t="shared" si="7"/>
        <v>4</v>
      </c>
      <c r="AF414" s="1" t="s">
        <v>140</v>
      </c>
      <c r="AI414" s="1">
        <v>1</v>
      </c>
      <c r="AJ414" s="1">
        <v>2</v>
      </c>
      <c r="AK414" s="1">
        <v>2</v>
      </c>
      <c r="AL414" s="1">
        <v>4</v>
      </c>
      <c r="AM414" s="1">
        <v>3</v>
      </c>
      <c r="AN414" s="1">
        <v>3</v>
      </c>
    </row>
    <row r="415" spans="1:40" ht="12.75" x14ac:dyDescent="0.2">
      <c r="A415" s="2" t="s">
        <v>59</v>
      </c>
      <c r="B415" s="3">
        <v>83</v>
      </c>
      <c r="C415" s="5">
        <v>32</v>
      </c>
      <c r="D415" s="1" t="s">
        <v>0</v>
      </c>
      <c r="E415" s="1" t="s">
        <v>61</v>
      </c>
      <c r="F415" s="1" t="s">
        <v>62</v>
      </c>
      <c r="G415" s="1">
        <v>2007</v>
      </c>
      <c r="H415" s="5" t="s">
        <v>78</v>
      </c>
      <c r="Q415" s="1"/>
      <c r="Z415" s="1"/>
      <c r="AF415" s="1"/>
    </row>
    <row r="416" spans="1:40" ht="12.75" x14ac:dyDescent="0.2">
      <c r="A416" s="2" t="s">
        <v>59</v>
      </c>
      <c r="B416" s="3">
        <v>83</v>
      </c>
      <c r="C416" s="5">
        <v>32</v>
      </c>
      <c r="D416" s="1" t="s">
        <v>0</v>
      </c>
      <c r="E416" s="1" t="s">
        <v>61</v>
      </c>
      <c r="F416" s="1" t="s">
        <v>62</v>
      </c>
      <c r="G416" s="1">
        <v>2008</v>
      </c>
      <c r="H416" s="5" t="s">
        <v>78</v>
      </c>
      <c r="Q416" s="1"/>
      <c r="Z416" s="1"/>
      <c r="AF416" s="1"/>
    </row>
    <row r="417" spans="1:32" s="22" customFormat="1" ht="12.75" x14ac:dyDescent="0.2">
      <c r="A417" s="20" t="s">
        <v>59</v>
      </c>
      <c r="B417" s="21">
        <v>84</v>
      </c>
      <c r="C417" s="24">
        <v>32</v>
      </c>
      <c r="D417" s="22" t="s">
        <v>0</v>
      </c>
      <c r="E417" s="22" t="s">
        <v>61</v>
      </c>
      <c r="F417" s="22" t="s">
        <v>62</v>
      </c>
      <c r="G417" s="22">
        <v>2004</v>
      </c>
      <c r="H417" s="24" t="s">
        <v>78</v>
      </c>
      <c r="I417" s="24"/>
      <c r="W417" s="23"/>
      <c r="AA417" s="24"/>
    </row>
    <row r="418" spans="1:32" ht="12.75" x14ac:dyDescent="0.2">
      <c r="A418" s="2" t="s">
        <v>59</v>
      </c>
      <c r="B418" s="3">
        <v>84</v>
      </c>
      <c r="C418" s="5">
        <v>32</v>
      </c>
      <c r="D418" s="1" t="s">
        <v>0</v>
      </c>
      <c r="E418" s="1" t="s">
        <v>61</v>
      </c>
      <c r="F418" s="1" t="s">
        <v>62</v>
      </c>
      <c r="G418" s="1">
        <v>2005</v>
      </c>
      <c r="H418" s="5" t="s">
        <v>78</v>
      </c>
      <c r="Q418" s="1"/>
      <c r="Z418" s="1"/>
      <c r="AF418" s="1"/>
    </row>
    <row r="419" spans="1:32" ht="12.75" x14ac:dyDescent="0.2">
      <c r="A419" s="2" t="s">
        <v>59</v>
      </c>
      <c r="B419" s="3">
        <v>84</v>
      </c>
      <c r="C419" s="5">
        <v>32</v>
      </c>
      <c r="D419" s="1" t="s">
        <v>0</v>
      </c>
      <c r="E419" s="1" t="s">
        <v>61</v>
      </c>
      <c r="F419" s="1" t="s">
        <v>62</v>
      </c>
      <c r="G419" s="1">
        <v>2006</v>
      </c>
      <c r="H419" s="5" t="s">
        <v>78</v>
      </c>
      <c r="Q419" s="1"/>
      <c r="Z419" s="1"/>
      <c r="AF419" s="1"/>
    </row>
    <row r="420" spans="1:32" ht="12.75" x14ac:dyDescent="0.2">
      <c r="A420" s="2" t="s">
        <v>59</v>
      </c>
      <c r="B420" s="3">
        <v>84</v>
      </c>
      <c r="C420" s="5">
        <v>32</v>
      </c>
      <c r="D420" s="1" t="s">
        <v>0</v>
      </c>
      <c r="E420" s="1" t="s">
        <v>61</v>
      </c>
      <c r="F420" s="1" t="s">
        <v>62</v>
      </c>
      <c r="G420" s="1">
        <v>2007</v>
      </c>
      <c r="H420" s="5" t="s">
        <v>78</v>
      </c>
      <c r="Q420" s="1"/>
      <c r="Z420" s="1"/>
      <c r="AF420" s="1"/>
    </row>
    <row r="421" spans="1:32" ht="12.75" x14ac:dyDescent="0.2">
      <c r="A421" s="2" t="s">
        <v>59</v>
      </c>
      <c r="B421" s="3">
        <v>84</v>
      </c>
      <c r="C421" s="5">
        <v>32</v>
      </c>
      <c r="D421" s="1" t="s">
        <v>0</v>
      </c>
      <c r="E421" s="1" t="s">
        <v>61</v>
      </c>
      <c r="F421" s="1" t="s">
        <v>62</v>
      </c>
      <c r="G421" s="1">
        <v>2008</v>
      </c>
      <c r="H421" s="5" t="s">
        <v>78</v>
      </c>
      <c r="Q421" s="1"/>
      <c r="Z421" s="1"/>
      <c r="AF421" s="1"/>
    </row>
    <row r="422" spans="1:32" s="22" customFormat="1" ht="12.75" x14ac:dyDescent="0.2">
      <c r="A422" s="20" t="s">
        <v>59</v>
      </c>
      <c r="B422" s="21">
        <v>85</v>
      </c>
      <c r="C422" s="24">
        <v>32</v>
      </c>
      <c r="D422" s="22" t="s">
        <v>0</v>
      </c>
      <c r="E422" s="22" t="s">
        <v>61</v>
      </c>
      <c r="F422" s="22" t="s">
        <v>62</v>
      </c>
      <c r="G422" s="22">
        <v>2004</v>
      </c>
      <c r="H422" s="24" t="s">
        <v>78</v>
      </c>
      <c r="I422" s="24"/>
      <c r="W422" s="23"/>
      <c r="AA422" s="24"/>
    </row>
    <row r="423" spans="1:32" ht="12.75" x14ac:dyDescent="0.2">
      <c r="A423" s="2" t="s">
        <v>59</v>
      </c>
      <c r="B423" s="3">
        <v>85</v>
      </c>
      <c r="C423" s="5">
        <v>32</v>
      </c>
      <c r="D423" s="1" t="s">
        <v>0</v>
      </c>
      <c r="E423" s="1" t="s">
        <v>61</v>
      </c>
      <c r="F423" s="1" t="s">
        <v>62</v>
      </c>
      <c r="G423" s="1">
        <v>2005</v>
      </c>
      <c r="H423" s="5" t="s">
        <v>78</v>
      </c>
      <c r="Q423" s="1"/>
      <c r="Z423" s="1"/>
      <c r="AF423" s="1"/>
    </row>
    <row r="424" spans="1:32" ht="12.75" x14ac:dyDescent="0.2">
      <c r="A424" s="2" t="s">
        <v>59</v>
      </c>
      <c r="B424" s="3">
        <v>85</v>
      </c>
      <c r="C424" s="5">
        <v>32</v>
      </c>
      <c r="D424" s="1" t="s">
        <v>0</v>
      </c>
      <c r="E424" s="1" t="s">
        <v>61</v>
      </c>
      <c r="F424" s="1" t="s">
        <v>62</v>
      </c>
      <c r="G424" s="1">
        <v>2006</v>
      </c>
      <c r="H424" s="5" t="s">
        <v>78</v>
      </c>
      <c r="Q424" s="1"/>
      <c r="Z424" s="1"/>
      <c r="AF424" s="1"/>
    </row>
    <row r="425" spans="1:32" ht="12.75" x14ac:dyDescent="0.2">
      <c r="A425" s="2" t="s">
        <v>59</v>
      </c>
      <c r="B425" s="3">
        <v>85</v>
      </c>
      <c r="C425" s="5">
        <v>32</v>
      </c>
      <c r="D425" s="1" t="s">
        <v>0</v>
      </c>
      <c r="E425" s="1" t="s">
        <v>61</v>
      </c>
      <c r="F425" s="1" t="s">
        <v>62</v>
      </c>
      <c r="G425" s="1">
        <v>2007</v>
      </c>
      <c r="H425" s="5" t="s">
        <v>78</v>
      </c>
      <c r="Q425" s="1"/>
      <c r="Z425" s="1"/>
      <c r="AF425" s="1"/>
    </row>
    <row r="426" spans="1:32" ht="12.75" x14ac:dyDescent="0.2">
      <c r="A426" s="2" t="s">
        <v>59</v>
      </c>
      <c r="B426" s="3">
        <v>85</v>
      </c>
      <c r="C426" s="5">
        <v>32</v>
      </c>
      <c r="D426" s="1" t="s">
        <v>0</v>
      </c>
      <c r="E426" s="1" t="s">
        <v>61</v>
      </c>
      <c r="F426" s="1" t="s">
        <v>62</v>
      </c>
      <c r="G426" s="1">
        <v>2008</v>
      </c>
      <c r="H426" s="5" t="s">
        <v>78</v>
      </c>
      <c r="Q426" s="1"/>
      <c r="Z426" s="1"/>
      <c r="AF426" s="1"/>
    </row>
    <row r="427" spans="1:32" s="22" customFormat="1" ht="12.75" x14ac:dyDescent="0.2">
      <c r="A427" s="20" t="s">
        <v>59</v>
      </c>
      <c r="B427" s="21">
        <v>86</v>
      </c>
      <c r="C427" s="24">
        <v>32</v>
      </c>
      <c r="D427" s="22" t="s">
        <v>0</v>
      </c>
      <c r="E427" s="22" t="s">
        <v>61</v>
      </c>
      <c r="F427" s="22" t="s">
        <v>62</v>
      </c>
      <c r="G427" s="22">
        <v>2004</v>
      </c>
      <c r="H427" s="24" t="s">
        <v>78</v>
      </c>
      <c r="I427" s="24"/>
      <c r="W427" s="23"/>
      <c r="AA427" s="24"/>
    </row>
    <row r="428" spans="1:32" ht="12.75" x14ac:dyDescent="0.2">
      <c r="A428" s="2" t="s">
        <v>59</v>
      </c>
      <c r="B428" s="3">
        <v>86</v>
      </c>
      <c r="C428" s="5">
        <v>32</v>
      </c>
      <c r="D428" s="1" t="s">
        <v>0</v>
      </c>
      <c r="E428" s="1" t="s">
        <v>61</v>
      </c>
      <c r="F428" s="1" t="s">
        <v>62</v>
      </c>
      <c r="G428" s="1">
        <v>2005</v>
      </c>
      <c r="H428" s="5" t="s">
        <v>78</v>
      </c>
      <c r="Q428" s="1"/>
      <c r="Z428" s="1"/>
      <c r="AF428" s="1"/>
    </row>
    <row r="429" spans="1:32" ht="12.75" x14ac:dyDescent="0.2">
      <c r="A429" s="2" t="s">
        <v>59</v>
      </c>
      <c r="B429" s="3">
        <v>86</v>
      </c>
      <c r="C429" s="5">
        <v>32</v>
      </c>
      <c r="D429" s="1" t="s">
        <v>0</v>
      </c>
      <c r="E429" s="1" t="s">
        <v>61</v>
      </c>
      <c r="F429" s="1" t="s">
        <v>62</v>
      </c>
      <c r="G429" s="1">
        <v>2006</v>
      </c>
      <c r="H429" s="5" t="s">
        <v>78</v>
      </c>
      <c r="Q429" s="1"/>
      <c r="Z429" s="1"/>
      <c r="AF429" s="1"/>
    </row>
    <row r="430" spans="1:32" ht="12.75" x14ac:dyDescent="0.2">
      <c r="A430" s="2" t="s">
        <v>59</v>
      </c>
      <c r="B430" s="3">
        <v>86</v>
      </c>
      <c r="C430" s="5">
        <v>32</v>
      </c>
      <c r="D430" s="1" t="s">
        <v>0</v>
      </c>
      <c r="E430" s="1" t="s">
        <v>61</v>
      </c>
      <c r="F430" s="1" t="s">
        <v>62</v>
      </c>
      <c r="G430" s="1">
        <v>2007</v>
      </c>
      <c r="H430" s="5" t="s">
        <v>78</v>
      </c>
      <c r="Q430" s="1"/>
      <c r="Z430" s="1"/>
      <c r="AF430" s="1"/>
    </row>
    <row r="431" spans="1:32" ht="12.75" x14ac:dyDescent="0.2">
      <c r="A431" s="2" t="s">
        <v>59</v>
      </c>
      <c r="B431" s="3">
        <v>86</v>
      </c>
      <c r="C431" s="5">
        <v>32</v>
      </c>
      <c r="D431" s="1" t="s">
        <v>0</v>
      </c>
      <c r="E431" s="1" t="s">
        <v>61</v>
      </c>
      <c r="F431" s="1" t="s">
        <v>62</v>
      </c>
      <c r="G431" s="1">
        <v>2008</v>
      </c>
      <c r="H431" s="5" t="s">
        <v>78</v>
      </c>
      <c r="Q431" s="1"/>
      <c r="Z431" s="1"/>
      <c r="AF431" s="1"/>
    </row>
    <row r="432" spans="1:32" s="22" customFormat="1" ht="12.75" x14ac:dyDescent="0.2">
      <c r="A432" s="20" t="s">
        <v>59</v>
      </c>
      <c r="B432" s="21">
        <v>87</v>
      </c>
      <c r="C432" s="24">
        <v>32</v>
      </c>
      <c r="D432" s="22" t="s">
        <v>0</v>
      </c>
      <c r="E432" s="22" t="s">
        <v>61</v>
      </c>
      <c r="F432" s="22" t="s">
        <v>62</v>
      </c>
      <c r="G432" s="22">
        <v>2004</v>
      </c>
      <c r="H432" s="24" t="s">
        <v>78</v>
      </c>
      <c r="I432" s="24"/>
      <c r="W432" s="23"/>
      <c r="AA432" s="24"/>
    </row>
    <row r="433" spans="1:32" ht="12.75" x14ac:dyDescent="0.2">
      <c r="A433" s="2" t="s">
        <v>59</v>
      </c>
      <c r="B433" s="3">
        <v>87</v>
      </c>
      <c r="C433" s="5">
        <v>32</v>
      </c>
      <c r="D433" s="1" t="s">
        <v>0</v>
      </c>
      <c r="E433" s="1" t="s">
        <v>61</v>
      </c>
      <c r="F433" s="1" t="s">
        <v>62</v>
      </c>
      <c r="G433" s="1">
        <v>2005</v>
      </c>
      <c r="H433" s="5" t="s">
        <v>78</v>
      </c>
      <c r="Q433" s="1"/>
      <c r="Z433" s="1"/>
      <c r="AF433" s="1"/>
    </row>
    <row r="434" spans="1:32" ht="12.75" x14ac:dyDescent="0.2">
      <c r="A434" s="2" t="s">
        <v>59</v>
      </c>
      <c r="B434" s="3">
        <v>87</v>
      </c>
      <c r="C434" s="5">
        <v>32</v>
      </c>
      <c r="D434" s="1" t="s">
        <v>0</v>
      </c>
      <c r="E434" s="1" t="s">
        <v>61</v>
      </c>
      <c r="F434" s="1" t="s">
        <v>62</v>
      </c>
      <c r="G434" s="1">
        <v>2006</v>
      </c>
      <c r="H434" s="5" t="s">
        <v>78</v>
      </c>
      <c r="Q434" s="1"/>
      <c r="Z434" s="1"/>
      <c r="AF434" s="1"/>
    </row>
    <row r="435" spans="1:32" ht="12.75" x14ac:dyDescent="0.2">
      <c r="A435" s="2" t="s">
        <v>59</v>
      </c>
      <c r="B435" s="3">
        <v>87</v>
      </c>
      <c r="C435" s="5">
        <v>32</v>
      </c>
      <c r="D435" s="1" t="s">
        <v>0</v>
      </c>
      <c r="E435" s="1" t="s">
        <v>61</v>
      </c>
      <c r="F435" s="1" t="s">
        <v>62</v>
      </c>
      <c r="G435" s="1">
        <v>2007</v>
      </c>
      <c r="H435" s="5" t="s">
        <v>78</v>
      </c>
      <c r="Q435" s="1"/>
      <c r="Z435" s="1"/>
      <c r="AF435" s="1"/>
    </row>
    <row r="436" spans="1:32" ht="12.75" x14ac:dyDescent="0.2">
      <c r="A436" s="2" t="s">
        <v>59</v>
      </c>
      <c r="B436" s="3">
        <v>87</v>
      </c>
      <c r="C436" s="5">
        <v>32</v>
      </c>
      <c r="D436" s="1" t="s">
        <v>0</v>
      </c>
      <c r="E436" s="1" t="s">
        <v>61</v>
      </c>
      <c r="F436" s="1" t="s">
        <v>62</v>
      </c>
      <c r="G436" s="1">
        <v>2008</v>
      </c>
      <c r="H436" s="5" t="s">
        <v>78</v>
      </c>
      <c r="Q436" s="1"/>
      <c r="Z436" s="1"/>
      <c r="AF436" s="1"/>
    </row>
    <row r="437" spans="1:32" s="22" customFormat="1" ht="12.75" x14ac:dyDescent="0.2">
      <c r="A437" s="20" t="s">
        <v>59</v>
      </c>
      <c r="B437" s="21">
        <v>88</v>
      </c>
      <c r="C437" s="24">
        <v>32</v>
      </c>
      <c r="D437" s="22" t="s">
        <v>0</v>
      </c>
      <c r="E437" s="22" t="s">
        <v>61</v>
      </c>
      <c r="F437" s="22" t="s">
        <v>62</v>
      </c>
      <c r="G437" s="22">
        <v>2004</v>
      </c>
      <c r="H437" s="24" t="s">
        <v>78</v>
      </c>
      <c r="I437" s="24"/>
      <c r="W437" s="23"/>
      <c r="AA437" s="24"/>
    </row>
    <row r="438" spans="1:32" ht="12.75" x14ac:dyDescent="0.2">
      <c r="A438" s="2" t="s">
        <v>59</v>
      </c>
      <c r="B438" s="3">
        <v>88</v>
      </c>
      <c r="C438" s="5">
        <v>32</v>
      </c>
      <c r="D438" s="1" t="s">
        <v>0</v>
      </c>
      <c r="E438" s="1" t="s">
        <v>61</v>
      </c>
      <c r="F438" s="1" t="s">
        <v>62</v>
      </c>
      <c r="G438" s="1">
        <v>2005</v>
      </c>
      <c r="H438" s="5" t="s">
        <v>78</v>
      </c>
      <c r="Q438" s="1"/>
      <c r="Z438" s="1"/>
      <c r="AF438" s="1"/>
    </row>
    <row r="439" spans="1:32" ht="12.75" x14ac:dyDescent="0.2">
      <c r="A439" s="2" t="s">
        <v>59</v>
      </c>
      <c r="B439" s="3">
        <v>88</v>
      </c>
      <c r="C439" s="5">
        <v>32</v>
      </c>
      <c r="D439" s="1" t="s">
        <v>0</v>
      </c>
      <c r="E439" s="1" t="s">
        <v>61</v>
      </c>
      <c r="F439" s="1" t="s">
        <v>62</v>
      </c>
      <c r="G439" s="1">
        <v>2006</v>
      </c>
      <c r="H439" s="5" t="s">
        <v>78</v>
      </c>
      <c r="Q439" s="1"/>
      <c r="Z439" s="1"/>
      <c r="AF439" s="1"/>
    </row>
    <row r="440" spans="1:32" ht="12.75" x14ac:dyDescent="0.2">
      <c r="A440" s="2" t="s">
        <v>59</v>
      </c>
      <c r="B440" s="3">
        <v>88</v>
      </c>
      <c r="C440" s="5">
        <v>32</v>
      </c>
      <c r="D440" s="1" t="s">
        <v>0</v>
      </c>
      <c r="E440" s="1" t="s">
        <v>61</v>
      </c>
      <c r="F440" s="1" t="s">
        <v>62</v>
      </c>
      <c r="G440" s="1">
        <v>2007</v>
      </c>
      <c r="H440" s="5" t="s">
        <v>78</v>
      </c>
      <c r="Q440" s="1"/>
      <c r="Z440" s="1"/>
      <c r="AF440" s="1"/>
    </row>
    <row r="441" spans="1:32" ht="12.75" x14ac:dyDescent="0.2">
      <c r="A441" s="2" t="s">
        <v>59</v>
      </c>
      <c r="B441" s="3">
        <v>88</v>
      </c>
      <c r="C441" s="5">
        <v>32</v>
      </c>
      <c r="D441" s="1" t="s">
        <v>0</v>
      </c>
      <c r="E441" s="1" t="s">
        <v>61</v>
      </c>
      <c r="F441" s="1" t="s">
        <v>62</v>
      </c>
      <c r="G441" s="1">
        <v>2008</v>
      </c>
      <c r="H441" s="5" t="s">
        <v>78</v>
      </c>
      <c r="Q441" s="1"/>
      <c r="Z441" s="1"/>
      <c r="AF441" s="1"/>
    </row>
    <row r="442" spans="1:32" s="22" customFormat="1" ht="12.75" x14ac:dyDescent="0.2">
      <c r="A442" s="20" t="s">
        <v>59</v>
      </c>
      <c r="B442" s="21">
        <v>89</v>
      </c>
      <c r="C442" s="24">
        <v>32</v>
      </c>
      <c r="D442" s="22" t="s">
        <v>0</v>
      </c>
      <c r="E442" s="22" t="s">
        <v>61</v>
      </c>
      <c r="F442" s="22" t="s">
        <v>62</v>
      </c>
      <c r="G442" s="22">
        <v>2004</v>
      </c>
      <c r="H442" s="24" t="s">
        <v>78</v>
      </c>
      <c r="I442" s="24"/>
      <c r="W442" s="23"/>
      <c r="AA442" s="24"/>
    </row>
    <row r="443" spans="1:32" ht="12.75" x14ac:dyDescent="0.2">
      <c r="A443" s="2" t="s">
        <v>59</v>
      </c>
      <c r="B443" s="3">
        <v>89</v>
      </c>
      <c r="C443" s="5">
        <v>32</v>
      </c>
      <c r="D443" s="1" t="s">
        <v>0</v>
      </c>
      <c r="E443" s="1" t="s">
        <v>61</v>
      </c>
      <c r="F443" s="1" t="s">
        <v>62</v>
      </c>
      <c r="G443" s="1">
        <v>2005</v>
      </c>
      <c r="H443" s="5" t="s">
        <v>78</v>
      </c>
      <c r="Q443" s="1"/>
      <c r="Z443" s="1"/>
      <c r="AF443" s="1"/>
    </row>
    <row r="444" spans="1:32" ht="12.75" x14ac:dyDescent="0.2">
      <c r="A444" s="2" t="s">
        <v>59</v>
      </c>
      <c r="B444" s="3">
        <v>89</v>
      </c>
      <c r="C444" s="5">
        <v>32</v>
      </c>
      <c r="D444" s="1" t="s">
        <v>0</v>
      </c>
      <c r="E444" s="1" t="s">
        <v>61</v>
      </c>
      <c r="F444" s="1" t="s">
        <v>62</v>
      </c>
      <c r="G444" s="1">
        <v>2006</v>
      </c>
      <c r="H444" s="5" t="s">
        <v>78</v>
      </c>
      <c r="Q444" s="1"/>
      <c r="Z444" s="1"/>
      <c r="AF444" s="1"/>
    </row>
    <row r="445" spans="1:32" ht="12.75" x14ac:dyDescent="0.2">
      <c r="A445" s="2" t="s">
        <v>59</v>
      </c>
      <c r="B445" s="3">
        <v>89</v>
      </c>
      <c r="C445" s="5">
        <v>32</v>
      </c>
      <c r="D445" s="1" t="s">
        <v>0</v>
      </c>
      <c r="E445" s="1" t="s">
        <v>61</v>
      </c>
      <c r="F445" s="1" t="s">
        <v>62</v>
      </c>
      <c r="G445" s="1">
        <v>2007</v>
      </c>
      <c r="H445" s="5" t="s">
        <v>78</v>
      </c>
      <c r="Q445" s="1"/>
      <c r="Z445" s="1"/>
      <c r="AF445" s="1"/>
    </row>
    <row r="446" spans="1:32" ht="12.75" x14ac:dyDescent="0.2">
      <c r="A446" s="2" t="s">
        <v>59</v>
      </c>
      <c r="B446" s="3">
        <v>89</v>
      </c>
      <c r="C446" s="5">
        <v>32</v>
      </c>
      <c r="D446" s="1" t="s">
        <v>0</v>
      </c>
      <c r="E446" s="1" t="s">
        <v>61</v>
      </c>
      <c r="F446" s="1" t="s">
        <v>62</v>
      </c>
      <c r="G446" s="1">
        <v>2008</v>
      </c>
      <c r="H446" s="5" t="s">
        <v>78</v>
      </c>
      <c r="Q446" s="1"/>
      <c r="Z446" s="1"/>
      <c r="AF446" s="1"/>
    </row>
    <row r="447" spans="1:32" s="22" customFormat="1" ht="12.75" x14ac:dyDescent="0.2">
      <c r="A447" s="20" t="s">
        <v>59</v>
      </c>
      <c r="B447" s="21">
        <v>90</v>
      </c>
      <c r="C447" s="24">
        <v>32</v>
      </c>
      <c r="D447" s="22" t="s">
        <v>0</v>
      </c>
      <c r="E447" s="22" t="s">
        <v>61</v>
      </c>
      <c r="F447" s="22" t="s">
        <v>62</v>
      </c>
      <c r="G447" s="22">
        <v>2004</v>
      </c>
      <c r="H447" s="24" t="s">
        <v>78</v>
      </c>
      <c r="I447" s="24"/>
      <c r="W447" s="23"/>
      <c r="AA447" s="24"/>
    </row>
    <row r="448" spans="1:32" ht="12.75" x14ac:dyDescent="0.2">
      <c r="A448" s="2" t="s">
        <v>59</v>
      </c>
      <c r="B448" s="3">
        <v>90</v>
      </c>
      <c r="C448" s="5">
        <v>32</v>
      </c>
      <c r="D448" s="1" t="s">
        <v>0</v>
      </c>
      <c r="E448" s="1" t="s">
        <v>61</v>
      </c>
      <c r="F448" s="1" t="s">
        <v>62</v>
      </c>
      <c r="G448" s="1">
        <v>2005</v>
      </c>
      <c r="H448" s="5" t="s">
        <v>78</v>
      </c>
      <c r="Q448" s="1"/>
      <c r="Z448" s="1"/>
      <c r="AF448" s="1"/>
    </row>
    <row r="449" spans="1:32" ht="12.75" x14ac:dyDescent="0.2">
      <c r="A449" s="2" t="s">
        <v>59</v>
      </c>
      <c r="B449" s="3">
        <v>90</v>
      </c>
      <c r="C449" s="5">
        <v>32</v>
      </c>
      <c r="D449" s="1" t="s">
        <v>0</v>
      </c>
      <c r="E449" s="1" t="s">
        <v>61</v>
      </c>
      <c r="F449" s="1" t="s">
        <v>62</v>
      </c>
      <c r="G449" s="1">
        <v>2006</v>
      </c>
      <c r="H449" s="5" t="s">
        <v>78</v>
      </c>
      <c r="Q449" s="1"/>
      <c r="Z449" s="1"/>
      <c r="AF449" s="1"/>
    </row>
    <row r="450" spans="1:32" ht="12.75" x14ac:dyDescent="0.2">
      <c r="A450" s="2" t="s">
        <v>59</v>
      </c>
      <c r="B450" s="3">
        <v>90</v>
      </c>
      <c r="C450" s="5">
        <v>32</v>
      </c>
      <c r="D450" s="1" t="s">
        <v>0</v>
      </c>
      <c r="E450" s="1" t="s">
        <v>61</v>
      </c>
      <c r="F450" s="1" t="s">
        <v>62</v>
      </c>
      <c r="G450" s="1">
        <v>2007</v>
      </c>
      <c r="H450" s="5" t="s">
        <v>78</v>
      </c>
      <c r="Q450" s="1"/>
      <c r="Z450" s="1"/>
      <c r="AF450" s="1"/>
    </row>
    <row r="451" spans="1:32" ht="12.75" x14ac:dyDescent="0.2">
      <c r="A451" s="2" t="s">
        <v>59</v>
      </c>
      <c r="B451" s="3">
        <v>90</v>
      </c>
      <c r="C451" s="5">
        <v>32</v>
      </c>
      <c r="D451" s="1" t="s">
        <v>0</v>
      </c>
      <c r="E451" s="1" t="s">
        <v>61</v>
      </c>
      <c r="F451" s="1" t="s">
        <v>62</v>
      </c>
      <c r="G451" s="1">
        <v>2008</v>
      </c>
      <c r="H451" s="5" t="s">
        <v>78</v>
      </c>
      <c r="Q451" s="1"/>
      <c r="Z451" s="1"/>
      <c r="AF451" s="1"/>
    </row>
    <row r="452" spans="1:32" s="22" customFormat="1" ht="12.75" x14ac:dyDescent="0.2">
      <c r="A452" s="20" t="s">
        <v>59</v>
      </c>
      <c r="B452" s="21">
        <v>91</v>
      </c>
      <c r="C452" s="24">
        <v>32</v>
      </c>
      <c r="D452" s="22" t="s">
        <v>0</v>
      </c>
      <c r="E452" s="22" t="s">
        <v>61</v>
      </c>
      <c r="F452" s="22" t="s">
        <v>62</v>
      </c>
      <c r="G452" s="22">
        <v>2004</v>
      </c>
      <c r="H452" s="24" t="s">
        <v>78</v>
      </c>
      <c r="I452" s="24"/>
      <c r="W452" s="23"/>
      <c r="AA452" s="24"/>
    </row>
    <row r="453" spans="1:32" ht="12.75" x14ac:dyDescent="0.2">
      <c r="A453" s="2" t="s">
        <v>59</v>
      </c>
      <c r="B453" s="3">
        <v>91</v>
      </c>
      <c r="C453" s="5">
        <v>32</v>
      </c>
      <c r="D453" s="1" t="s">
        <v>0</v>
      </c>
      <c r="E453" s="1" t="s">
        <v>61</v>
      </c>
      <c r="F453" s="1" t="s">
        <v>62</v>
      </c>
      <c r="G453" s="1">
        <v>2005</v>
      </c>
      <c r="H453" s="5" t="s">
        <v>78</v>
      </c>
      <c r="Q453" s="1"/>
      <c r="Z453" s="1"/>
      <c r="AF453" s="1"/>
    </row>
    <row r="454" spans="1:32" ht="12.75" x14ac:dyDescent="0.2">
      <c r="A454" s="2" t="s">
        <v>59</v>
      </c>
      <c r="B454" s="3">
        <v>91</v>
      </c>
      <c r="C454" s="5">
        <v>32</v>
      </c>
      <c r="D454" s="1" t="s">
        <v>0</v>
      </c>
      <c r="E454" s="1" t="s">
        <v>61</v>
      </c>
      <c r="F454" s="1" t="s">
        <v>62</v>
      </c>
      <c r="G454" s="1">
        <v>2006</v>
      </c>
      <c r="H454" s="5" t="s">
        <v>78</v>
      </c>
      <c r="Q454" s="1"/>
      <c r="Z454" s="1"/>
      <c r="AF454" s="1"/>
    </row>
    <row r="455" spans="1:32" ht="12.75" x14ac:dyDescent="0.2">
      <c r="A455" s="2" t="s">
        <v>59</v>
      </c>
      <c r="B455" s="3">
        <v>91</v>
      </c>
      <c r="C455" s="5">
        <v>32</v>
      </c>
      <c r="D455" s="1" t="s">
        <v>0</v>
      </c>
      <c r="E455" s="1" t="s">
        <v>61</v>
      </c>
      <c r="F455" s="1" t="s">
        <v>62</v>
      </c>
      <c r="G455" s="1">
        <v>2007</v>
      </c>
      <c r="H455" s="5" t="s">
        <v>78</v>
      </c>
      <c r="Q455" s="1"/>
      <c r="Z455" s="1"/>
      <c r="AF455" s="1"/>
    </row>
    <row r="456" spans="1:32" ht="12.75" x14ac:dyDescent="0.2">
      <c r="A456" s="2" t="s">
        <v>59</v>
      </c>
      <c r="B456" s="3">
        <v>91</v>
      </c>
      <c r="C456" s="5">
        <v>32</v>
      </c>
      <c r="D456" s="1" t="s">
        <v>0</v>
      </c>
      <c r="E456" s="1" t="s">
        <v>61</v>
      </c>
      <c r="F456" s="1" t="s">
        <v>62</v>
      </c>
      <c r="G456" s="1">
        <v>2008</v>
      </c>
      <c r="H456" s="5" t="s">
        <v>78</v>
      </c>
      <c r="Q456" s="1"/>
      <c r="Z456" s="1"/>
      <c r="AF456" s="1"/>
    </row>
    <row r="457" spans="1:32" s="22" customFormat="1" ht="12.75" x14ac:dyDescent="0.2">
      <c r="A457" s="20" t="s">
        <v>59</v>
      </c>
      <c r="B457" s="21">
        <v>92</v>
      </c>
      <c r="C457" s="24">
        <v>32</v>
      </c>
      <c r="D457" s="22" t="s">
        <v>0</v>
      </c>
      <c r="E457" s="22" t="s">
        <v>61</v>
      </c>
      <c r="F457" s="22" t="s">
        <v>62</v>
      </c>
      <c r="G457" s="22">
        <v>2004</v>
      </c>
      <c r="H457" s="24" t="s">
        <v>78</v>
      </c>
      <c r="I457" s="24"/>
      <c r="W457" s="23"/>
      <c r="AA457" s="24"/>
    </row>
    <row r="458" spans="1:32" ht="12.75" x14ac:dyDescent="0.2">
      <c r="A458" s="2" t="s">
        <v>59</v>
      </c>
      <c r="B458" s="3">
        <v>92</v>
      </c>
      <c r="C458" s="5">
        <v>32</v>
      </c>
      <c r="D458" s="1" t="s">
        <v>0</v>
      </c>
      <c r="E458" s="1" t="s">
        <v>61</v>
      </c>
      <c r="F458" s="1" t="s">
        <v>62</v>
      </c>
      <c r="G458" s="1">
        <v>2005</v>
      </c>
      <c r="H458" s="5" t="s">
        <v>78</v>
      </c>
      <c r="Q458" s="1"/>
      <c r="Z458" s="1"/>
      <c r="AF458" s="1"/>
    </row>
    <row r="459" spans="1:32" ht="12.75" x14ac:dyDescent="0.2">
      <c r="A459" s="2" t="s">
        <v>59</v>
      </c>
      <c r="B459" s="3">
        <v>92</v>
      </c>
      <c r="C459" s="5">
        <v>32</v>
      </c>
      <c r="D459" s="1" t="s">
        <v>0</v>
      </c>
      <c r="E459" s="1" t="s">
        <v>61</v>
      </c>
      <c r="F459" s="1" t="s">
        <v>62</v>
      </c>
      <c r="G459" s="1">
        <v>2006</v>
      </c>
      <c r="H459" s="5" t="s">
        <v>78</v>
      </c>
      <c r="Q459" s="1"/>
      <c r="Z459" s="1"/>
      <c r="AF459" s="1"/>
    </row>
    <row r="460" spans="1:32" ht="12.75" x14ac:dyDescent="0.2">
      <c r="A460" s="2" t="s">
        <v>59</v>
      </c>
      <c r="B460" s="3">
        <v>92</v>
      </c>
      <c r="C460" s="5">
        <v>32</v>
      </c>
      <c r="D460" s="1" t="s">
        <v>0</v>
      </c>
      <c r="E460" s="1" t="s">
        <v>61</v>
      </c>
      <c r="F460" s="1" t="s">
        <v>62</v>
      </c>
      <c r="G460" s="1">
        <v>2007</v>
      </c>
      <c r="H460" s="5" t="s">
        <v>78</v>
      </c>
      <c r="Q460" s="1"/>
      <c r="Z460" s="1"/>
      <c r="AF460" s="1"/>
    </row>
    <row r="461" spans="1:32" ht="12.75" x14ac:dyDescent="0.2">
      <c r="A461" s="2" t="s">
        <v>59</v>
      </c>
      <c r="B461" s="3">
        <v>92</v>
      </c>
      <c r="C461" s="5">
        <v>32</v>
      </c>
      <c r="D461" s="1" t="s">
        <v>0</v>
      </c>
      <c r="E461" s="1" t="s">
        <v>61</v>
      </c>
      <c r="F461" s="1" t="s">
        <v>62</v>
      </c>
      <c r="G461" s="1">
        <v>2008</v>
      </c>
      <c r="H461" s="5" t="s">
        <v>78</v>
      </c>
      <c r="Q461" s="1"/>
      <c r="Z461" s="1"/>
      <c r="AF461" s="1"/>
    </row>
    <row r="462" spans="1:32" s="22" customFormat="1" ht="12.75" x14ac:dyDescent="0.2">
      <c r="A462" s="20" t="s">
        <v>59</v>
      </c>
      <c r="B462" s="21">
        <v>93</v>
      </c>
      <c r="C462" s="24">
        <v>32</v>
      </c>
      <c r="D462" s="22" t="s">
        <v>0</v>
      </c>
      <c r="E462" s="22" t="s">
        <v>61</v>
      </c>
      <c r="F462" s="22" t="s">
        <v>62</v>
      </c>
      <c r="G462" s="22">
        <v>2004</v>
      </c>
      <c r="H462" s="24" t="s">
        <v>78</v>
      </c>
      <c r="I462" s="24"/>
      <c r="W462" s="23"/>
      <c r="AA462" s="24"/>
    </row>
    <row r="463" spans="1:32" ht="12.75" x14ac:dyDescent="0.2">
      <c r="A463" s="2" t="s">
        <v>59</v>
      </c>
      <c r="B463" s="3">
        <v>93</v>
      </c>
      <c r="C463" s="5">
        <v>32</v>
      </c>
      <c r="D463" s="1" t="s">
        <v>0</v>
      </c>
      <c r="E463" s="1" t="s">
        <v>61</v>
      </c>
      <c r="F463" s="1" t="s">
        <v>62</v>
      </c>
      <c r="G463" s="1">
        <v>2005</v>
      </c>
      <c r="H463" s="5" t="s">
        <v>78</v>
      </c>
      <c r="Q463" s="1"/>
      <c r="Z463" s="1"/>
      <c r="AF463" s="1"/>
    </row>
    <row r="464" spans="1:32" ht="12.75" x14ac:dyDescent="0.2">
      <c r="A464" s="2" t="s">
        <v>59</v>
      </c>
      <c r="B464" s="3">
        <v>93</v>
      </c>
      <c r="C464" s="5">
        <v>32</v>
      </c>
      <c r="D464" s="1" t="s">
        <v>0</v>
      </c>
      <c r="E464" s="1" t="s">
        <v>61</v>
      </c>
      <c r="F464" s="1" t="s">
        <v>62</v>
      </c>
      <c r="G464" s="1">
        <v>2006</v>
      </c>
      <c r="H464" s="5" t="s">
        <v>78</v>
      </c>
      <c r="Q464" s="1"/>
      <c r="Z464" s="1"/>
      <c r="AF464" s="1"/>
    </row>
    <row r="465" spans="1:40" ht="12.75" x14ac:dyDescent="0.2">
      <c r="A465" s="2" t="s">
        <v>59</v>
      </c>
      <c r="B465" s="3">
        <v>93</v>
      </c>
      <c r="C465" s="5">
        <v>32</v>
      </c>
      <c r="D465" s="1" t="s">
        <v>0</v>
      </c>
      <c r="E465" s="1" t="s">
        <v>61</v>
      </c>
      <c r="F465" s="1" t="s">
        <v>62</v>
      </c>
      <c r="G465" s="1">
        <v>2007</v>
      </c>
      <c r="H465" s="5" t="s">
        <v>78</v>
      </c>
      <c r="Q465" s="1"/>
      <c r="Z465" s="1"/>
      <c r="AF465" s="1"/>
    </row>
    <row r="466" spans="1:40" ht="12.75" x14ac:dyDescent="0.2">
      <c r="A466" s="2" t="s">
        <v>59</v>
      </c>
      <c r="B466" s="3">
        <v>93</v>
      </c>
      <c r="C466" s="5">
        <v>32</v>
      </c>
      <c r="D466" s="1" t="s">
        <v>0</v>
      </c>
      <c r="E466" s="1" t="s">
        <v>61</v>
      </c>
      <c r="F466" s="1" t="s">
        <v>62</v>
      </c>
      <c r="G466" s="1">
        <v>2008</v>
      </c>
      <c r="H466" s="5" t="s">
        <v>78</v>
      </c>
      <c r="Q466" s="1"/>
      <c r="Z466" s="1"/>
      <c r="AF466" s="1"/>
    </row>
    <row r="467" spans="1:40" s="22" customFormat="1" ht="12.75" x14ac:dyDescent="0.2">
      <c r="A467" s="20" t="s">
        <v>59</v>
      </c>
      <c r="B467" s="21">
        <v>94</v>
      </c>
      <c r="C467" s="24">
        <v>32</v>
      </c>
      <c r="D467" s="22" t="s">
        <v>0</v>
      </c>
      <c r="E467" s="22" t="s">
        <v>61</v>
      </c>
      <c r="F467" s="22" t="s">
        <v>62</v>
      </c>
      <c r="G467" s="22">
        <v>2004</v>
      </c>
      <c r="H467" s="24" t="s">
        <v>78</v>
      </c>
      <c r="I467" s="24"/>
      <c r="W467" s="23"/>
      <c r="AA467" s="24"/>
    </row>
    <row r="468" spans="1:40" ht="12.75" x14ac:dyDescent="0.2">
      <c r="A468" s="2" t="s">
        <v>59</v>
      </c>
      <c r="B468" s="3">
        <v>94</v>
      </c>
      <c r="C468" s="5">
        <v>32</v>
      </c>
      <c r="D468" s="1" t="s">
        <v>0</v>
      </c>
      <c r="E468" s="1" t="s">
        <v>61</v>
      </c>
      <c r="F468" s="1" t="s">
        <v>62</v>
      </c>
      <c r="G468" s="1">
        <v>2005</v>
      </c>
      <c r="H468" s="5" t="s">
        <v>78</v>
      </c>
      <c r="Q468" s="1"/>
      <c r="Z468" s="1"/>
      <c r="AF468" s="1"/>
    </row>
    <row r="469" spans="1:40" ht="12.75" x14ac:dyDescent="0.2">
      <c r="A469" s="2" t="s">
        <v>59</v>
      </c>
      <c r="B469" s="3">
        <v>94</v>
      </c>
      <c r="C469" s="5">
        <v>32</v>
      </c>
      <c r="D469" s="1" t="s">
        <v>0</v>
      </c>
      <c r="E469" s="1" t="s">
        <v>61</v>
      </c>
      <c r="F469" s="1" t="s">
        <v>62</v>
      </c>
      <c r="G469" s="1">
        <v>2006</v>
      </c>
      <c r="H469" s="5" t="s">
        <v>78</v>
      </c>
      <c r="Q469" s="1"/>
      <c r="Z469" s="1"/>
      <c r="AF469" s="1"/>
    </row>
    <row r="470" spans="1:40" ht="12.75" x14ac:dyDescent="0.2">
      <c r="A470" s="2" t="s">
        <v>59</v>
      </c>
      <c r="B470" s="3">
        <v>94</v>
      </c>
      <c r="C470" s="5">
        <v>32</v>
      </c>
      <c r="D470" s="1" t="s">
        <v>0</v>
      </c>
      <c r="E470" s="1" t="s">
        <v>61</v>
      </c>
      <c r="F470" s="1" t="s">
        <v>62</v>
      </c>
      <c r="G470" s="1">
        <v>2007</v>
      </c>
      <c r="H470" s="5" t="s">
        <v>78</v>
      </c>
      <c r="Q470" s="1"/>
      <c r="Z470" s="1"/>
      <c r="AF470" s="1"/>
    </row>
    <row r="471" spans="1:40" ht="12.75" x14ac:dyDescent="0.2">
      <c r="A471" s="2" t="s">
        <v>59</v>
      </c>
      <c r="B471" s="3">
        <v>94</v>
      </c>
      <c r="C471" s="5">
        <v>32</v>
      </c>
      <c r="D471" s="1" t="s">
        <v>0</v>
      </c>
      <c r="E471" s="1" t="s">
        <v>61</v>
      </c>
      <c r="F471" s="1" t="s">
        <v>62</v>
      </c>
      <c r="G471" s="1">
        <v>2008</v>
      </c>
      <c r="H471" s="5" t="s">
        <v>78</v>
      </c>
      <c r="Q471" s="1"/>
      <c r="Z471" s="1"/>
      <c r="AF471" s="1"/>
    </row>
    <row r="472" spans="1:40" s="22" customFormat="1" ht="12.75" x14ac:dyDescent="0.2">
      <c r="A472" s="20" t="s">
        <v>59</v>
      </c>
      <c r="B472" s="21">
        <v>95</v>
      </c>
      <c r="C472" s="24">
        <v>32</v>
      </c>
      <c r="D472" s="22" t="s">
        <v>0</v>
      </c>
      <c r="E472" s="22" t="s">
        <v>61</v>
      </c>
      <c r="F472" s="22" t="s">
        <v>62</v>
      </c>
      <c r="G472" s="22">
        <v>2004</v>
      </c>
      <c r="H472" s="24" t="s">
        <v>78</v>
      </c>
      <c r="I472" s="24"/>
      <c r="W472" s="23"/>
      <c r="AA472" s="24"/>
    </row>
    <row r="473" spans="1:40" ht="12.75" x14ac:dyDescent="0.2">
      <c r="A473" s="2" t="s">
        <v>59</v>
      </c>
      <c r="B473" s="3">
        <v>95</v>
      </c>
      <c r="C473" s="5">
        <v>32</v>
      </c>
      <c r="D473" s="1" t="s">
        <v>0</v>
      </c>
      <c r="E473" s="1" t="s">
        <v>61</v>
      </c>
      <c r="F473" s="1" t="s">
        <v>62</v>
      </c>
      <c r="G473" s="1">
        <v>2005</v>
      </c>
      <c r="H473" s="5" t="s">
        <v>78</v>
      </c>
      <c r="Q473" s="1"/>
      <c r="Z473" s="1"/>
      <c r="AF473" s="1"/>
    </row>
    <row r="474" spans="1:40" ht="12.75" x14ac:dyDescent="0.2">
      <c r="A474" s="2" t="s">
        <v>59</v>
      </c>
      <c r="B474" s="3">
        <v>95</v>
      </c>
      <c r="C474" s="5">
        <v>32</v>
      </c>
      <c r="D474" s="1" t="s">
        <v>0</v>
      </c>
      <c r="E474" s="1" t="s">
        <v>61</v>
      </c>
      <c r="F474" s="1" t="s">
        <v>62</v>
      </c>
      <c r="G474" s="1">
        <v>2006</v>
      </c>
      <c r="H474" s="5" t="s">
        <v>78</v>
      </c>
      <c r="Q474" s="1"/>
      <c r="Z474" s="1"/>
      <c r="AF474" s="1"/>
    </row>
    <row r="475" spans="1:40" ht="12.75" x14ac:dyDescent="0.2">
      <c r="A475" s="2" t="s">
        <v>59</v>
      </c>
      <c r="B475" s="3">
        <v>95</v>
      </c>
      <c r="C475" s="5">
        <v>32</v>
      </c>
      <c r="D475" s="1" t="s">
        <v>0</v>
      </c>
      <c r="E475" s="1" t="s">
        <v>61</v>
      </c>
      <c r="F475" s="1" t="s">
        <v>62</v>
      </c>
      <c r="G475" s="1">
        <v>2007</v>
      </c>
      <c r="H475" s="5" t="s">
        <v>78</v>
      </c>
      <c r="Q475" s="1"/>
      <c r="Z475" s="1"/>
      <c r="AF475" s="1"/>
    </row>
    <row r="476" spans="1:40" ht="12.75" x14ac:dyDescent="0.2">
      <c r="A476" s="2" t="s">
        <v>59</v>
      </c>
      <c r="B476" s="3">
        <v>95</v>
      </c>
      <c r="C476" s="5">
        <v>32</v>
      </c>
      <c r="D476" s="1" t="s">
        <v>0</v>
      </c>
      <c r="E476" s="1" t="s">
        <v>61</v>
      </c>
      <c r="F476" s="1" t="s">
        <v>62</v>
      </c>
      <c r="G476" s="1">
        <v>2008</v>
      </c>
      <c r="H476" s="5" t="s">
        <v>78</v>
      </c>
      <c r="Q476" s="1"/>
      <c r="Z476" s="1"/>
      <c r="AF476" s="1"/>
    </row>
    <row r="477" spans="1:40" s="22" customFormat="1" ht="15" customHeight="1" x14ac:dyDescent="0.2">
      <c r="A477" s="20" t="s">
        <v>59</v>
      </c>
      <c r="B477" s="21">
        <v>96</v>
      </c>
      <c r="C477" s="24">
        <v>32</v>
      </c>
      <c r="D477" s="22" t="s">
        <v>0</v>
      </c>
      <c r="E477" s="22" t="s">
        <v>61</v>
      </c>
      <c r="F477" s="22" t="s">
        <v>62</v>
      </c>
      <c r="G477" s="22">
        <v>2004</v>
      </c>
      <c r="H477" s="24" t="s">
        <v>78</v>
      </c>
      <c r="I477" s="24"/>
      <c r="J477" s="22">
        <v>27</v>
      </c>
      <c r="K477" s="22">
        <f>J477-22</f>
        <v>5</v>
      </c>
      <c r="L477" s="22">
        <f>J477-46</f>
        <v>-19</v>
      </c>
      <c r="M477" s="22">
        <f>J477-71</f>
        <v>-44</v>
      </c>
      <c r="N477" s="22">
        <f>J477-87</f>
        <v>-60</v>
      </c>
      <c r="O477" s="22">
        <v>2</v>
      </c>
      <c r="S477" s="22">
        <v>2</v>
      </c>
      <c r="T477" s="22">
        <v>232</v>
      </c>
      <c r="U477" s="22">
        <v>25</v>
      </c>
      <c r="V477" s="22">
        <v>91</v>
      </c>
      <c r="W477" s="23">
        <f t="shared" ref="W477:W479" si="8">(V477+(Z477*AB477))/U477</f>
        <v>4.028888888888889</v>
      </c>
      <c r="X477" s="22">
        <v>4</v>
      </c>
      <c r="Y477" s="22">
        <v>25</v>
      </c>
      <c r="Z477" s="23">
        <f>Y477/(U477-AB477)</f>
        <v>1.3888888888888888</v>
      </c>
      <c r="AA477" s="24">
        <f t="shared" ref="AA477:AA479" si="9">Z477*100/W477</f>
        <v>34.473248758963045</v>
      </c>
      <c r="AB477" s="22">
        <v>7</v>
      </c>
      <c r="AC477" s="22">
        <f t="shared" ref="AC477:AC479" si="10">AB477*100/U477</f>
        <v>28</v>
      </c>
      <c r="AD477" s="22">
        <v>1</v>
      </c>
      <c r="AE477" s="22">
        <f t="shared" ref="AE477:AE479" si="11">AD477*100/U477</f>
        <v>4</v>
      </c>
      <c r="AF477" s="22">
        <v>3</v>
      </c>
      <c r="AG477" s="22">
        <f>AF477*100/U477</f>
        <v>12</v>
      </c>
      <c r="AH477" s="22" t="s">
        <v>75</v>
      </c>
      <c r="AI477" s="22">
        <v>10</v>
      </c>
      <c r="AJ477" s="22">
        <v>1</v>
      </c>
      <c r="AK477" s="22">
        <v>2</v>
      </c>
      <c r="AL477" s="22">
        <v>3</v>
      </c>
      <c r="AM477" s="22">
        <v>3</v>
      </c>
      <c r="AN477" s="22">
        <v>2</v>
      </c>
    </row>
    <row r="478" spans="1:40" ht="12.75" x14ac:dyDescent="0.2">
      <c r="A478" s="2" t="s">
        <v>59</v>
      </c>
      <c r="B478" s="3">
        <v>96</v>
      </c>
      <c r="C478" s="5">
        <v>32</v>
      </c>
      <c r="D478" s="1" t="s">
        <v>0</v>
      </c>
      <c r="E478" s="1" t="s">
        <v>61</v>
      </c>
      <c r="F478" s="1" t="s">
        <v>62</v>
      </c>
      <c r="G478" s="1">
        <v>2005</v>
      </c>
      <c r="H478" s="5" t="s">
        <v>78</v>
      </c>
      <c r="J478" s="1">
        <v>42</v>
      </c>
      <c r="K478" s="1">
        <f>J478-30</f>
        <v>12</v>
      </c>
      <c r="L478" s="1">
        <f>J478-60</f>
        <v>-18</v>
      </c>
      <c r="M478" s="1">
        <f>J478-82</f>
        <v>-40</v>
      </c>
      <c r="N478" s="1">
        <f>J478-91</f>
        <v>-49</v>
      </c>
      <c r="O478" s="1">
        <v>1</v>
      </c>
      <c r="Q478" s="1"/>
      <c r="S478" s="1">
        <v>2</v>
      </c>
      <c r="T478" s="1">
        <v>222</v>
      </c>
      <c r="U478" s="1">
        <v>25</v>
      </c>
      <c r="V478" s="1">
        <v>115</v>
      </c>
      <c r="W478" s="4">
        <f t="shared" si="8"/>
        <v>4.5999999999999996</v>
      </c>
      <c r="X478" s="1">
        <v>4</v>
      </c>
      <c r="Y478" s="1">
        <v>34</v>
      </c>
      <c r="Z478" s="4">
        <f>Y478/(U478-AB478)</f>
        <v>1.36</v>
      </c>
      <c r="AA478" s="5">
        <f t="shared" si="9"/>
        <v>29.565217391304351</v>
      </c>
      <c r="AB478" s="1">
        <v>0</v>
      </c>
      <c r="AC478" s="1">
        <f t="shared" si="10"/>
        <v>0</v>
      </c>
      <c r="AD478" s="1">
        <v>2</v>
      </c>
      <c r="AE478" s="1">
        <f t="shared" si="11"/>
        <v>8</v>
      </c>
      <c r="AF478" s="1">
        <v>0</v>
      </c>
      <c r="AG478" s="1">
        <f>AF478*100/U478</f>
        <v>0</v>
      </c>
      <c r="AH478" s="1">
        <v>0</v>
      </c>
      <c r="AI478" s="1">
        <v>10</v>
      </c>
      <c r="AJ478" s="1">
        <v>2</v>
      </c>
      <c r="AK478" s="1">
        <v>2</v>
      </c>
      <c r="AL478" s="1">
        <v>3</v>
      </c>
      <c r="AM478" s="1">
        <v>3</v>
      </c>
      <c r="AN478" s="1">
        <v>4</v>
      </c>
    </row>
    <row r="479" spans="1:40" ht="12.75" x14ac:dyDescent="0.2">
      <c r="A479" s="2" t="s">
        <v>59</v>
      </c>
      <c r="B479" s="3">
        <v>96</v>
      </c>
      <c r="C479" s="5">
        <v>32</v>
      </c>
      <c r="D479" s="1" t="s">
        <v>0</v>
      </c>
      <c r="E479" s="1" t="s">
        <v>61</v>
      </c>
      <c r="F479" s="1" t="s">
        <v>62</v>
      </c>
      <c r="G479" s="1">
        <v>2006</v>
      </c>
      <c r="H479" s="5" t="s">
        <v>78</v>
      </c>
      <c r="J479" s="1">
        <v>44</v>
      </c>
      <c r="K479" s="1">
        <f>J479-34</f>
        <v>10</v>
      </c>
      <c r="L479" s="1">
        <f>J479-61</f>
        <v>-17</v>
      </c>
      <c r="M479" s="1">
        <f>J479-72</f>
        <v>-28</v>
      </c>
      <c r="N479" s="1">
        <f>J479-82</f>
        <v>-38</v>
      </c>
      <c r="O479" s="1">
        <v>3</v>
      </c>
      <c r="Q479" s="1"/>
      <c r="S479" s="1">
        <v>3</v>
      </c>
      <c r="T479" s="1">
        <v>220</v>
      </c>
      <c r="U479" s="1">
        <v>25</v>
      </c>
      <c r="V479" s="1">
        <v>81</v>
      </c>
      <c r="W479" s="4">
        <f t="shared" si="8"/>
        <v>3.4304761904761905</v>
      </c>
      <c r="X479" s="1">
        <v>4</v>
      </c>
      <c r="Y479" s="1">
        <v>25</v>
      </c>
      <c r="Z479" s="4">
        <f>Y479/(U479-AB479)</f>
        <v>1.1904761904761905</v>
      </c>
      <c r="AA479" s="5">
        <f t="shared" si="9"/>
        <v>34.702942809550251</v>
      </c>
      <c r="AB479" s="1">
        <v>4</v>
      </c>
      <c r="AC479" s="1">
        <f t="shared" si="10"/>
        <v>16</v>
      </c>
      <c r="AD479" s="1">
        <v>0</v>
      </c>
      <c r="AE479" s="1">
        <f t="shared" si="11"/>
        <v>0</v>
      </c>
      <c r="AF479" s="1" t="s">
        <v>145</v>
      </c>
      <c r="AI479" s="1">
        <v>1</v>
      </c>
      <c r="AJ479" s="1">
        <v>2</v>
      </c>
      <c r="AK479" s="1">
        <v>1</v>
      </c>
      <c r="AL479" s="1">
        <v>4</v>
      </c>
      <c r="AM479" s="1">
        <v>3</v>
      </c>
      <c r="AN479" s="1">
        <v>3</v>
      </c>
    </row>
    <row r="480" spans="1:40" ht="12.75" x14ac:dyDescent="0.2">
      <c r="A480" s="2" t="s">
        <v>59</v>
      </c>
      <c r="B480" s="3">
        <v>96</v>
      </c>
      <c r="C480" s="5">
        <v>32</v>
      </c>
      <c r="D480" s="1" t="s">
        <v>0</v>
      </c>
      <c r="E480" s="1" t="s">
        <v>61</v>
      </c>
      <c r="F480" s="1" t="s">
        <v>62</v>
      </c>
      <c r="G480" s="1">
        <v>2007</v>
      </c>
      <c r="H480" s="5" t="s">
        <v>78</v>
      </c>
      <c r="Q480" s="1"/>
      <c r="Z480" s="1"/>
      <c r="AF480" s="1"/>
    </row>
    <row r="481" spans="1:32" ht="12.75" x14ac:dyDescent="0.2">
      <c r="A481" s="2" t="s">
        <v>59</v>
      </c>
      <c r="B481" s="3">
        <v>96</v>
      </c>
      <c r="C481" s="5">
        <v>32</v>
      </c>
      <c r="D481" s="1" t="s">
        <v>0</v>
      </c>
      <c r="E481" s="1" t="s">
        <v>61</v>
      </c>
      <c r="F481" s="1" t="s">
        <v>62</v>
      </c>
      <c r="G481" s="1">
        <v>2008</v>
      </c>
      <c r="H481" s="5" t="s">
        <v>78</v>
      </c>
      <c r="Q481" s="1"/>
      <c r="Z481" s="1"/>
      <c r="AF481" s="1"/>
    </row>
    <row r="482" spans="1:32" s="22" customFormat="1" ht="12.75" x14ac:dyDescent="0.2">
      <c r="A482" s="20" t="s">
        <v>59</v>
      </c>
      <c r="B482" s="21">
        <v>97</v>
      </c>
      <c r="C482" s="24">
        <v>32</v>
      </c>
      <c r="D482" s="22" t="s">
        <v>0</v>
      </c>
      <c r="E482" s="22" t="s">
        <v>61</v>
      </c>
      <c r="F482" s="22" t="s">
        <v>62</v>
      </c>
      <c r="G482" s="22">
        <v>2004</v>
      </c>
      <c r="H482" s="24" t="s">
        <v>78</v>
      </c>
      <c r="I482" s="24"/>
      <c r="W482" s="23"/>
      <c r="AA482" s="24"/>
    </row>
    <row r="483" spans="1:32" ht="12.75" x14ac:dyDescent="0.2">
      <c r="A483" s="2" t="s">
        <v>59</v>
      </c>
      <c r="B483" s="3">
        <v>97</v>
      </c>
      <c r="C483" s="5">
        <v>32</v>
      </c>
      <c r="D483" s="1" t="s">
        <v>0</v>
      </c>
      <c r="E483" s="1" t="s">
        <v>61</v>
      </c>
      <c r="F483" s="1" t="s">
        <v>62</v>
      </c>
      <c r="G483" s="1">
        <v>2005</v>
      </c>
      <c r="H483" s="5" t="s">
        <v>78</v>
      </c>
      <c r="Q483" s="1"/>
      <c r="Z483" s="1"/>
      <c r="AF483" s="1"/>
    </row>
    <row r="484" spans="1:32" ht="12.75" x14ac:dyDescent="0.2">
      <c r="A484" s="2" t="s">
        <v>59</v>
      </c>
      <c r="B484" s="3">
        <v>97</v>
      </c>
      <c r="C484" s="5">
        <v>32</v>
      </c>
      <c r="D484" s="1" t="s">
        <v>0</v>
      </c>
      <c r="E484" s="1" t="s">
        <v>61</v>
      </c>
      <c r="F484" s="1" t="s">
        <v>62</v>
      </c>
      <c r="G484" s="1">
        <v>2006</v>
      </c>
      <c r="H484" s="5" t="s">
        <v>78</v>
      </c>
      <c r="Q484" s="1"/>
      <c r="Z484" s="1"/>
      <c r="AF484" s="1"/>
    </row>
    <row r="485" spans="1:32" ht="12.75" x14ac:dyDescent="0.2">
      <c r="A485" s="2" t="s">
        <v>59</v>
      </c>
      <c r="B485" s="3">
        <v>97</v>
      </c>
      <c r="C485" s="5">
        <v>32</v>
      </c>
      <c r="D485" s="1" t="s">
        <v>0</v>
      </c>
      <c r="E485" s="1" t="s">
        <v>61</v>
      </c>
      <c r="F485" s="1" t="s">
        <v>62</v>
      </c>
      <c r="G485" s="1">
        <v>2007</v>
      </c>
      <c r="H485" s="5" t="s">
        <v>78</v>
      </c>
      <c r="Q485" s="1"/>
      <c r="Z485" s="1"/>
      <c r="AF485" s="1"/>
    </row>
    <row r="486" spans="1:32" ht="12.75" x14ac:dyDescent="0.2">
      <c r="A486" s="2" t="s">
        <v>59</v>
      </c>
      <c r="B486" s="3">
        <v>97</v>
      </c>
      <c r="C486" s="5">
        <v>32</v>
      </c>
      <c r="D486" s="1" t="s">
        <v>0</v>
      </c>
      <c r="E486" s="1" t="s">
        <v>61</v>
      </c>
      <c r="F486" s="1" t="s">
        <v>62</v>
      </c>
      <c r="G486" s="1">
        <v>2008</v>
      </c>
      <c r="H486" s="5" t="s">
        <v>78</v>
      </c>
      <c r="Q486" s="1"/>
      <c r="Z486" s="1"/>
      <c r="AF486" s="1"/>
    </row>
    <row r="487" spans="1:32" s="22" customFormat="1" ht="12.75" x14ac:dyDescent="0.2">
      <c r="A487" s="20" t="s">
        <v>59</v>
      </c>
      <c r="B487" s="21">
        <v>98</v>
      </c>
      <c r="C487" s="24">
        <v>32</v>
      </c>
      <c r="D487" s="22" t="s">
        <v>0</v>
      </c>
      <c r="E487" s="22" t="s">
        <v>61</v>
      </c>
      <c r="F487" s="22" t="s">
        <v>62</v>
      </c>
      <c r="G487" s="22">
        <v>2004</v>
      </c>
      <c r="H487" s="24" t="s">
        <v>78</v>
      </c>
      <c r="I487" s="24"/>
      <c r="W487" s="23"/>
      <c r="AA487" s="24"/>
    </row>
    <row r="488" spans="1:32" ht="12.75" x14ac:dyDescent="0.2">
      <c r="A488" s="2" t="s">
        <v>59</v>
      </c>
      <c r="B488" s="3">
        <v>98</v>
      </c>
      <c r="C488" s="5">
        <v>32</v>
      </c>
      <c r="D488" s="1" t="s">
        <v>0</v>
      </c>
      <c r="E488" s="1" t="s">
        <v>61</v>
      </c>
      <c r="F488" s="1" t="s">
        <v>62</v>
      </c>
      <c r="G488" s="1">
        <v>2005</v>
      </c>
      <c r="H488" s="5" t="s">
        <v>78</v>
      </c>
      <c r="Q488" s="1"/>
      <c r="Z488" s="1"/>
      <c r="AF488" s="1"/>
    </row>
    <row r="489" spans="1:32" ht="12.75" x14ac:dyDescent="0.2">
      <c r="A489" s="2" t="s">
        <v>59</v>
      </c>
      <c r="B489" s="3">
        <v>98</v>
      </c>
      <c r="C489" s="5">
        <v>32</v>
      </c>
      <c r="D489" s="1" t="s">
        <v>0</v>
      </c>
      <c r="E489" s="1" t="s">
        <v>61</v>
      </c>
      <c r="F489" s="1" t="s">
        <v>62</v>
      </c>
      <c r="G489" s="1">
        <v>2006</v>
      </c>
      <c r="H489" s="5" t="s">
        <v>78</v>
      </c>
      <c r="Q489" s="1"/>
      <c r="Z489" s="1"/>
      <c r="AF489" s="1"/>
    </row>
    <row r="490" spans="1:32" ht="12.75" x14ac:dyDescent="0.2">
      <c r="A490" s="2" t="s">
        <v>59</v>
      </c>
      <c r="B490" s="3">
        <v>98</v>
      </c>
      <c r="C490" s="5">
        <v>32</v>
      </c>
      <c r="D490" s="1" t="s">
        <v>0</v>
      </c>
      <c r="E490" s="1" t="s">
        <v>61</v>
      </c>
      <c r="F490" s="1" t="s">
        <v>62</v>
      </c>
      <c r="G490" s="1">
        <v>2007</v>
      </c>
      <c r="H490" s="5" t="s">
        <v>78</v>
      </c>
      <c r="Q490" s="1"/>
      <c r="Z490" s="1"/>
      <c r="AF490" s="1"/>
    </row>
    <row r="491" spans="1:32" ht="12.75" x14ac:dyDescent="0.2">
      <c r="A491" s="2" t="s">
        <v>59</v>
      </c>
      <c r="B491" s="3">
        <v>98</v>
      </c>
      <c r="C491" s="5">
        <v>32</v>
      </c>
      <c r="D491" s="1" t="s">
        <v>0</v>
      </c>
      <c r="E491" s="1" t="s">
        <v>61</v>
      </c>
      <c r="F491" s="1" t="s">
        <v>62</v>
      </c>
      <c r="G491" s="1">
        <v>2008</v>
      </c>
      <c r="H491" s="5" t="s">
        <v>78</v>
      </c>
      <c r="Q491" s="1"/>
      <c r="Z491" s="1"/>
      <c r="AF491" s="1"/>
    </row>
    <row r="492" spans="1:32" s="22" customFormat="1" ht="12.75" x14ac:dyDescent="0.2">
      <c r="A492" s="20" t="s">
        <v>59</v>
      </c>
      <c r="B492" s="21">
        <v>99</v>
      </c>
      <c r="C492" s="24">
        <v>32</v>
      </c>
      <c r="D492" s="22" t="s">
        <v>0</v>
      </c>
      <c r="E492" s="22" t="s">
        <v>61</v>
      </c>
      <c r="F492" s="22" t="s">
        <v>62</v>
      </c>
      <c r="G492" s="22">
        <v>2004</v>
      </c>
      <c r="H492" s="24" t="s">
        <v>78</v>
      </c>
      <c r="I492" s="24"/>
      <c r="W492" s="23"/>
      <c r="AA492" s="24"/>
    </row>
    <row r="493" spans="1:32" ht="12.75" x14ac:dyDescent="0.2">
      <c r="A493" s="2" t="s">
        <v>59</v>
      </c>
      <c r="B493" s="3">
        <v>99</v>
      </c>
      <c r="C493" s="5">
        <v>32</v>
      </c>
      <c r="D493" s="1" t="s">
        <v>0</v>
      </c>
      <c r="E493" s="1" t="s">
        <v>61</v>
      </c>
      <c r="F493" s="1" t="s">
        <v>62</v>
      </c>
      <c r="G493" s="1">
        <v>2005</v>
      </c>
      <c r="H493" s="5" t="s">
        <v>78</v>
      </c>
      <c r="Q493" s="1"/>
      <c r="Z493" s="1"/>
      <c r="AF493" s="1"/>
    </row>
    <row r="494" spans="1:32" ht="12.75" x14ac:dyDescent="0.2">
      <c r="A494" s="2" t="s">
        <v>59</v>
      </c>
      <c r="B494" s="3">
        <v>99</v>
      </c>
      <c r="C494" s="5">
        <v>32</v>
      </c>
      <c r="D494" s="1" t="s">
        <v>0</v>
      </c>
      <c r="E494" s="1" t="s">
        <v>61</v>
      </c>
      <c r="F494" s="1" t="s">
        <v>62</v>
      </c>
      <c r="G494" s="1">
        <v>2006</v>
      </c>
      <c r="H494" s="5" t="s">
        <v>78</v>
      </c>
      <c r="Q494" s="1"/>
      <c r="Z494" s="1"/>
      <c r="AF494" s="1"/>
    </row>
    <row r="495" spans="1:32" ht="12.75" x14ac:dyDescent="0.2">
      <c r="A495" s="2" t="s">
        <v>59</v>
      </c>
      <c r="B495" s="3">
        <v>99</v>
      </c>
      <c r="C495" s="5">
        <v>32</v>
      </c>
      <c r="D495" s="1" t="s">
        <v>0</v>
      </c>
      <c r="E495" s="1" t="s">
        <v>61</v>
      </c>
      <c r="F495" s="1" t="s">
        <v>62</v>
      </c>
      <c r="G495" s="1">
        <v>2007</v>
      </c>
      <c r="H495" s="5" t="s">
        <v>78</v>
      </c>
      <c r="Q495" s="1"/>
      <c r="Z495" s="1"/>
      <c r="AF495" s="1"/>
    </row>
    <row r="496" spans="1:32" ht="12.75" x14ac:dyDescent="0.2">
      <c r="A496" s="2" t="s">
        <v>59</v>
      </c>
      <c r="B496" s="3">
        <v>99</v>
      </c>
      <c r="C496" s="5">
        <v>32</v>
      </c>
      <c r="D496" s="1" t="s">
        <v>0</v>
      </c>
      <c r="E496" s="1" t="s">
        <v>61</v>
      </c>
      <c r="F496" s="1" t="s">
        <v>62</v>
      </c>
      <c r="G496" s="1">
        <v>2008</v>
      </c>
      <c r="H496" s="5" t="s">
        <v>78</v>
      </c>
      <c r="Q496" s="1"/>
      <c r="Z496" s="1"/>
      <c r="AF496" s="1"/>
    </row>
    <row r="497" spans="1:40" s="22" customFormat="1" ht="12.75" x14ac:dyDescent="0.2">
      <c r="A497" s="20" t="s">
        <v>59</v>
      </c>
      <c r="B497" s="21">
        <v>100</v>
      </c>
      <c r="C497" s="24">
        <v>32</v>
      </c>
      <c r="D497" s="22" t="s">
        <v>0</v>
      </c>
      <c r="E497" s="22" t="s">
        <v>61</v>
      </c>
      <c r="F497" s="22" t="s">
        <v>62</v>
      </c>
      <c r="G497" s="22">
        <v>2004</v>
      </c>
      <c r="H497" s="24" t="s">
        <v>78</v>
      </c>
      <c r="I497" s="24"/>
      <c r="W497" s="23"/>
      <c r="AA497" s="24"/>
    </row>
    <row r="498" spans="1:40" ht="12.75" x14ac:dyDescent="0.2">
      <c r="A498" s="2" t="s">
        <v>59</v>
      </c>
      <c r="B498" s="3">
        <v>100</v>
      </c>
      <c r="C498" s="5">
        <v>32</v>
      </c>
      <c r="D498" s="1" t="s">
        <v>0</v>
      </c>
      <c r="E498" s="1" t="s">
        <v>61</v>
      </c>
      <c r="F498" s="1" t="s">
        <v>62</v>
      </c>
      <c r="G498" s="1">
        <v>2005</v>
      </c>
      <c r="H498" s="5" t="s">
        <v>78</v>
      </c>
      <c r="Q498" s="1"/>
      <c r="Z498" s="1"/>
      <c r="AF498" s="1"/>
    </row>
    <row r="499" spans="1:40" ht="12.75" x14ac:dyDescent="0.2">
      <c r="A499" s="2" t="s">
        <v>59</v>
      </c>
      <c r="B499" s="3">
        <v>100</v>
      </c>
      <c r="C499" s="5">
        <v>32</v>
      </c>
      <c r="D499" s="1" t="s">
        <v>0</v>
      </c>
      <c r="E499" s="1" t="s">
        <v>61</v>
      </c>
      <c r="F499" s="1" t="s">
        <v>62</v>
      </c>
      <c r="G499" s="1">
        <v>2006</v>
      </c>
      <c r="H499" s="5" t="s">
        <v>78</v>
      </c>
      <c r="Q499" s="1"/>
      <c r="Z499" s="1"/>
      <c r="AF499" s="1"/>
    </row>
    <row r="500" spans="1:40" ht="12.75" x14ac:dyDescent="0.2">
      <c r="A500" s="2" t="s">
        <v>59</v>
      </c>
      <c r="B500" s="3">
        <v>100</v>
      </c>
      <c r="C500" s="5">
        <v>32</v>
      </c>
      <c r="D500" s="1" t="s">
        <v>0</v>
      </c>
      <c r="E500" s="1" t="s">
        <v>61</v>
      </c>
      <c r="F500" s="1" t="s">
        <v>62</v>
      </c>
      <c r="G500" s="1">
        <v>2007</v>
      </c>
      <c r="H500" s="5" t="s">
        <v>78</v>
      </c>
      <c r="Q500" s="1"/>
      <c r="Z500" s="1"/>
      <c r="AF500" s="1"/>
    </row>
    <row r="501" spans="1:40" ht="12.75" x14ac:dyDescent="0.2">
      <c r="A501" s="2" t="s">
        <v>59</v>
      </c>
      <c r="B501" s="3">
        <v>100</v>
      </c>
      <c r="C501" s="5">
        <v>32</v>
      </c>
      <c r="D501" s="1" t="s">
        <v>0</v>
      </c>
      <c r="E501" s="1" t="s">
        <v>61</v>
      </c>
      <c r="F501" s="1" t="s">
        <v>62</v>
      </c>
      <c r="G501" s="1">
        <v>2008</v>
      </c>
      <c r="H501" s="5" t="s">
        <v>78</v>
      </c>
      <c r="Q501" s="1"/>
      <c r="Z501" s="1"/>
      <c r="AF501" s="1"/>
    </row>
    <row r="502" spans="1:40" s="22" customFormat="1" ht="12.75" x14ac:dyDescent="0.2">
      <c r="A502" s="20" t="s">
        <v>59</v>
      </c>
      <c r="B502" s="21">
        <v>101</v>
      </c>
      <c r="C502" s="24">
        <v>32</v>
      </c>
      <c r="D502" s="22" t="s">
        <v>0</v>
      </c>
      <c r="E502" s="22" t="s">
        <v>61</v>
      </c>
      <c r="F502" s="22" t="s">
        <v>62</v>
      </c>
      <c r="G502" s="22">
        <v>2004</v>
      </c>
      <c r="H502" s="24" t="s">
        <v>78</v>
      </c>
      <c r="I502" s="24"/>
      <c r="W502" s="23"/>
      <c r="AA502" s="24"/>
    </row>
    <row r="503" spans="1:40" ht="12.75" x14ac:dyDescent="0.2">
      <c r="A503" s="2" t="s">
        <v>59</v>
      </c>
      <c r="B503" s="3">
        <v>101</v>
      </c>
      <c r="C503" s="5">
        <v>32</v>
      </c>
      <c r="D503" s="1" t="s">
        <v>0</v>
      </c>
      <c r="E503" s="1" t="s">
        <v>61</v>
      </c>
      <c r="F503" s="1" t="s">
        <v>62</v>
      </c>
      <c r="G503" s="1">
        <v>2005</v>
      </c>
      <c r="H503" s="5" t="s">
        <v>78</v>
      </c>
      <c r="Q503" s="1"/>
      <c r="Z503" s="1"/>
      <c r="AF503" s="1"/>
    </row>
    <row r="504" spans="1:40" ht="12.75" x14ac:dyDescent="0.2">
      <c r="A504" s="2" t="s">
        <v>59</v>
      </c>
      <c r="B504" s="3">
        <v>101</v>
      </c>
      <c r="C504" s="5">
        <v>32</v>
      </c>
      <c r="D504" s="1" t="s">
        <v>0</v>
      </c>
      <c r="E504" s="1" t="s">
        <v>61</v>
      </c>
      <c r="F504" s="1" t="s">
        <v>62</v>
      </c>
      <c r="G504" s="1">
        <v>2006</v>
      </c>
      <c r="H504" s="5" t="s">
        <v>78</v>
      </c>
      <c r="Q504" s="1"/>
      <c r="Z504" s="1"/>
      <c r="AF504" s="1"/>
    </row>
    <row r="505" spans="1:40" ht="12.75" x14ac:dyDescent="0.2">
      <c r="A505" s="2" t="s">
        <v>59</v>
      </c>
      <c r="B505" s="3">
        <v>101</v>
      </c>
      <c r="C505" s="5">
        <v>32</v>
      </c>
      <c r="D505" s="1" t="s">
        <v>0</v>
      </c>
      <c r="E505" s="1" t="s">
        <v>61</v>
      </c>
      <c r="F505" s="1" t="s">
        <v>62</v>
      </c>
      <c r="G505" s="1">
        <v>2007</v>
      </c>
      <c r="H505" s="5" t="s">
        <v>78</v>
      </c>
      <c r="Q505" s="1"/>
      <c r="Z505" s="1"/>
      <c r="AF505" s="1"/>
    </row>
    <row r="506" spans="1:40" ht="12.75" x14ac:dyDescent="0.2">
      <c r="A506" s="2" t="s">
        <v>59</v>
      </c>
      <c r="B506" s="3">
        <v>101</v>
      </c>
      <c r="C506" s="5">
        <v>32</v>
      </c>
      <c r="D506" s="1" t="s">
        <v>0</v>
      </c>
      <c r="E506" s="1" t="s">
        <v>61</v>
      </c>
      <c r="F506" s="1" t="s">
        <v>62</v>
      </c>
      <c r="G506" s="1">
        <v>2008</v>
      </c>
      <c r="H506" s="5" t="s">
        <v>78</v>
      </c>
      <c r="Q506" s="1"/>
      <c r="Z506" s="1"/>
      <c r="AF506" s="1"/>
    </row>
    <row r="507" spans="1:40" s="22" customFormat="1" ht="12.75" x14ac:dyDescent="0.2">
      <c r="A507" s="20" t="s">
        <v>59</v>
      </c>
      <c r="B507" s="21">
        <v>102</v>
      </c>
      <c r="C507" s="24">
        <v>32</v>
      </c>
      <c r="D507" s="22" t="s">
        <v>0</v>
      </c>
      <c r="E507" s="22" t="s">
        <v>61</v>
      </c>
      <c r="F507" s="22" t="s">
        <v>62</v>
      </c>
      <c r="G507" s="22">
        <v>2004</v>
      </c>
      <c r="H507" s="24" t="s">
        <v>78</v>
      </c>
      <c r="I507" s="24"/>
      <c r="W507" s="23"/>
      <c r="AA507" s="24"/>
    </row>
    <row r="508" spans="1:40" ht="12.75" x14ac:dyDescent="0.2">
      <c r="A508" s="2" t="s">
        <v>59</v>
      </c>
      <c r="B508" s="3">
        <v>102</v>
      </c>
      <c r="C508" s="5">
        <v>32</v>
      </c>
      <c r="D508" s="1" t="s">
        <v>0</v>
      </c>
      <c r="E508" s="1" t="s">
        <v>61</v>
      </c>
      <c r="F508" s="1" t="s">
        <v>62</v>
      </c>
      <c r="G508" s="1">
        <v>2005</v>
      </c>
      <c r="H508" s="5" t="s">
        <v>78</v>
      </c>
      <c r="Q508" s="1"/>
      <c r="Z508" s="1"/>
      <c r="AF508" s="1"/>
    </row>
    <row r="509" spans="1:40" ht="12.75" x14ac:dyDescent="0.2">
      <c r="A509" s="2" t="s">
        <v>59</v>
      </c>
      <c r="B509" s="3">
        <v>102</v>
      </c>
      <c r="C509" s="5">
        <v>32</v>
      </c>
      <c r="D509" s="1" t="s">
        <v>0</v>
      </c>
      <c r="E509" s="1" t="s">
        <v>61</v>
      </c>
      <c r="F509" s="1" t="s">
        <v>62</v>
      </c>
      <c r="G509" s="1">
        <v>2006</v>
      </c>
      <c r="H509" s="5" t="s">
        <v>78</v>
      </c>
      <c r="Q509" s="1"/>
      <c r="Z509" s="1"/>
      <c r="AF509" s="1"/>
    </row>
    <row r="510" spans="1:40" ht="12.75" x14ac:dyDescent="0.2">
      <c r="A510" s="2" t="s">
        <v>59</v>
      </c>
      <c r="B510" s="3">
        <v>102</v>
      </c>
      <c r="C510" s="5">
        <v>32</v>
      </c>
      <c r="D510" s="1" t="s">
        <v>0</v>
      </c>
      <c r="E510" s="1" t="s">
        <v>61</v>
      </c>
      <c r="F510" s="1" t="s">
        <v>62</v>
      </c>
      <c r="G510" s="1">
        <v>2007</v>
      </c>
      <c r="H510" s="5" t="s">
        <v>78</v>
      </c>
      <c r="Q510" s="1"/>
      <c r="Z510" s="1"/>
      <c r="AF510" s="1"/>
    </row>
    <row r="511" spans="1:40" ht="12.75" x14ac:dyDescent="0.2">
      <c r="A511" s="2" t="s">
        <v>59</v>
      </c>
      <c r="B511" s="3">
        <v>102</v>
      </c>
      <c r="C511" s="5">
        <v>32</v>
      </c>
      <c r="D511" s="1" t="s">
        <v>0</v>
      </c>
      <c r="E511" s="1" t="s">
        <v>61</v>
      </c>
      <c r="F511" s="1" t="s">
        <v>62</v>
      </c>
      <c r="G511" s="1">
        <v>2008</v>
      </c>
      <c r="H511" s="5" t="s">
        <v>78</v>
      </c>
      <c r="Q511" s="1"/>
      <c r="Z511" s="1"/>
      <c r="AF511" s="1"/>
    </row>
    <row r="512" spans="1:40" s="22" customFormat="1" ht="15" customHeight="1" x14ac:dyDescent="0.2">
      <c r="A512" s="20" t="s">
        <v>59</v>
      </c>
      <c r="B512" s="21">
        <v>103</v>
      </c>
      <c r="C512" s="24">
        <v>32</v>
      </c>
      <c r="D512" s="22" t="s">
        <v>0</v>
      </c>
      <c r="E512" s="22" t="s">
        <v>61</v>
      </c>
      <c r="F512" s="22" t="s">
        <v>62</v>
      </c>
      <c r="G512" s="22">
        <v>2004</v>
      </c>
      <c r="H512" s="24" t="s">
        <v>78</v>
      </c>
      <c r="I512" s="24"/>
      <c r="J512" s="22">
        <v>28</v>
      </c>
      <c r="K512" s="22">
        <f>J512-22</f>
        <v>6</v>
      </c>
      <c r="L512" s="22">
        <f>J512-46</f>
        <v>-18</v>
      </c>
      <c r="M512" s="22">
        <f>J512-71</f>
        <v>-43</v>
      </c>
      <c r="N512" s="22">
        <f>J512-87</f>
        <v>-59</v>
      </c>
      <c r="O512" s="22">
        <v>3</v>
      </c>
      <c r="S512" s="22">
        <v>3</v>
      </c>
      <c r="T512" s="22">
        <v>220</v>
      </c>
      <c r="U512" s="22">
        <v>25</v>
      </c>
      <c r="V512" s="22">
        <v>78</v>
      </c>
      <c r="W512" s="23">
        <f t="shared" ref="W512:W513" si="12">(V512+(Z512*AB512))/U512</f>
        <v>3.54</v>
      </c>
      <c r="X512" s="22">
        <v>4</v>
      </c>
      <c r="Y512" s="22">
        <v>27</v>
      </c>
      <c r="Z512" s="23">
        <f>Y512/(U512-AB512)</f>
        <v>1.5</v>
      </c>
      <c r="AA512" s="24">
        <f t="shared" ref="AA512:AA513" si="13">Z512*100/W512</f>
        <v>42.372881355932201</v>
      </c>
      <c r="AB512" s="22">
        <v>7</v>
      </c>
      <c r="AC512" s="22">
        <f t="shared" ref="AC512:AC513" si="14">AB512*100/U512</f>
        <v>28</v>
      </c>
      <c r="AD512" s="22">
        <v>0</v>
      </c>
      <c r="AE512" s="22">
        <f t="shared" ref="AE512:AE513" si="15">AD512*100/U512</f>
        <v>0</v>
      </c>
      <c r="AF512" s="22">
        <v>7</v>
      </c>
      <c r="AG512" s="22">
        <f>AF512*100/U512</f>
        <v>28</v>
      </c>
      <c r="AH512" s="22">
        <v>4</v>
      </c>
      <c r="AI512" s="22">
        <v>2</v>
      </c>
      <c r="AJ512" s="22">
        <v>2</v>
      </c>
      <c r="AK512" s="22">
        <v>3</v>
      </c>
      <c r="AL512" s="22">
        <v>2</v>
      </c>
      <c r="AM512" s="22">
        <v>3</v>
      </c>
      <c r="AN512" s="22">
        <v>2</v>
      </c>
    </row>
    <row r="513" spans="1:40" ht="12.75" x14ac:dyDescent="0.2">
      <c r="A513" s="2" t="s">
        <v>59</v>
      </c>
      <c r="B513" s="3">
        <v>103</v>
      </c>
      <c r="C513" s="5">
        <v>32</v>
      </c>
      <c r="D513" s="1" t="s">
        <v>0</v>
      </c>
      <c r="E513" s="1" t="s">
        <v>61</v>
      </c>
      <c r="F513" s="1" t="s">
        <v>62</v>
      </c>
      <c r="G513" s="1">
        <v>2005</v>
      </c>
      <c r="H513" s="5" t="s">
        <v>78</v>
      </c>
      <c r="J513" s="1">
        <v>43</v>
      </c>
      <c r="K513" s="1">
        <f>J513-30</f>
        <v>13</v>
      </c>
      <c r="L513" s="1">
        <f>J513-60</f>
        <v>-17</v>
      </c>
      <c r="M513" s="1">
        <f>J513-82</f>
        <v>-39</v>
      </c>
      <c r="N513" s="1">
        <f>J513-91</f>
        <v>-48</v>
      </c>
      <c r="O513" s="1">
        <v>3</v>
      </c>
      <c r="Q513" s="1"/>
      <c r="S513" s="1">
        <v>3</v>
      </c>
      <c r="T513" s="1">
        <v>215</v>
      </c>
      <c r="U513" s="1">
        <v>25</v>
      </c>
      <c r="V513" s="1">
        <v>80</v>
      </c>
      <c r="W513" s="4">
        <f t="shared" si="12"/>
        <v>3.2</v>
      </c>
      <c r="X513" s="1">
        <v>4</v>
      </c>
      <c r="Y513" s="1">
        <v>26</v>
      </c>
      <c r="Z513" s="4">
        <f>Y513/(U513-AB513)</f>
        <v>1.04</v>
      </c>
      <c r="AA513" s="5">
        <f t="shared" si="13"/>
        <v>32.5</v>
      </c>
      <c r="AB513" s="1">
        <v>0</v>
      </c>
      <c r="AC513" s="1">
        <f t="shared" si="14"/>
        <v>0</v>
      </c>
      <c r="AD513" s="1">
        <v>1</v>
      </c>
      <c r="AE513" s="1">
        <f t="shared" si="15"/>
        <v>4</v>
      </c>
      <c r="AF513" s="1">
        <v>4</v>
      </c>
      <c r="AG513" s="1">
        <f>AF513*100/U513</f>
        <v>16</v>
      </c>
      <c r="AH513" s="1">
        <v>8</v>
      </c>
      <c r="AI513" s="1">
        <v>2</v>
      </c>
      <c r="AJ513" s="1">
        <v>2</v>
      </c>
      <c r="AK513" s="1">
        <v>2</v>
      </c>
      <c r="AL513" s="1">
        <v>3</v>
      </c>
      <c r="AM513" s="1">
        <v>3</v>
      </c>
      <c r="AN513" s="1">
        <v>3</v>
      </c>
    </row>
    <row r="514" spans="1:40" ht="12.75" x14ac:dyDescent="0.2">
      <c r="A514" s="2" t="s">
        <v>59</v>
      </c>
      <c r="B514" s="3">
        <v>103</v>
      </c>
      <c r="C514" s="5">
        <v>32</v>
      </c>
      <c r="D514" s="1" t="s">
        <v>0</v>
      </c>
      <c r="E514" s="1" t="s">
        <v>61</v>
      </c>
      <c r="F514" s="1" t="s">
        <v>62</v>
      </c>
      <c r="G514" s="1">
        <v>2006</v>
      </c>
      <c r="H514" s="5" t="s">
        <v>78</v>
      </c>
      <c r="J514" s="1">
        <v>42</v>
      </c>
      <c r="K514" s="1">
        <f>J514-34</f>
        <v>8</v>
      </c>
      <c r="L514" s="1">
        <f>J514-61</f>
        <v>-19</v>
      </c>
      <c r="M514" s="1">
        <f>J514-72</f>
        <v>-30</v>
      </c>
      <c r="N514" s="1">
        <f>J514-82</f>
        <v>-40</v>
      </c>
      <c r="O514" s="1">
        <v>2</v>
      </c>
      <c r="Q514" s="1"/>
      <c r="Z514" s="1"/>
      <c r="AF514" s="1"/>
    </row>
    <row r="515" spans="1:40" ht="12.75" x14ac:dyDescent="0.2">
      <c r="A515" s="2" t="s">
        <v>59</v>
      </c>
      <c r="B515" s="3">
        <v>103</v>
      </c>
      <c r="C515" s="5">
        <v>32</v>
      </c>
      <c r="D515" s="1" t="s">
        <v>0</v>
      </c>
      <c r="E515" s="1" t="s">
        <v>61</v>
      </c>
      <c r="F515" s="1" t="s">
        <v>62</v>
      </c>
      <c r="G515" s="1">
        <v>2007</v>
      </c>
      <c r="H515" s="5" t="s">
        <v>78</v>
      </c>
      <c r="Q515" s="1"/>
      <c r="Z515" s="1"/>
      <c r="AF515" s="1"/>
    </row>
    <row r="516" spans="1:40" ht="12.75" x14ac:dyDescent="0.2">
      <c r="A516" s="2" t="s">
        <v>59</v>
      </c>
      <c r="B516" s="3">
        <v>103</v>
      </c>
      <c r="C516" s="5">
        <v>32</v>
      </c>
      <c r="D516" s="1" t="s">
        <v>0</v>
      </c>
      <c r="E516" s="1" t="s">
        <v>61</v>
      </c>
      <c r="F516" s="1" t="s">
        <v>62</v>
      </c>
      <c r="G516" s="1">
        <v>2008</v>
      </c>
      <c r="H516" s="5" t="s">
        <v>78</v>
      </c>
      <c r="Q516" s="1"/>
      <c r="Z516" s="1"/>
      <c r="AF516" s="1"/>
    </row>
    <row r="517" spans="1:40" s="22" customFormat="1" ht="12.75" x14ac:dyDescent="0.2">
      <c r="A517" s="20" t="s">
        <v>59</v>
      </c>
      <c r="B517" s="21">
        <v>104</v>
      </c>
      <c r="C517" s="24">
        <v>32</v>
      </c>
      <c r="D517" s="22" t="s">
        <v>0</v>
      </c>
      <c r="E517" s="22" t="s">
        <v>61</v>
      </c>
      <c r="F517" s="22" t="s">
        <v>62</v>
      </c>
      <c r="G517" s="22">
        <v>2004</v>
      </c>
      <c r="H517" s="24" t="s">
        <v>78</v>
      </c>
      <c r="I517" s="24"/>
      <c r="W517" s="23"/>
      <c r="AA517" s="24"/>
    </row>
    <row r="518" spans="1:40" ht="12.75" x14ac:dyDescent="0.2">
      <c r="A518" s="2" t="s">
        <v>59</v>
      </c>
      <c r="B518" s="3">
        <v>104</v>
      </c>
      <c r="C518" s="5">
        <v>32</v>
      </c>
      <c r="D518" s="1" t="s">
        <v>0</v>
      </c>
      <c r="E518" s="1" t="s">
        <v>61</v>
      </c>
      <c r="F518" s="1" t="s">
        <v>62</v>
      </c>
      <c r="G518" s="1">
        <v>2005</v>
      </c>
      <c r="H518" s="5" t="s">
        <v>78</v>
      </c>
      <c r="Q518" s="1"/>
      <c r="Z518" s="1"/>
      <c r="AF518" s="1"/>
    </row>
    <row r="519" spans="1:40" ht="12.75" x14ac:dyDescent="0.2">
      <c r="A519" s="2" t="s">
        <v>59</v>
      </c>
      <c r="B519" s="3">
        <v>104</v>
      </c>
      <c r="C519" s="5">
        <v>32</v>
      </c>
      <c r="D519" s="1" t="s">
        <v>0</v>
      </c>
      <c r="E519" s="1" t="s">
        <v>61</v>
      </c>
      <c r="F519" s="1" t="s">
        <v>62</v>
      </c>
      <c r="G519" s="1">
        <v>2006</v>
      </c>
      <c r="H519" s="5" t="s">
        <v>78</v>
      </c>
      <c r="Q519" s="1"/>
      <c r="Z519" s="1"/>
      <c r="AF519" s="1"/>
    </row>
    <row r="520" spans="1:40" ht="12.75" x14ac:dyDescent="0.2">
      <c r="A520" s="2" t="s">
        <v>59</v>
      </c>
      <c r="B520" s="3">
        <v>104</v>
      </c>
      <c r="C520" s="5">
        <v>32</v>
      </c>
      <c r="D520" s="1" t="s">
        <v>0</v>
      </c>
      <c r="E520" s="1" t="s">
        <v>61</v>
      </c>
      <c r="F520" s="1" t="s">
        <v>62</v>
      </c>
      <c r="G520" s="1">
        <v>2007</v>
      </c>
      <c r="H520" s="5" t="s">
        <v>78</v>
      </c>
      <c r="Q520" s="1"/>
      <c r="Z520" s="1"/>
      <c r="AF520" s="1"/>
    </row>
    <row r="521" spans="1:40" ht="12.75" x14ac:dyDescent="0.2">
      <c r="A521" s="2" t="s">
        <v>59</v>
      </c>
      <c r="B521" s="3">
        <v>104</v>
      </c>
      <c r="C521" s="5">
        <v>32</v>
      </c>
      <c r="D521" s="1" t="s">
        <v>0</v>
      </c>
      <c r="E521" s="1" t="s">
        <v>61</v>
      </c>
      <c r="F521" s="1" t="s">
        <v>62</v>
      </c>
      <c r="G521" s="1">
        <v>2008</v>
      </c>
      <c r="H521" s="5" t="s">
        <v>78</v>
      </c>
      <c r="Q521" s="1"/>
      <c r="Z521" s="1"/>
      <c r="AF521" s="1"/>
    </row>
    <row r="522" spans="1:40" s="22" customFormat="1" ht="15" customHeight="1" x14ac:dyDescent="0.2">
      <c r="A522" s="20" t="s">
        <v>59</v>
      </c>
      <c r="B522" s="21">
        <v>105</v>
      </c>
      <c r="C522" s="24">
        <v>32</v>
      </c>
      <c r="D522" s="22" t="s">
        <v>0</v>
      </c>
      <c r="E522" s="22" t="s">
        <v>61</v>
      </c>
      <c r="F522" s="22" t="s">
        <v>62</v>
      </c>
      <c r="G522" s="22">
        <v>2004</v>
      </c>
      <c r="H522" s="24" t="s">
        <v>78</v>
      </c>
      <c r="I522" s="24"/>
      <c r="J522" s="22">
        <v>28</v>
      </c>
      <c r="K522" s="22">
        <f>J522-22</f>
        <v>6</v>
      </c>
      <c r="L522" s="22">
        <f>J522-46</f>
        <v>-18</v>
      </c>
      <c r="M522" s="22">
        <f>J522-71</f>
        <v>-43</v>
      </c>
      <c r="N522" s="22">
        <f>J522-87</f>
        <v>-59</v>
      </c>
      <c r="O522" s="22">
        <v>3</v>
      </c>
      <c r="S522" s="22">
        <v>2</v>
      </c>
      <c r="T522" s="22">
        <v>233</v>
      </c>
      <c r="U522" s="22">
        <v>25</v>
      </c>
      <c r="V522" s="22">
        <v>72</v>
      </c>
      <c r="W522" s="23">
        <f t="shared" ref="W522:W524" si="16">(V522+(Z522*AB522))/U522</f>
        <v>3.4874999999999998</v>
      </c>
      <c r="X522" s="22">
        <v>4</v>
      </c>
      <c r="Y522" s="22">
        <v>27</v>
      </c>
      <c r="Z522" s="23">
        <f>Y522/(U522-AB522)</f>
        <v>1.6875</v>
      </c>
      <c r="AA522" s="24">
        <f t="shared" ref="AA522:AA524" si="17">Z522*100/W522</f>
        <v>48.387096774193552</v>
      </c>
      <c r="AB522" s="22">
        <v>9</v>
      </c>
      <c r="AC522" s="22">
        <f t="shared" ref="AC522:AC524" si="18">AB522*100/U522</f>
        <v>36</v>
      </c>
      <c r="AD522" s="22">
        <v>0</v>
      </c>
      <c r="AE522" s="22">
        <f t="shared" ref="AE522:AE524" si="19">AD522*100/U522</f>
        <v>0</v>
      </c>
      <c r="AF522" s="22">
        <v>2</v>
      </c>
      <c r="AG522" s="22">
        <f>AF522*100/U522</f>
        <v>8</v>
      </c>
      <c r="AH522" s="22">
        <v>4</v>
      </c>
      <c r="AI522" s="22">
        <v>2</v>
      </c>
      <c r="AJ522" s="22">
        <v>2</v>
      </c>
      <c r="AK522" s="22">
        <v>2</v>
      </c>
      <c r="AL522" s="22">
        <v>3</v>
      </c>
      <c r="AM522" s="22">
        <v>3</v>
      </c>
      <c r="AN522" s="22">
        <v>2</v>
      </c>
    </row>
    <row r="523" spans="1:40" ht="12.75" x14ac:dyDescent="0.2">
      <c r="A523" s="2" t="s">
        <v>59</v>
      </c>
      <c r="B523" s="3">
        <v>105</v>
      </c>
      <c r="C523" s="5">
        <v>32</v>
      </c>
      <c r="D523" s="1" t="s">
        <v>0</v>
      </c>
      <c r="E523" s="1" t="s">
        <v>61</v>
      </c>
      <c r="F523" s="1" t="s">
        <v>62</v>
      </c>
      <c r="G523" s="1">
        <v>2005</v>
      </c>
      <c r="H523" s="5" t="s">
        <v>78</v>
      </c>
      <c r="J523" s="1">
        <v>41</v>
      </c>
      <c r="K523" s="1">
        <f>J523-30</f>
        <v>11</v>
      </c>
      <c r="L523" s="1">
        <f>J523-60</f>
        <v>-19</v>
      </c>
      <c r="M523" s="1">
        <f>J523-82</f>
        <v>-41</v>
      </c>
      <c r="N523" s="1">
        <f>J523-91</f>
        <v>-50</v>
      </c>
      <c r="O523" s="1">
        <v>1</v>
      </c>
      <c r="Q523" s="1"/>
      <c r="S523" s="1">
        <v>2</v>
      </c>
      <c r="T523" s="1">
        <v>222</v>
      </c>
      <c r="U523" s="1">
        <v>25</v>
      </c>
      <c r="V523" s="1">
        <v>88</v>
      </c>
      <c r="W523" s="4">
        <f t="shared" si="16"/>
        <v>3.52</v>
      </c>
      <c r="X523" s="1">
        <v>4</v>
      </c>
      <c r="Y523" s="1">
        <v>30</v>
      </c>
      <c r="Z523" s="4">
        <f>Y523/(U523-AB523)</f>
        <v>1.2</v>
      </c>
      <c r="AA523" s="5">
        <f t="shared" si="17"/>
        <v>34.090909090909093</v>
      </c>
      <c r="AB523" s="1">
        <v>0</v>
      </c>
      <c r="AC523" s="1">
        <f t="shared" si="18"/>
        <v>0</v>
      </c>
      <c r="AD523" s="1">
        <v>2</v>
      </c>
      <c r="AE523" s="1">
        <f t="shared" si="19"/>
        <v>8</v>
      </c>
      <c r="AF523" s="1">
        <v>3</v>
      </c>
      <c r="AG523" s="1">
        <f>AF523*100/U523</f>
        <v>12</v>
      </c>
      <c r="AH523" s="1">
        <v>4</v>
      </c>
      <c r="AI523" s="1">
        <v>10</v>
      </c>
      <c r="AJ523" s="1">
        <v>2</v>
      </c>
      <c r="AK523" s="1">
        <v>1</v>
      </c>
      <c r="AL523" s="1">
        <v>4</v>
      </c>
      <c r="AM523" s="1">
        <v>3</v>
      </c>
      <c r="AN523" s="1">
        <v>3</v>
      </c>
    </row>
    <row r="524" spans="1:40" ht="12.75" x14ac:dyDescent="0.2">
      <c r="A524" s="2" t="s">
        <v>59</v>
      </c>
      <c r="B524" s="3">
        <v>105</v>
      </c>
      <c r="C524" s="5">
        <v>32</v>
      </c>
      <c r="D524" s="1" t="s">
        <v>0</v>
      </c>
      <c r="E524" s="1" t="s">
        <v>61</v>
      </c>
      <c r="F524" s="1" t="s">
        <v>62</v>
      </c>
      <c r="G524" s="1">
        <v>2006</v>
      </c>
      <c r="H524" s="5" t="s">
        <v>78</v>
      </c>
      <c r="J524" s="1">
        <v>45</v>
      </c>
      <c r="K524" s="1">
        <f>J524-34</f>
        <v>11</v>
      </c>
      <c r="L524" s="1">
        <f>J524-61</f>
        <v>-16</v>
      </c>
      <c r="M524" s="1">
        <f>J524-72</f>
        <v>-27</v>
      </c>
      <c r="N524" s="1">
        <f>J524-82</f>
        <v>-37</v>
      </c>
      <c r="O524" s="1">
        <v>3</v>
      </c>
      <c r="Q524" s="1"/>
      <c r="S524" s="1">
        <v>3</v>
      </c>
      <c r="T524" s="1">
        <v>218</v>
      </c>
      <c r="U524" s="1">
        <v>25</v>
      </c>
      <c r="V524" s="1">
        <v>55</v>
      </c>
      <c r="W524" s="4">
        <f t="shared" si="16"/>
        <v>2.2000000000000002</v>
      </c>
      <c r="X524" s="1">
        <v>4</v>
      </c>
      <c r="Y524" s="1">
        <v>22</v>
      </c>
      <c r="Z524" s="4">
        <f>Y524/(U524-AB524)</f>
        <v>0.88</v>
      </c>
      <c r="AA524" s="5">
        <f t="shared" si="17"/>
        <v>40</v>
      </c>
      <c r="AB524" s="1">
        <v>0</v>
      </c>
      <c r="AC524" s="1">
        <f t="shared" si="18"/>
        <v>0</v>
      </c>
      <c r="AD524" s="1">
        <v>0</v>
      </c>
      <c r="AE524" s="1">
        <f t="shared" si="19"/>
        <v>0</v>
      </c>
      <c r="AF524" s="1" t="s">
        <v>146</v>
      </c>
      <c r="AI524" s="1">
        <v>2</v>
      </c>
      <c r="AJ524" s="1">
        <v>2</v>
      </c>
      <c r="AK524" s="1">
        <v>2</v>
      </c>
      <c r="AL524" s="1">
        <v>3</v>
      </c>
      <c r="AM524" s="1">
        <v>3</v>
      </c>
      <c r="AN524" s="1">
        <v>3</v>
      </c>
    </row>
    <row r="525" spans="1:40" ht="12.75" x14ac:dyDescent="0.2">
      <c r="A525" s="2" t="s">
        <v>59</v>
      </c>
      <c r="B525" s="3">
        <v>105</v>
      </c>
      <c r="C525" s="5">
        <v>32</v>
      </c>
      <c r="D525" s="1" t="s">
        <v>0</v>
      </c>
      <c r="E525" s="1" t="s">
        <v>61</v>
      </c>
      <c r="F525" s="1" t="s">
        <v>62</v>
      </c>
      <c r="G525" s="1">
        <v>2007</v>
      </c>
      <c r="H525" s="5" t="s">
        <v>78</v>
      </c>
      <c r="Q525" s="1"/>
      <c r="Z525" s="1"/>
      <c r="AF525" s="1"/>
    </row>
    <row r="526" spans="1:40" ht="12.75" x14ac:dyDescent="0.2">
      <c r="A526" s="2" t="s">
        <v>59</v>
      </c>
      <c r="B526" s="3">
        <v>105</v>
      </c>
      <c r="C526" s="5">
        <v>32</v>
      </c>
      <c r="D526" s="1" t="s">
        <v>0</v>
      </c>
      <c r="E526" s="1" t="s">
        <v>61</v>
      </c>
      <c r="F526" s="1" t="s">
        <v>62</v>
      </c>
      <c r="G526" s="1">
        <v>2008</v>
      </c>
      <c r="H526" s="5" t="s">
        <v>78</v>
      </c>
      <c r="Q526" s="1"/>
      <c r="Z526" s="1"/>
      <c r="AF526" s="1"/>
    </row>
    <row r="527" spans="1:40" s="22" customFormat="1" ht="12.75" x14ac:dyDescent="0.2">
      <c r="A527" s="20" t="s">
        <v>59</v>
      </c>
      <c r="B527" s="21">
        <v>106</v>
      </c>
      <c r="C527" s="24">
        <v>32</v>
      </c>
      <c r="D527" s="22" t="s">
        <v>0</v>
      </c>
      <c r="E527" s="22" t="s">
        <v>61</v>
      </c>
      <c r="F527" s="22" t="s">
        <v>62</v>
      </c>
      <c r="G527" s="22">
        <v>2004</v>
      </c>
      <c r="H527" s="24" t="s">
        <v>78</v>
      </c>
      <c r="I527" s="24"/>
      <c r="W527" s="23"/>
      <c r="AA527" s="24"/>
    </row>
    <row r="528" spans="1:40" ht="12.75" x14ac:dyDescent="0.2">
      <c r="A528" s="2" t="s">
        <v>59</v>
      </c>
      <c r="B528" s="3">
        <v>106</v>
      </c>
      <c r="C528" s="5">
        <v>32</v>
      </c>
      <c r="D528" s="1" t="s">
        <v>0</v>
      </c>
      <c r="E528" s="1" t="s">
        <v>61</v>
      </c>
      <c r="F528" s="1" t="s">
        <v>62</v>
      </c>
      <c r="G528" s="1">
        <v>2005</v>
      </c>
      <c r="H528" s="5" t="s">
        <v>78</v>
      </c>
      <c r="Q528" s="1"/>
      <c r="Z528" s="1"/>
      <c r="AF528" s="1"/>
    </row>
    <row r="529" spans="1:40" ht="12.75" x14ac:dyDescent="0.2">
      <c r="A529" s="2" t="s">
        <v>59</v>
      </c>
      <c r="B529" s="3">
        <v>106</v>
      </c>
      <c r="C529" s="5">
        <v>32</v>
      </c>
      <c r="D529" s="1" t="s">
        <v>0</v>
      </c>
      <c r="E529" s="1" t="s">
        <v>61</v>
      </c>
      <c r="F529" s="1" t="s">
        <v>62</v>
      </c>
      <c r="G529" s="1">
        <v>2006</v>
      </c>
      <c r="H529" s="5" t="s">
        <v>78</v>
      </c>
      <c r="Q529" s="1"/>
      <c r="Z529" s="1"/>
      <c r="AF529" s="1"/>
    </row>
    <row r="530" spans="1:40" ht="12.75" x14ac:dyDescent="0.2">
      <c r="A530" s="2" t="s">
        <v>59</v>
      </c>
      <c r="B530" s="3">
        <v>106</v>
      </c>
      <c r="C530" s="5">
        <v>32</v>
      </c>
      <c r="D530" s="1" t="s">
        <v>0</v>
      </c>
      <c r="E530" s="1" t="s">
        <v>61</v>
      </c>
      <c r="F530" s="1" t="s">
        <v>62</v>
      </c>
      <c r="G530" s="1">
        <v>2007</v>
      </c>
      <c r="H530" s="5" t="s">
        <v>78</v>
      </c>
      <c r="Q530" s="1"/>
      <c r="Z530" s="1"/>
      <c r="AF530" s="1"/>
    </row>
    <row r="531" spans="1:40" ht="12.75" x14ac:dyDescent="0.2">
      <c r="A531" s="2" t="s">
        <v>59</v>
      </c>
      <c r="B531" s="3">
        <v>106</v>
      </c>
      <c r="C531" s="5">
        <v>32</v>
      </c>
      <c r="D531" s="1" t="s">
        <v>0</v>
      </c>
      <c r="E531" s="1" t="s">
        <v>61</v>
      </c>
      <c r="F531" s="1" t="s">
        <v>62</v>
      </c>
      <c r="G531" s="1">
        <v>2008</v>
      </c>
      <c r="H531" s="5" t="s">
        <v>78</v>
      </c>
      <c r="Q531" s="1"/>
      <c r="Z531" s="1"/>
      <c r="AF531" s="1"/>
    </row>
    <row r="532" spans="1:40" s="22" customFormat="1" ht="12.75" x14ac:dyDescent="0.2">
      <c r="A532" s="20" t="s">
        <v>59</v>
      </c>
      <c r="B532" s="21">
        <v>107</v>
      </c>
      <c r="C532" s="24">
        <v>32</v>
      </c>
      <c r="D532" s="22" t="s">
        <v>0</v>
      </c>
      <c r="E532" s="22" t="s">
        <v>61</v>
      </c>
      <c r="F532" s="22" t="s">
        <v>62</v>
      </c>
      <c r="G532" s="22">
        <v>2004</v>
      </c>
      <c r="H532" s="24" t="s">
        <v>78</v>
      </c>
      <c r="I532" s="24"/>
      <c r="W532" s="23"/>
      <c r="AA532" s="24"/>
    </row>
    <row r="533" spans="1:40" ht="12.75" x14ac:dyDescent="0.2">
      <c r="A533" s="2" t="s">
        <v>59</v>
      </c>
      <c r="B533" s="3">
        <v>107</v>
      </c>
      <c r="C533" s="5">
        <v>32</v>
      </c>
      <c r="D533" s="1" t="s">
        <v>0</v>
      </c>
      <c r="E533" s="1" t="s">
        <v>61</v>
      </c>
      <c r="F533" s="1" t="s">
        <v>62</v>
      </c>
      <c r="G533" s="1">
        <v>2005</v>
      </c>
      <c r="H533" s="5" t="s">
        <v>78</v>
      </c>
      <c r="Q533" s="1"/>
      <c r="Z533" s="1"/>
      <c r="AF533" s="1"/>
    </row>
    <row r="534" spans="1:40" ht="12.75" x14ac:dyDescent="0.2">
      <c r="A534" s="2" t="s">
        <v>59</v>
      </c>
      <c r="B534" s="3">
        <v>107</v>
      </c>
      <c r="C534" s="5">
        <v>32</v>
      </c>
      <c r="D534" s="1" t="s">
        <v>0</v>
      </c>
      <c r="E534" s="1" t="s">
        <v>61</v>
      </c>
      <c r="F534" s="1" t="s">
        <v>62</v>
      </c>
      <c r="G534" s="1">
        <v>2006</v>
      </c>
      <c r="H534" s="5" t="s">
        <v>78</v>
      </c>
      <c r="Q534" s="1"/>
      <c r="Z534" s="1"/>
      <c r="AF534" s="1"/>
    </row>
    <row r="535" spans="1:40" ht="12.75" x14ac:dyDescent="0.2">
      <c r="A535" s="2" t="s">
        <v>59</v>
      </c>
      <c r="B535" s="3">
        <v>107</v>
      </c>
      <c r="C535" s="5">
        <v>32</v>
      </c>
      <c r="D535" s="1" t="s">
        <v>0</v>
      </c>
      <c r="E535" s="1" t="s">
        <v>61</v>
      </c>
      <c r="F535" s="1" t="s">
        <v>62</v>
      </c>
      <c r="G535" s="1">
        <v>2007</v>
      </c>
      <c r="H535" s="5" t="s">
        <v>78</v>
      </c>
      <c r="Q535" s="1"/>
      <c r="Z535" s="1"/>
      <c r="AF535" s="1"/>
    </row>
    <row r="536" spans="1:40" ht="12.75" x14ac:dyDescent="0.2">
      <c r="A536" s="2" t="s">
        <v>59</v>
      </c>
      <c r="B536" s="3">
        <v>107</v>
      </c>
      <c r="C536" s="5">
        <v>32</v>
      </c>
      <c r="D536" s="1" t="s">
        <v>0</v>
      </c>
      <c r="E536" s="1" t="s">
        <v>61</v>
      </c>
      <c r="F536" s="1" t="s">
        <v>62</v>
      </c>
      <c r="G536" s="1">
        <v>2008</v>
      </c>
      <c r="H536" s="5" t="s">
        <v>78</v>
      </c>
      <c r="Q536" s="1"/>
      <c r="Z536" s="1"/>
      <c r="AF536" s="1"/>
    </row>
    <row r="537" spans="1:40" s="22" customFormat="1" ht="15" customHeight="1" x14ac:dyDescent="0.2">
      <c r="A537" s="20" t="s">
        <v>59</v>
      </c>
      <c r="B537" s="21">
        <v>108</v>
      </c>
      <c r="C537" s="24">
        <v>32</v>
      </c>
      <c r="D537" s="22" t="s">
        <v>0</v>
      </c>
      <c r="E537" s="22" t="s">
        <v>61</v>
      </c>
      <c r="F537" s="22" t="s">
        <v>62</v>
      </c>
      <c r="G537" s="22">
        <v>2004</v>
      </c>
      <c r="H537" s="24" t="s">
        <v>78</v>
      </c>
      <c r="I537" s="24"/>
      <c r="J537" s="22">
        <v>29</v>
      </c>
      <c r="K537" s="22">
        <f>J537-22</f>
        <v>7</v>
      </c>
      <c r="L537" s="22">
        <f>J537-46</f>
        <v>-17</v>
      </c>
      <c r="M537" s="22">
        <f>J537-71</f>
        <v>-42</v>
      </c>
      <c r="N537" s="22">
        <f>J537-87</f>
        <v>-58</v>
      </c>
      <c r="O537" s="22">
        <v>3</v>
      </c>
      <c r="S537" s="22">
        <v>2</v>
      </c>
      <c r="T537" s="22">
        <v>221</v>
      </c>
      <c r="U537" s="22">
        <v>25</v>
      </c>
      <c r="V537" s="22">
        <v>93</v>
      </c>
      <c r="W537" s="23">
        <f t="shared" ref="W537:W539" si="20">(V537+(Z537*AB537))/U537</f>
        <v>3.72</v>
      </c>
      <c r="X537" s="22">
        <v>4</v>
      </c>
      <c r="Y537" s="22">
        <v>33</v>
      </c>
      <c r="Z537" s="23">
        <f>Y537/(U537-AB537)</f>
        <v>1.32</v>
      </c>
      <c r="AA537" s="24">
        <f t="shared" ref="AA537:AA539" si="21">Z537*100/W537</f>
        <v>35.483870967741936</v>
      </c>
      <c r="AB537" s="22">
        <v>0</v>
      </c>
      <c r="AC537" s="22">
        <f t="shared" ref="AC537:AC539" si="22">AB537*100/U537</f>
        <v>0</v>
      </c>
      <c r="AD537" s="22">
        <v>1</v>
      </c>
      <c r="AE537" s="22">
        <f t="shared" ref="AE537:AE539" si="23">AD537*100/U537</f>
        <v>4</v>
      </c>
      <c r="AF537" s="22">
        <v>6</v>
      </c>
      <c r="AG537" s="22">
        <f>AF537*100/U537</f>
        <v>24</v>
      </c>
      <c r="AH537" s="22" t="s">
        <v>64</v>
      </c>
      <c r="AI537" s="22">
        <v>2</v>
      </c>
      <c r="AJ537" s="22">
        <v>2</v>
      </c>
      <c r="AK537" s="22">
        <v>2</v>
      </c>
      <c r="AL537" s="22">
        <v>2</v>
      </c>
      <c r="AM537" s="22">
        <v>3</v>
      </c>
      <c r="AN537" s="22">
        <v>3</v>
      </c>
    </row>
    <row r="538" spans="1:40" ht="12.75" x14ac:dyDescent="0.2">
      <c r="A538" s="2" t="s">
        <v>59</v>
      </c>
      <c r="B538" s="3">
        <v>108</v>
      </c>
      <c r="C538" s="5">
        <v>32</v>
      </c>
      <c r="D538" s="1" t="s">
        <v>0</v>
      </c>
      <c r="E538" s="1" t="s">
        <v>61</v>
      </c>
      <c r="F538" s="1" t="s">
        <v>62</v>
      </c>
      <c r="G538" s="1">
        <v>2005</v>
      </c>
      <c r="H538" s="5" t="s">
        <v>78</v>
      </c>
      <c r="J538" s="1">
        <v>40</v>
      </c>
      <c r="K538" s="1">
        <f>J538-30</f>
        <v>10</v>
      </c>
      <c r="L538" s="1">
        <f>J538-60</f>
        <v>-20</v>
      </c>
      <c r="M538" s="1">
        <f>J538-82</f>
        <v>-42</v>
      </c>
      <c r="N538" s="1">
        <f>J538-91</f>
        <v>-51</v>
      </c>
      <c r="O538" s="1">
        <v>1</v>
      </c>
      <c r="Q538" s="1"/>
      <c r="S538" s="1">
        <v>2</v>
      </c>
      <c r="T538" s="1">
        <v>201</v>
      </c>
      <c r="U538" s="1">
        <v>25</v>
      </c>
      <c r="V538" s="1">
        <v>112</v>
      </c>
      <c r="W538" s="4">
        <f t="shared" si="20"/>
        <v>4.4800000000000004</v>
      </c>
      <c r="X538" s="1">
        <v>5</v>
      </c>
      <c r="Y538" s="1">
        <v>29</v>
      </c>
      <c r="Z538" s="4">
        <f>Y538/(U538-AB538)</f>
        <v>1.1599999999999999</v>
      </c>
      <c r="AA538" s="5">
        <f t="shared" si="21"/>
        <v>25.892857142857139</v>
      </c>
      <c r="AB538" s="1">
        <v>0</v>
      </c>
      <c r="AC538" s="1">
        <f t="shared" si="22"/>
        <v>0</v>
      </c>
      <c r="AD538" s="1">
        <v>1</v>
      </c>
      <c r="AE538" s="1">
        <f t="shared" si="23"/>
        <v>4</v>
      </c>
      <c r="AF538" s="1">
        <v>1</v>
      </c>
      <c r="AG538" s="1">
        <f>AF538*100/U538</f>
        <v>4</v>
      </c>
      <c r="AH538" s="1">
        <v>1</v>
      </c>
      <c r="AI538" s="1">
        <v>8</v>
      </c>
      <c r="AJ538" s="1">
        <v>2</v>
      </c>
      <c r="AK538" s="1">
        <v>2</v>
      </c>
      <c r="AL538" s="1">
        <v>2</v>
      </c>
      <c r="AM538" s="1">
        <v>3</v>
      </c>
      <c r="AN538" s="1">
        <v>4</v>
      </c>
    </row>
    <row r="539" spans="1:40" ht="12.75" x14ac:dyDescent="0.2">
      <c r="A539" s="2" t="s">
        <v>59</v>
      </c>
      <c r="B539" s="3">
        <v>108</v>
      </c>
      <c r="C539" s="5">
        <v>32</v>
      </c>
      <c r="D539" s="1" t="s">
        <v>0</v>
      </c>
      <c r="E539" s="1" t="s">
        <v>61</v>
      </c>
      <c r="F539" s="1" t="s">
        <v>62</v>
      </c>
      <c r="G539" s="1">
        <v>2006</v>
      </c>
      <c r="H539" s="5" t="s">
        <v>78</v>
      </c>
      <c r="J539" s="1">
        <v>44</v>
      </c>
      <c r="K539" s="1">
        <f>J539-34</f>
        <v>10</v>
      </c>
      <c r="L539" s="1">
        <f>J539-61</f>
        <v>-17</v>
      </c>
      <c r="M539" s="1">
        <f>J539-72</f>
        <v>-28</v>
      </c>
      <c r="N539" s="1">
        <f>J539-82</f>
        <v>-38</v>
      </c>
      <c r="O539" s="1">
        <v>3</v>
      </c>
      <c r="Q539" s="1"/>
      <c r="S539" s="1">
        <v>3</v>
      </c>
      <c r="T539" s="1">
        <v>202</v>
      </c>
      <c r="U539" s="1">
        <v>25</v>
      </c>
      <c r="V539" s="1">
        <v>78</v>
      </c>
      <c r="W539" s="4">
        <f t="shared" si="20"/>
        <v>3.12</v>
      </c>
      <c r="X539" s="1">
        <v>4</v>
      </c>
      <c r="Y539" s="1">
        <v>25</v>
      </c>
      <c r="Z539" s="4">
        <f>Y539/(U539-AB539)</f>
        <v>1</v>
      </c>
      <c r="AA539" s="5">
        <f t="shared" si="21"/>
        <v>32.051282051282051</v>
      </c>
      <c r="AB539" s="1">
        <v>0</v>
      </c>
      <c r="AC539" s="1">
        <f t="shared" si="22"/>
        <v>0</v>
      </c>
      <c r="AD539" s="1">
        <v>0</v>
      </c>
      <c r="AE539" s="1">
        <f t="shared" si="23"/>
        <v>0</v>
      </c>
      <c r="AF539" s="1">
        <v>0</v>
      </c>
      <c r="AG539" s="1">
        <f>AF539*100/U539</f>
        <v>0</v>
      </c>
      <c r="AI539" s="1">
        <v>1</v>
      </c>
      <c r="AJ539" s="1">
        <v>3</v>
      </c>
      <c r="AK539" s="1">
        <v>1</v>
      </c>
      <c r="AL539" s="1">
        <v>3</v>
      </c>
      <c r="AM539" s="1">
        <v>3</v>
      </c>
      <c r="AN539" s="1">
        <v>4</v>
      </c>
    </row>
    <row r="540" spans="1:40" ht="12.75" x14ac:dyDescent="0.2">
      <c r="A540" s="2" t="s">
        <v>59</v>
      </c>
      <c r="B540" s="3">
        <v>108</v>
      </c>
      <c r="C540" s="5">
        <v>32</v>
      </c>
      <c r="D540" s="1" t="s">
        <v>0</v>
      </c>
      <c r="E540" s="1" t="s">
        <v>61</v>
      </c>
      <c r="F540" s="1" t="s">
        <v>62</v>
      </c>
      <c r="G540" s="1">
        <v>2007</v>
      </c>
      <c r="H540" s="5" t="s">
        <v>78</v>
      </c>
      <c r="Q540" s="1"/>
      <c r="Z540" s="1"/>
      <c r="AF540" s="1"/>
    </row>
    <row r="541" spans="1:40" ht="12.75" x14ac:dyDescent="0.2">
      <c r="A541" s="2" t="s">
        <v>59</v>
      </c>
      <c r="B541" s="3">
        <v>108</v>
      </c>
      <c r="C541" s="5">
        <v>32</v>
      </c>
      <c r="D541" s="1" t="s">
        <v>0</v>
      </c>
      <c r="E541" s="1" t="s">
        <v>61</v>
      </c>
      <c r="F541" s="1" t="s">
        <v>62</v>
      </c>
      <c r="G541" s="1">
        <v>2008</v>
      </c>
      <c r="H541" s="5" t="s">
        <v>78</v>
      </c>
      <c r="Q541" s="1"/>
      <c r="Z541" s="1"/>
      <c r="AF541" s="1"/>
    </row>
    <row r="542" spans="1:40" s="22" customFormat="1" ht="12.75" x14ac:dyDescent="0.2">
      <c r="A542" s="20" t="s">
        <v>59</v>
      </c>
      <c r="B542" s="21">
        <v>109</v>
      </c>
      <c r="C542" s="24">
        <v>32</v>
      </c>
      <c r="D542" s="22" t="s">
        <v>0</v>
      </c>
      <c r="E542" s="22" t="s">
        <v>61</v>
      </c>
      <c r="F542" s="22" t="s">
        <v>62</v>
      </c>
      <c r="G542" s="22">
        <v>2004</v>
      </c>
      <c r="H542" s="24" t="s">
        <v>78</v>
      </c>
      <c r="I542" s="24"/>
      <c r="W542" s="23"/>
      <c r="AA542" s="24"/>
    </row>
    <row r="543" spans="1:40" ht="12.75" x14ac:dyDescent="0.2">
      <c r="A543" s="2" t="s">
        <v>59</v>
      </c>
      <c r="B543" s="3">
        <v>109</v>
      </c>
      <c r="C543" s="5">
        <v>32</v>
      </c>
      <c r="D543" s="1" t="s">
        <v>0</v>
      </c>
      <c r="E543" s="1" t="s">
        <v>61</v>
      </c>
      <c r="F543" s="1" t="s">
        <v>62</v>
      </c>
      <c r="G543" s="1">
        <v>2005</v>
      </c>
      <c r="H543" s="5" t="s">
        <v>78</v>
      </c>
      <c r="Q543" s="1"/>
      <c r="Z543" s="1"/>
      <c r="AF543" s="1"/>
    </row>
    <row r="544" spans="1:40" ht="12.75" x14ac:dyDescent="0.2">
      <c r="A544" s="2" t="s">
        <v>59</v>
      </c>
      <c r="B544" s="3">
        <v>109</v>
      </c>
      <c r="C544" s="5">
        <v>32</v>
      </c>
      <c r="D544" s="1" t="s">
        <v>0</v>
      </c>
      <c r="E544" s="1" t="s">
        <v>61</v>
      </c>
      <c r="F544" s="1" t="s">
        <v>62</v>
      </c>
      <c r="G544" s="1">
        <v>2006</v>
      </c>
      <c r="H544" s="5" t="s">
        <v>78</v>
      </c>
      <c r="Q544" s="1"/>
      <c r="Z544" s="1"/>
      <c r="AF544" s="1"/>
    </row>
    <row r="545" spans="1:32" ht="12.75" x14ac:dyDescent="0.2">
      <c r="A545" s="2" t="s">
        <v>59</v>
      </c>
      <c r="B545" s="3">
        <v>109</v>
      </c>
      <c r="C545" s="5">
        <v>32</v>
      </c>
      <c r="D545" s="1" t="s">
        <v>0</v>
      </c>
      <c r="E545" s="1" t="s">
        <v>61</v>
      </c>
      <c r="F545" s="1" t="s">
        <v>62</v>
      </c>
      <c r="G545" s="1">
        <v>2007</v>
      </c>
      <c r="H545" s="5" t="s">
        <v>78</v>
      </c>
      <c r="Q545" s="1"/>
      <c r="Z545" s="1"/>
      <c r="AF545" s="1"/>
    </row>
    <row r="546" spans="1:32" ht="12.75" x14ac:dyDescent="0.2">
      <c r="A546" s="2" t="s">
        <v>59</v>
      </c>
      <c r="B546" s="3">
        <v>109</v>
      </c>
      <c r="C546" s="5">
        <v>32</v>
      </c>
      <c r="D546" s="1" t="s">
        <v>0</v>
      </c>
      <c r="E546" s="1" t="s">
        <v>61</v>
      </c>
      <c r="F546" s="1" t="s">
        <v>62</v>
      </c>
      <c r="G546" s="1">
        <v>2008</v>
      </c>
      <c r="H546" s="5" t="s">
        <v>78</v>
      </c>
      <c r="Q546" s="1"/>
      <c r="Z546" s="1"/>
      <c r="AF546" s="1"/>
    </row>
    <row r="547" spans="1:32" s="22" customFormat="1" ht="12.75" x14ac:dyDescent="0.2">
      <c r="A547" s="20" t="s">
        <v>59</v>
      </c>
      <c r="B547" s="21">
        <v>110</v>
      </c>
      <c r="C547" s="24">
        <v>32</v>
      </c>
      <c r="D547" s="22" t="s">
        <v>0</v>
      </c>
      <c r="E547" s="22" t="s">
        <v>61</v>
      </c>
      <c r="F547" s="22" t="s">
        <v>62</v>
      </c>
      <c r="G547" s="22">
        <v>2004</v>
      </c>
      <c r="H547" s="24" t="s">
        <v>78</v>
      </c>
      <c r="I547" s="24"/>
      <c r="W547" s="23"/>
      <c r="AA547" s="24"/>
    </row>
    <row r="548" spans="1:32" ht="12.75" x14ac:dyDescent="0.2">
      <c r="A548" s="2" t="s">
        <v>59</v>
      </c>
      <c r="B548" s="3">
        <v>110</v>
      </c>
      <c r="C548" s="5">
        <v>32</v>
      </c>
      <c r="D548" s="1" t="s">
        <v>0</v>
      </c>
      <c r="E548" s="1" t="s">
        <v>61</v>
      </c>
      <c r="F548" s="1" t="s">
        <v>62</v>
      </c>
      <c r="G548" s="1">
        <v>2005</v>
      </c>
      <c r="H548" s="5" t="s">
        <v>78</v>
      </c>
      <c r="Q548" s="1"/>
      <c r="Z548" s="1"/>
      <c r="AF548" s="1"/>
    </row>
    <row r="549" spans="1:32" ht="12.75" x14ac:dyDescent="0.2">
      <c r="A549" s="2" t="s">
        <v>59</v>
      </c>
      <c r="B549" s="3">
        <v>110</v>
      </c>
      <c r="C549" s="5">
        <v>32</v>
      </c>
      <c r="D549" s="1" t="s">
        <v>0</v>
      </c>
      <c r="E549" s="1" t="s">
        <v>61</v>
      </c>
      <c r="F549" s="1" t="s">
        <v>62</v>
      </c>
      <c r="G549" s="1">
        <v>2006</v>
      </c>
      <c r="H549" s="5" t="s">
        <v>78</v>
      </c>
      <c r="Q549" s="1"/>
      <c r="Z549" s="1"/>
      <c r="AF549" s="1"/>
    </row>
    <row r="550" spans="1:32" ht="12.75" x14ac:dyDescent="0.2">
      <c r="A550" s="2" t="s">
        <v>59</v>
      </c>
      <c r="B550" s="3">
        <v>110</v>
      </c>
      <c r="C550" s="5">
        <v>32</v>
      </c>
      <c r="D550" s="1" t="s">
        <v>0</v>
      </c>
      <c r="E550" s="1" t="s">
        <v>61</v>
      </c>
      <c r="F550" s="1" t="s">
        <v>62</v>
      </c>
      <c r="G550" s="1">
        <v>2007</v>
      </c>
      <c r="H550" s="5" t="s">
        <v>78</v>
      </c>
      <c r="Q550" s="1"/>
      <c r="Z550" s="1"/>
      <c r="AF550" s="1"/>
    </row>
    <row r="551" spans="1:32" ht="12.75" x14ac:dyDescent="0.2">
      <c r="A551" s="2" t="s">
        <v>59</v>
      </c>
      <c r="B551" s="3">
        <v>110</v>
      </c>
      <c r="C551" s="5">
        <v>32</v>
      </c>
      <c r="D551" s="1" t="s">
        <v>0</v>
      </c>
      <c r="E551" s="1" t="s">
        <v>61</v>
      </c>
      <c r="F551" s="1" t="s">
        <v>62</v>
      </c>
      <c r="G551" s="1">
        <v>2008</v>
      </c>
      <c r="H551" s="5" t="s">
        <v>78</v>
      </c>
      <c r="Q551" s="1"/>
      <c r="Z551" s="1"/>
      <c r="AF551" s="1"/>
    </row>
    <row r="552" spans="1:32" s="22" customFormat="1" ht="12.75" x14ac:dyDescent="0.2">
      <c r="A552" s="20" t="s">
        <v>59</v>
      </c>
      <c r="B552" s="21">
        <v>111</v>
      </c>
      <c r="C552" s="24">
        <v>32</v>
      </c>
      <c r="D552" s="22" t="s">
        <v>0</v>
      </c>
      <c r="E552" s="22" t="s">
        <v>61</v>
      </c>
      <c r="F552" s="22" t="s">
        <v>62</v>
      </c>
      <c r="G552" s="22">
        <v>2004</v>
      </c>
      <c r="H552" s="24" t="s">
        <v>78</v>
      </c>
      <c r="I552" s="24"/>
      <c r="W552" s="23"/>
      <c r="AA552" s="24"/>
    </row>
    <row r="553" spans="1:32" ht="12.75" x14ac:dyDescent="0.2">
      <c r="A553" s="2" t="s">
        <v>59</v>
      </c>
      <c r="B553" s="3">
        <v>111</v>
      </c>
      <c r="C553" s="5">
        <v>32</v>
      </c>
      <c r="D553" s="1" t="s">
        <v>0</v>
      </c>
      <c r="E553" s="1" t="s">
        <v>61</v>
      </c>
      <c r="F553" s="1" t="s">
        <v>62</v>
      </c>
      <c r="G553" s="1">
        <v>2005</v>
      </c>
      <c r="H553" s="5" t="s">
        <v>78</v>
      </c>
      <c r="Q553" s="1"/>
      <c r="Z553" s="1"/>
      <c r="AF553" s="1"/>
    </row>
    <row r="554" spans="1:32" ht="12.75" x14ac:dyDescent="0.2">
      <c r="A554" s="2" t="s">
        <v>59</v>
      </c>
      <c r="B554" s="3">
        <v>111</v>
      </c>
      <c r="C554" s="5">
        <v>32</v>
      </c>
      <c r="D554" s="1" t="s">
        <v>0</v>
      </c>
      <c r="E554" s="1" t="s">
        <v>61</v>
      </c>
      <c r="F554" s="1" t="s">
        <v>62</v>
      </c>
      <c r="G554" s="1">
        <v>2006</v>
      </c>
      <c r="H554" s="5" t="s">
        <v>78</v>
      </c>
      <c r="Q554" s="1"/>
      <c r="Z554" s="1"/>
      <c r="AF554" s="1"/>
    </row>
    <row r="555" spans="1:32" ht="12.75" x14ac:dyDescent="0.2">
      <c r="A555" s="2" t="s">
        <v>59</v>
      </c>
      <c r="B555" s="3">
        <v>111</v>
      </c>
      <c r="C555" s="5">
        <v>32</v>
      </c>
      <c r="D555" s="1" t="s">
        <v>0</v>
      </c>
      <c r="E555" s="1" t="s">
        <v>61</v>
      </c>
      <c r="F555" s="1" t="s">
        <v>62</v>
      </c>
      <c r="G555" s="1">
        <v>2007</v>
      </c>
      <c r="H555" s="5" t="s">
        <v>78</v>
      </c>
      <c r="Q555" s="1"/>
      <c r="Z555" s="1"/>
      <c r="AF555" s="1"/>
    </row>
    <row r="556" spans="1:32" ht="12.75" x14ac:dyDescent="0.2">
      <c r="A556" s="2" t="s">
        <v>59</v>
      </c>
      <c r="B556" s="3">
        <v>111</v>
      </c>
      <c r="C556" s="5">
        <v>32</v>
      </c>
      <c r="D556" s="1" t="s">
        <v>0</v>
      </c>
      <c r="E556" s="1" t="s">
        <v>61</v>
      </c>
      <c r="F556" s="1" t="s">
        <v>62</v>
      </c>
      <c r="G556" s="1">
        <v>2008</v>
      </c>
      <c r="H556" s="5" t="s">
        <v>78</v>
      </c>
      <c r="Q556" s="1"/>
      <c r="Z556" s="1"/>
      <c r="AF556" s="1"/>
    </row>
    <row r="557" spans="1:32" s="22" customFormat="1" ht="12.75" x14ac:dyDescent="0.2">
      <c r="A557" s="20" t="s">
        <v>59</v>
      </c>
      <c r="B557" s="21">
        <v>112</v>
      </c>
      <c r="C557" s="24">
        <v>32</v>
      </c>
      <c r="D557" s="22" t="s">
        <v>0</v>
      </c>
      <c r="E557" s="22" t="s">
        <v>61</v>
      </c>
      <c r="F557" s="22" t="s">
        <v>62</v>
      </c>
      <c r="G557" s="22">
        <v>2004</v>
      </c>
      <c r="H557" s="24" t="s">
        <v>78</v>
      </c>
      <c r="I557" s="24"/>
      <c r="W557" s="23"/>
      <c r="AA557" s="24"/>
    </row>
    <row r="558" spans="1:32" ht="12.75" x14ac:dyDescent="0.2">
      <c r="A558" s="2" t="s">
        <v>59</v>
      </c>
      <c r="B558" s="3">
        <v>112</v>
      </c>
      <c r="C558" s="5">
        <v>32</v>
      </c>
      <c r="D558" s="1" t="s">
        <v>0</v>
      </c>
      <c r="E558" s="1" t="s">
        <v>61</v>
      </c>
      <c r="F558" s="1" t="s">
        <v>62</v>
      </c>
      <c r="G558" s="1">
        <v>2005</v>
      </c>
      <c r="H558" s="5" t="s">
        <v>78</v>
      </c>
      <c r="Q558" s="1"/>
      <c r="Z558" s="1"/>
      <c r="AF558" s="1"/>
    </row>
    <row r="559" spans="1:32" ht="12.75" x14ac:dyDescent="0.2">
      <c r="A559" s="2" t="s">
        <v>59</v>
      </c>
      <c r="B559" s="3">
        <v>112</v>
      </c>
      <c r="C559" s="5">
        <v>32</v>
      </c>
      <c r="D559" s="1" t="s">
        <v>0</v>
      </c>
      <c r="E559" s="1" t="s">
        <v>61</v>
      </c>
      <c r="F559" s="1" t="s">
        <v>62</v>
      </c>
      <c r="G559" s="1">
        <v>2006</v>
      </c>
      <c r="H559" s="5" t="s">
        <v>78</v>
      </c>
      <c r="Q559" s="1"/>
      <c r="Z559" s="1"/>
      <c r="AF559" s="1"/>
    </row>
    <row r="560" spans="1:32" ht="12.75" x14ac:dyDescent="0.2">
      <c r="A560" s="2" t="s">
        <v>59</v>
      </c>
      <c r="B560" s="3">
        <v>112</v>
      </c>
      <c r="C560" s="5">
        <v>32</v>
      </c>
      <c r="D560" s="1" t="s">
        <v>0</v>
      </c>
      <c r="E560" s="1" t="s">
        <v>61</v>
      </c>
      <c r="F560" s="1" t="s">
        <v>62</v>
      </c>
      <c r="G560" s="1">
        <v>2007</v>
      </c>
      <c r="H560" s="5" t="s">
        <v>78</v>
      </c>
      <c r="Q560" s="1"/>
      <c r="Z560" s="1"/>
      <c r="AF560" s="1"/>
    </row>
    <row r="561" spans="1:32" ht="12.75" x14ac:dyDescent="0.2">
      <c r="A561" s="2" t="s">
        <v>59</v>
      </c>
      <c r="B561" s="3">
        <v>112</v>
      </c>
      <c r="C561" s="5">
        <v>32</v>
      </c>
      <c r="D561" s="1" t="s">
        <v>0</v>
      </c>
      <c r="E561" s="1" t="s">
        <v>61</v>
      </c>
      <c r="F561" s="1" t="s">
        <v>62</v>
      </c>
      <c r="G561" s="1">
        <v>2008</v>
      </c>
      <c r="H561" s="5" t="s">
        <v>78</v>
      </c>
      <c r="Q561" s="1"/>
      <c r="Z561" s="1"/>
      <c r="AF561" s="1"/>
    </row>
    <row r="562" spans="1:32" s="22" customFormat="1" ht="12.75" x14ac:dyDescent="0.2">
      <c r="A562" s="20" t="s">
        <v>59</v>
      </c>
      <c r="B562" s="21">
        <v>113</v>
      </c>
      <c r="C562" s="24">
        <v>32</v>
      </c>
      <c r="D562" s="22" t="s">
        <v>0</v>
      </c>
      <c r="E562" s="22" t="s">
        <v>61</v>
      </c>
      <c r="F562" s="22" t="s">
        <v>62</v>
      </c>
      <c r="G562" s="22">
        <v>2004</v>
      </c>
      <c r="H562" s="24" t="s">
        <v>78</v>
      </c>
      <c r="I562" s="24"/>
      <c r="W562" s="23"/>
      <c r="AA562" s="24"/>
    </row>
    <row r="563" spans="1:32" ht="12.75" x14ac:dyDescent="0.2">
      <c r="A563" s="2" t="s">
        <v>59</v>
      </c>
      <c r="B563" s="3">
        <v>113</v>
      </c>
      <c r="C563" s="5">
        <v>32</v>
      </c>
      <c r="D563" s="1" t="s">
        <v>0</v>
      </c>
      <c r="E563" s="1" t="s">
        <v>61</v>
      </c>
      <c r="F563" s="1" t="s">
        <v>62</v>
      </c>
      <c r="G563" s="1">
        <v>2005</v>
      </c>
      <c r="H563" s="5" t="s">
        <v>78</v>
      </c>
      <c r="Q563" s="1"/>
      <c r="Z563" s="1"/>
      <c r="AF563" s="1"/>
    </row>
    <row r="564" spans="1:32" ht="12.75" x14ac:dyDescent="0.2">
      <c r="A564" s="2" t="s">
        <v>59</v>
      </c>
      <c r="B564" s="3">
        <v>113</v>
      </c>
      <c r="C564" s="5">
        <v>32</v>
      </c>
      <c r="D564" s="1" t="s">
        <v>0</v>
      </c>
      <c r="E564" s="1" t="s">
        <v>61</v>
      </c>
      <c r="F564" s="1" t="s">
        <v>62</v>
      </c>
      <c r="G564" s="1">
        <v>2006</v>
      </c>
      <c r="H564" s="5" t="s">
        <v>78</v>
      </c>
      <c r="Q564" s="1"/>
      <c r="Z564" s="1"/>
      <c r="AF564" s="1"/>
    </row>
    <row r="565" spans="1:32" ht="12.75" x14ac:dyDescent="0.2">
      <c r="A565" s="2" t="s">
        <v>59</v>
      </c>
      <c r="B565" s="3">
        <v>113</v>
      </c>
      <c r="C565" s="5">
        <v>32</v>
      </c>
      <c r="D565" s="1" t="s">
        <v>0</v>
      </c>
      <c r="E565" s="1" t="s">
        <v>61</v>
      </c>
      <c r="F565" s="1" t="s">
        <v>62</v>
      </c>
      <c r="G565" s="1">
        <v>2007</v>
      </c>
      <c r="H565" s="5" t="s">
        <v>78</v>
      </c>
      <c r="Q565" s="1"/>
      <c r="Z565" s="1"/>
      <c r="AF565" s="1"/>
    </row>
    <row r="566" spans="1:32" ht="12.75" x14ac:dyDescent="0.2">
      <c r="A566" s="2" t="s">
        <v>59</v>
      </c>
      <c r="B566" s="3">
        <v>113</v>
      </c>
      <c r="C566" s="5">
        <v>32</v>
      </c>
      <c r="D566" s="1" t="s">
        <v>0</v>
      </c>
      <c r="E566" s="1" t="s">
        <v>61</v>
      </c>
      <c r="F566" s="1" t="s">
        <v>62</v>
      </c>
      <c r="G566" s="1">
        <v>2008</v>
      </c>
      <c r="H566" s="5" t="s">
        <v>78</v>
      </c>
      <c r="Q566" s="1"/>
      <c r="Z566" s="1"/>
      <c r="AF566" s="1"/>
    </row>
    <row r="567" spans="1:32" s="22" customFormat="1" ht="12.75" x14ac:dyDescent="0.2">
      <c r="A567" s="20" t="s">
        <v>59</v>
      </c>
      <c r="B567" s="21">
        <v>114</v>
      </c>
      <c r="C567" s="24">
        <v>32</v>
      </c>
      <c r="D567" s="22" t="s">
        <v>0</v>
      </c>
      <c r="E567" s="22" t="s">
        <v>61</v>
      </c>
      <c r="F567" s="22" t="s">
        <v>62</v>
      </c>
      <c r="G567" s="22">
        <v>2004</v>
      </c>
      <c r="H567" s="24" t="s">
        <v>78</v>
      </c>
      <c r="I567" s="24"/>
      <c r="W567" s="23"/>
      <c r="AA567" s="24"/>
    </row>
    <row r="568" spans="1:32" ht="12.75" x14ac:dyDescent="0.2">
      <c r="A568" s="2" t="s">
        <v>59</v>
      </c>
      <c r="B568" s="3">
        <v>114</v>
      </c>
      <c r="C568" s="5">
        <v>32</v>
      </c>
      <c r="D568" s="1" t="s">
        <v>0</v>
      </c>
      <c r="E568" s="1" t="s">
        <v>61</v>
      </c>
      <c r="F568" s="1" t="s">
        <v>62</v>
      </c>
      <c r="G568" s="1">
        <v>2005</v>
      </c>
      <c r="H568" s="5" t="s">
        <v>78</v>
      </c>
      <c r="Q568" s="1"/>
      <c r="Z568" s="1"/>
      <c r="AF568" s="1"/>
    </row>
    <row r="569" spans="1:32" ht="12.75" x14ac:dyDescent="0.2">
      <c r="A569" s="2" t="s">
        <v>59</v>
      </c>
      <c r="B569" s="3">
        <v>114</v>
      </c>
      <c r="C569" s="5">
        <v>32</v>
      </c>
      <c r="D569" s="1" t="s">
        <v>0</v>
      </c>
      <c r="E569" s="1" t="s">
        <v>61</v>
      </c>
      <c r="F569" s="1" t="s">
        <v>62</v>
      </c>
      <c r="G569" s="1">
        <v>2006</v>
      </c>
      <c r="H569" s="5" t="s">
        <v>78</v>
      </c>
      <c r="Q569" s="1"/>
      <c r="Z569" s="1"/>
      <c r="AF569" s="1"/>
    </row>
    <row r="570" spans="1:32" ht="12.75" x14ac:dyDescent="0.2">
      <c r="A570" s="2" t="s">
        <v>59</v>
      </c>
      <c r="B570" s="3">
        <v>114</v>
      </c>
      <c r="C570" s="5">
        <v>32</v>
      </c>
      <c r="D570" s="1" t="s">
        <v>0</v>
      </c>
      <c r="E570" s="1" t="s">
        <v>61</v>
      </c>
      <c r="F570" s="1" t="s">
        <v>62</v>
      </c>
      <c r="G570" s="1">
        <v>2007</v>
      </c>
      <c r="H570" s="5" t="s">
        <v>78</v>
      </c>
      <c r="Q570" s="1"/>
      <c r="Z570" s="1"/>
      <c r="AF570" s="1"/>
    </row>
    <row r="571" spans="1:32" ht="12.75" x14ac:dyDescent="0.2">
      <c r="A571" s="2" t="s">
        <v>59</v>
      </c>
      <c r="B571" s="3">
        <v>114</v>
      </c>
      <c r="C571" s="5">
        <v>32</v>
      </c>
      <c r="D571" s="1" t="s">
        <v>0</v>
      </c>
      <c r="E571" s="1" t="s">
        <v>61</v>
      </c>
      <c r="F571" s="1" t="s">
        <v>62</v>
      </c>
      <c r="G571" s="1">
        <v>2008</v>
      </c>
      <c r="H571" s="5" t="s">
        <v>78</v>
      </c>
      <c r="Q571" s="1"/>
      <c r="Z571" s="1"/>
      <c r="AF571" s="1"/>
    </row>
    <row r="572" spans="1:32" s="22" customFormat="1" ht="12.75" x14ac:dyDescent="0.2">
      <c r="A572" s="20" t="s">
        <v>59</v>
      </c>
      <c r="B572" s="21">
        <v>115</v>
      </c>
      <c r="C572" s="24">
        <v>28</v>
      </c>
      <c r="D572" s="22" t="s">
        <v>1</v>
      </c>
      <c r="E572" s="22" t="s">
        <v>2</v>
      </c>
      <c r="F572" s="22" t="s">
        <v>3</v>
      </c>
      <c r="G572" s="22">
        <v>2004</v>
      </c>
      <c r="H572" s="24" t="s">
        <v>78</v>
      </c>
      <c r="I572" s="24"/>
      <c r="W572" s="23"/>
      <c r="AA572" s="24"/>
    </row>
    <row r="573" spans="1:32" ht="12.75" x14ac:dyDescent="0.2">
      <c r="A573" s="2" t="s">
        <v>59</v>
      </c>
      <c r="B573" s="3">
        <v>115</v>
      </c>
      <c r="C573" s="5">
        <v>28</v>
      </c>
      <c r="D573" s="1" t="s">
        <v>1</v>
      </c>
      <c r="E573" s="1" t="s">
        <v>2</v>
      </c>
      <c r="F573" s="1" t="s">
        <v>3</v>
      </c>
      <c r="G573" s="1">
        <v>2005</v>
      </c>
      <c r="H573" s="5" t="s">
        <v>78</v>
      </c>
      <c r="Q573" s="1"/>
      <c r="Z573" s="1"/>
      <c r="AF573" s="1"/>
    </row>
    <row r="574" spans="1:32" ht="12.75" x14ac:dyDescent="0.2">
      <c r="A574" s="2" t="s">
        <v>59</v>
      </c>
      <c r="B574" s="3">
        <v>115</v>
      </c>
      <c r="C574" s="5">
        <v>28</v>
      </c>
      <c r="D574" s="1" t="s">
        <v>1</v>
      </c>
      <c r="E574" s="1" t="s">
        <v>2</v>
      </c>
      <c r="F574" s="1" t="s">
        <v>3</v>
      </c>
      <c r="G574" s="1">
        <v>2006</v>
      </c>
      <c r="H574" s="5" t="s">
        <v>78</v>
      </c>
      <c r="Q574" s="1"/>
      <c r="Z574" s="1"/>
      <c r="AF574" s="1"/>
    </row>
    <row r="575" spans="1:32" ht="12.75" x14ac:dyDescent="0.2">
      <c r="A575" s="2" t="s">
        <v>59</v>
      </c>
      <c r="B575" s="3">
        <v>115</v>
      </c>
      <c r="C575" s="5">
        <v>28</v>
      </c>
      <c r="D575" s="1" t="s">
        <v>1</v>
      </c>
      <c r="E575" s="1" t="s">
        <v>2</v>
      </c>
      <c r="F575" s="1" t="s">
        <v>3</v>
      </c>
      <c r="G575" s="1">
        <v>2007</v>
      </c>
      <c r="H575" s="5" t="s">
        <v>78</v>
      </c>
      <c r="Q575" s="1"/>
      <c r="Z575" s="1"/>
      <c r="AF575" s="1"/>
    </row>
    <row r="576" spans="1:32" ht="12.75" x14ac:dyDescent="0.2">
      <c r="A576" s="2" t="s">
        <v>59</v>
      </c>
      <c r="B576" s="3">
        <v>115</v>
      </c>
      <c r="C576" s="5">
        <v>28</v>
      </c>
      <c r="D576" s="1" t="s">
        <v>1</v>
      </c>
      <c r="E576" s="1" t="s">
        <v>2</v>
      </c>
      <c r="F576" s="1" t="s">
        <v>3</v>
      </c>
      <c r="G576" s="1">
        <v>2008</v>
      </c>
      <c r="H576" s="5" t="s">
        <v>78</v>
      </c>
      <c r="Q576" s="1"/>
      <c r="Z576" s="1"/>
      <c r="AF576" s="1"/>
    </row>
    <row r="577" spans="1:32" s="22" customFormat="1" ht="12.75" x14ac:dyDescent="0.2">
      <c r="A577" s="20" t="s">
        <v>59</v>
      </c>
      <c r="B577" s="21">
        <v>116</v>
      </c>
      <c r="C577" s="24">
        <v>28</v>
      </c>
      <c r="D577" s="22" t="s">
        <v>1</v>
      </c>
      <c r="E577" s="22" t="s">
        <v>2</v>
      </c>
      <c r="F577" s="22" t="s">
        <v>3</v>
      </c>
      <c r="G577" s="22">
        <v>2004</v>
      </c>
      <c r="H577" s="24" t="s">
        <v>78</v>
      </c>
      <c r="I577" s="24"/>
      <c r="W577" s="23"/>
      <c r="AA577" s="24"/>
    </row>
    <row r="578" spans="1:32" ht="12.75" x14ac:dyDescent="0.2">
      <c r="A578" s="2" t="s">
        <v>59</v>
      </c>
      <c r="B578" s="3">
        <v>116</v>
      </c>
      <c r="C578" s="5">
        <v>28</v>
      </c>
      <c r="D578" s="1" t="s">
        <v>1</v>
      </c>
      <c r="E578" s="1" t="s">
        <v>2</v>
      </c>
      <c r="F578" s="1" t="s">
        <v>3</v>
      </c>
      <c r="G578" s="1">
        <v>2005</v>
      </c>
      <c r="H578" s="5" t="s">
        <v>78</v>
      </c>
      <c r="Q578" s="1"/>
      <c r="Z578" s="1"/>
      <c r="AF578" s="1"/>
    </row>
    <row r="579" spans="1:32" ht="12.75" x14ac:dyDescent="0.2">
      <c r="A579" s="2" t="s">
        <v>59</v>
      </c>
      <c r="B579" s="3">
        <v>116</v>
      </c>
      <c r="C579" s="5">
        <v>28</v>
      </c>
      <c r="D579" s="1" t="s">
        <v>1</v>
      </c>
      <c r="E579" s="1" t="s">
        <v>2</v>
      </c>
      <c r="F579" s="1" t="s">
        <v>3</v>
      </c>
      <c r="G579" s="1">
        <v>2006</v>
      </c>
      <c r="H579" s="5" t="s">
        <v>78</v>
      </c>
      <c r="Q579" s="1"/>
      <c r="Z579" s="1"/>
      <c r="AF579" s="1"/>
    </row>
    <row r="580" spans="1:32" ht="12.75" x14ac:dyDescent="0.2">
      <c r="A580" s="2" t="s">
        <v>59</v>
      </c>
      <c r="B580" s="3">
        <v>116</v>
      </c>
      <c r="C580" s="5">
        <v>28</v>
      </c>
      <c r="D580" s="1" t="s">
        <v>1</v>
      </c>
      <c r="E580" s="1" t="s">
        <v>2</v>
      </c>
      <c r="F580" s="1" t="s">
        <v>3</v>
      </c>
      <c r="G580" s="1">
        <v>2007</v>
      </c>
      <c r="H580" s="5" t="s">
        <v>78</v>
      </c>
      <c r="Q580" s="1"/>
      <c r="Z580" s="1"/>
      <c r="AF580" s="1"/>
    </row>
    <row r="581" spans="1:32" ht="12.75" x14ac:dyDescent="0.2">
      <c r="A581" s="2" t="s">
        <v>59</v>
      </c>
      <c r="B581" s="3">
        <v>116</v>
      </c>
      <c r="C581" s="5">
        <v>28</v>
      </c>
      <c r="D581" s="1" t="s">
        <v>1</v>
      </c>
      <c r="E581" s="1" t="s">
        <v>2</v>
      </c>
      <c r="F581" s="1" t="s">
        <v>3</v>
      </c>
      <c r="G581" s="1">
        <v>2008</v>
      </c>
      <c r="H581" s="5" t="s">
        <v>78</v>
      </c>
      <c r="Q581" s="1"/>
      <c r="Z581" s="1"/>
      <c r="AF581" s="1"/>
    </row>
    <row r="582" spans="1:32" s="22" customFormat="1" ht="12.75" x14ac:dyDescent="0.2">
      <c r="A582" s="20" t="s">
        <v>59</v>
      </c>
      <c r="B582" s="21">
        <v>117</v>
      </c>
      <c r="C582" s="24">
        <v>28</v>
      </c>
      <c r="D582" s="22" t="s">
        <v>1</v>
      </c>
      <c r="E582" s="22" t="s">
        <v>2</v>
      </c>
      <c r="F582" s="22" t="s">
        <v>3</v>
      </c>
      <c r="G582" s="22">
        <v>2004</v>
      </c>
      <c r="H582" s="24" t="s">
        <v>78</v>
      </c>
      <c r="I582" s="24"/>
      <c r="W582" s="23"/>
      <c r="AA582" s="24"/>
    </row>
    <row r="583" spans="1:32" ht="12.75" x14ac:dyDescent="0.2">
      <c r="A583" s="2" t="s">
        <v>59</v>
      </c>
      <c r="B583" s="3">
        <v>117</v>
      </c>
      <c r="C583" s="5">
        <v>28</v>
      </c>
      <c r="D583" s="1" t="s">
        <v>1</v>
      </c>
      <c r="E583" s="1" t="s">
        <v>2</v>
      </c>
      <c r="F583" s="1" t="s">
        <v>3</v>
      </c>
      <c r="G583" s="1">
        <v>2005</v>
      </c>
      <c r="H583" s="5" t="s">
        <v>78</v>
      </c>
      <c r="Q583" s="1"/>
      <c r="Z583" s="1"/>
      <c r="AF583" s="1"/>
    </row>
    <row r="584" spans="1:32" ht="12.75" x14ac:dyDescent="0.2">
      <c r="A584" s="2" t="s">
        <v>59</v>
      </c>
      <c r="B584" s="3">
        <v>117</v>
      </c>
      <c r="C584" s="5">
        <v>28</v>
      </c>
      <c r="D584" s="1" t="s">
        <v>1</v>
      </c>
      <c r="E584" s="1" t="s">
        <v>2</v>
      </c>
      <c r="F584" s="1" t="s">
        <v>3</v>
      </c>
      <c r="G584" s="1">
        <v>2006</v>
      </c>
      <c r="H584" s="5" t="s">
        <v>78</v>
      </c>
      <c r="Q584" s="1"/>
      <c r="Z584" s="1"/>
      <c r="AF584" s="1"/>
    </row>
    <row r="585" spans="1:32" ht="12.75" x14ac:dyDescent="0.2">
      <c r="A585" s="2" t="s">
        <v>59</v>
      </c>
      <c r="B585" s="3">
        <v>117</v>
      </c>
      <c r="C585" s="5">
        <v>28</v>
      </c>
      <c r="D585" s="1" t="s">
        <v>1</v>
      </c>
      <c r="E585" s="1" t="s">
        <v>2</v>
      </c>
      <c r="F585" s="1" t="s">
        <v>3</v>
      </c>
      <c r="G585" s="1">
        <v>2007</v>
      </c>
      <c r="H585" s="5" t="s">
        <v>78</v>
      </c>
      <c r="Q585" s="1"/>
      <c r="Z585" s="1"/>
      <c r="AF585" s="1"/>
    </row>
    <row r="586" spans="1:32" ht="12.75" x14ac:dyDescent="0.2">
      <c r="A586" s="2" t="s">
        <v>59</v>
      </c>
      <c r="B586" s="3">
        <v>117</v>
      </c>
      <c r="C586" s="5">
        <v>28</v>
      </c>
      <c r="D586" s="1" t="s">
        <v>1</v>
      </c>
      <c r="E586" s="1" t="s">
        <v>2</v>
      </c>
      <c r="F586" s="1" t="s">
        <v>3</v>
      </c>
      <c r="G586" s="1">
        <v>2008</v>
      </c>
      <c r="H586" s="5" t="s">
        <v>78</v>
      </c>
      <c r="Q586" s="1"/>
      <c r="Z586" s="1"/>
      <c r="AF586" s="1"/>
    </row>
    <row r="587" spans="1:32" s="22" customFormat="1" ht="12.75" x14ac:dyDescent="0.2">
      <c r="A587" s="20" t="s">
        <v>59</v>
      </c>
      <c r="B587" s="21">
        <v>118</v>
      </c>
      <c r="C587" s="24">
        <v>28</v>
      </c>
      <c r="D587" s="22" t="s">
        <v>1</v>
      </c>
      <c r="E587" s="22" t="s">
        <v>2</v>
      </c>
      <c r="F587" s="22" t="s">
        <v>3</v>
      </c>
      <c r="G587" s="22">
        <v>2004</v>
      </c>
      <c r="H587" s="24" t="s">
        <v>78</v>
      </c>
      <c r="I587" s="24"/>
      <c r="W587" s="23"/>
      <c r="AA587" s="24"/>
    </row>
    <row r="588" spans="1:32" ht="12.75" x14ac:dyDescent="0.2">
      <c r="A588" s="2" t="s">
        <v>59</v>
      </c>
      <c r="B588" s="3">
        <v>118</v>
      </c>
      <c r="C588" s="5">
        <v>28</v>
      </c>
      <c r="D588" s="1" t="s">
        <v>1</v>
      </c>
      <c r="E588" s="1" t="s">
        <v>2</v>
      </c>
      <c r="F588" s="1" t="s">
        <v>3</v>
      </c>
      <c r="G588" s="1">
        <v>2005</v>
      </c>
      <c r="H588" s="5" t="s">
        <v>78</v>
      </c>
      <c r="Q588" s="1"/>
      <c r="Z588" s="1"/>
      <c r="AF588" s="1"/>
    </row>
    <row r="589" spans="1:32" ht="12.75" x14ac:dyDescent="0.2">
      <c r="A589" s="2" t="s">
        <v>59</v>
      </c>
      <c r="B589" s="3">
        <v>118</v>
      </c>
      <c r="C589" s="5">
        <v>28</v>
      </c>
      <c r="D589" s="1" t="s">
        <v>1</v>
      </c>
      <c r="E589" s="1" t="s">
        <v>2</v>
      </c>
      <c r="F589" s="1" t="s">
        <v>3</v>
      </c>
      <c r="G589" s="1">
        <v>2006</v>
      </c>
      <c r="H589" s="5" t="s">
        <v>78</v>
      </c>
      <c r="Q589" s="1"/>
      <c r="Z589" s="1"/>
      <c r="AF589" s="1"/>
    </row>
    <row r="590" spans="1:32" ht="12.75" x14ac:dyDescent="0.2">
      <c r="A590" s="2" t="s">
        <v>59</v>
      </c>
      <c r="B590" s="3">
        <v>118</v>
      </c>
      <c r="C590" s="5">
        <v>28</v>
      </c>
      <c r="D590" s="1" t="s">
        <v>1</v>
      </c>
      <c r="E590" s="1" t="s">
        <v>2</v>
      </c>
      <c r="F590" s="1" t="s">
        <v>3</v>
      </c>
      <c r="G590" s="1">
        <v>2007</v>
      </c>
      <c r="H590" s="5" t="s">
        <v>78</v>
      </c>
      <c r="Q590" s="1"/>
      <c r="Z590" s="1"/>
      <c r="AF590" s="1"/>
    </row>
    <row r="591" spans="1:32" ht="12.75" x14ac:dyDescent="0.2">
      <c r="A591" s="2" t="s">
        <v>59</v>
      </c>
      <c r="B591" s="3">
        <v>118</v>
      </c>
      <c r="C591" s="5">
        <v>28</v>
      </c>
      <c r="D591" s="1" t="s">
        <v>1</v>
      </c>
      <c r="E591" s="1" t="s">
        <v>2</v>
      </c>
      <c r="F591" s="1" t="s">
        <v>3</v>
      </c>
      <c r="G591" s="1">
        <v>2008</v>
      </c>
      <c r="H591" s="5" t="s">
        <v>78</v>
      </c>
      <c r="Q591" s="1"/>
      <c r="Z591" s="1"/>
      <c r="AF591" s="1"/>
    </row>
    <row r="592" spans="1:32" s="22" customFormat="1" ht="12.75" x14ac:dyDescent="0.2">
      <c r="A592" s="20" t="s">
        <v>59</v>
      </c>
      <c r="B592" s="21">
        <v>119</v>
      </c>
      <c r="C592" s="24">
        <v>28</v>
      </c>
      <c r="D592" s="22" t="s">
        <v>1</v>
      </c>
      <c r="E592" s="22" t="s">
        <v>2</v>
      </c>
      <c r="F592" s="22" t="s">
        <v>3</v>
      </c>
      <c r="G592" s="22">
        <v>2004</v>
      </c>
      <c r="H592" s="24" t="s">
        <v>78</v>
      </c>
      <c r="I592" s="24"/>
      <c r="W592" s="23"/>
      <c r="AA592" s="24"/>
    </row>
    <row r="593" spans="1:40" ht="12.75" x14ac:dyDescent="0.2">
      <c r="A593" s="2" t="s">
        <v>59</v>
      </c>
      <c r="B593" s="3">
        <v>119</v>
      </c>
      <c r="C593" s="5">
        <v>28</v>
      </c>
      <c r="D593" s="1" t="s">
        <v>1</v>
      </c>
      <c r="E593" s="1" t="s">
        <v>2</v>
      </c>
      <c r="F593" s="1" t="s">
        <v>3</v>
      </c>
      <c r="G593" s="1">
        <v>2005</v>
      </c>
      <c r="H593" s="5" t="s">
        <v>78</v>
      </c>
      <c r="Q593" s="1"/>
      <c r="Z593" s="1"/>
      <c r="AF593" s="1"/>
    </row>
    <row r="594" spans="1:40" ht="12.75" x14ac:dyDescent="0.2">
      <c r="A594" s="2" t="s">
        <v>59</v>
      </c>
      <c r="B594" s="3">
        <v>119</v>
      </c>
      <c r="C594" s="5">
        <v>28</v>
      </c>
      <c r="D594" s="1" t="s">
        <v>1</v>
      </c>
      <c r="E594" s="1" t="s">
        <v>2</v>
      </c>
      <c r="F594" s="1" t="s">
        <v>3</v>
      </c>
      <c r="G594" s="1">
        <v>2006</v>
      </c>
      <c r="H594" s="5" t="s">
        <v>78</v>
      </c>
      <c r="Q594" s="1"/>
      <c r="Z594" s="1"/>
      <c r="AF594" s="1"/>
    </row>
    <row r="595" spans="1:40" ht="12.75" x14ac:dyDescent="0.2">
      <c r="A595" s="2" t="s">
        <v>59</v>
      </c>
      <c r="B595" s="3">
        <v>119</v>
      </c>
      <c r="C595" s="5">
        <v>28</v>
      </c>
      <c r="D595" s="1" t="s">
        <v>1</v>
      </c>
      <c r="E595" s="1" t="s">
        <v>2</v>
      </c>
      <c r="F595" s="1" t="s">
        <v>3</v>
      </c>
      <c r="G595" s="1">
        <v>2007</v>
      </c>
      <c r="H595" s="5" t="s">
        <v>78</v>
      </c>
      <c r="Q595" s="1"/>
      <c r="Z595" s="1"/>
      <c r="AF595" s="1"/>
    </row>
    <row r="596" spans="1:40" ht="12.75" x14ac:dyDescent="0.2">
      <c r="A596" s="2" t="s">
        <v>59</v>
      </c>
      <c r="B596" s="3">
        <v>119</v>
      </c>
      <c r="C596" s="5">
        <v>28</v>
      </c>
      <c r="D596" s="1" t="s">
        <v>1</v>
      </c>
      <c r="E596" s="1" t="s">
        <v>2</v>
      </c>
      <c r="F596" s="1" t="s">
        <v>3</v>
      </c>
      <c r="G596" s="1">
        <v>2008</v>
      </c>
      <c r="H596" s="5" t="s">
        <v>78</v>
      </c>
      <c r="Q596" s="1"/>
      <c r="Z596" s="1"/>
      <c r="AF596" s="1"/>
    </row>
    <row r="597" spans="1:40" s="22" customFormat="1" ht="12.75" x14ac:dyDescent="0.2">
      <c r="A597" s="20" t="s">
        <v>59</v>
      </c>
      <c r="B597" s="21">
        <v>120</v>
      </c>
      <c r="C597" s="24">
        <v>28</v>
      </c>
      <c r="D597" s="22" t="s">
        <v>1</v>
      </c>
      <c r="E597" s="22" t="s">
        <v>2</v>
      </c>
      <c r="F597" s="22" t="s">
        <v>3</v>
      </c>
      <c r="G597" s="22">
        <v>2004</v>
      </c>
      <c r="H597" s="24" t="s">
        <v>78</v>
      </c>
      <c r="I597" s="24"/>
      <c r="W597" s="23"/>
      <c r="AA597" s="24"/>
    </row>
    <row r="598" spans="1:40" ht="12.75" x14ac:dyDescent="0.2">
      <c r="A598" s="2" t="s">
        <v>59</v>
      </c>
      <c r="B598" s="3">
        <v>120</v>
      </c>
      <c r="C598" s="5">
        <v>28</v>
      </c>
      <c r="D598" s="1" t="s">
        <v>1</v>
      </c>
      <c r="E598" s="1" t="s">
        <v>2</v>
      </c>
      <c r="F598" s="1" t="s">
        <v>3</v>
      </c>
      <c r="G598" s="1">
        <v>2005</v>
      </c>
      <c r="H598" s="5" t="s">
        <v>78</v>
      </c>
      <c r="Q598" s="1"/>
      <c r="Z598" s="1"/>
      <c r="AF598" s="1"/>
    </row>
    <row r="599" spans="1:40" ht="12.75" x14ac:dyDescent="0.2">
      <c r="A599" s="2" t="s">
        <v>59</v>
      </c>
      <c r="B599" s="3">
        <v>120</v>
      </c>
      <c r="C599" s="5">
        <v>28</v>
      </c>
      <c r="D599" s="1" t="s">
        <v>1</v>
      </c>
      <c r="E599" s="1" t="s">
        <v>2</v>
      </c>
      <c r="F599" s="1" t="s">
        <v>3</v>
      </c>
      <c r="G599" s="1">
        <v>2006</v>
      </c>
      <c r="H599" s="5" t="s">
        <v>78</v>
      </c>
      <c r="Q599" s="1"/>
      <c r="Z599" s="1"/>
      <c r="AF599" s="1"/>
    </row>
    <row r="600" spans="1:40" ht="12.75" x14ac:dyDescent="0.2">
      <c r="A600" s="2" t="s">
        <v>59</v>
      </c>
      <c r="B600" s="3">
        <v>120</v>
      </c>
      <c r="C600" s="5">
        <v>28</v>
      </c>
      <c r="D600" s="1" t="s">
        <v>1</v>
      </c>
      <c r="E600" s="1" t="s">
        <v>2</v>
      </c>
      <c r="F600" s="1" t="s">
        <v>3</v>
      </c>
      <c r="G600" s="1">
        <v>2007</v>
      </c>
      <c r="H600" s="5" t="s">
        <v>78</v>
      </c>
      <c r="Q600" s="1"/>
      <c r="Z600" s="1"/>
      <c r="AF600" s="1"/>
    </row>
    <row r="601" spans="1:40" ht="12.75" x14ac:dyDescent="0.2">
      <c r="A601" s="2" t="s">
        <v>59</v>
      </c>
      <c r="B601" s="3">
        <v>120</v>
      </c>
      <c r="C601" s="5">
        <v>28</v>
      </c>
      <c r="D601" s="1" t="s">
        <v>1</v>
      </c>
      <c r="E601" s="1" t="s">
        <v>2</v>
      </c>
      <c r="F601" s="1" t="s">
        <v>3</v>
      </c>
      <c r="G601" s="1">
        <v>2008</v>
      </c>
      <c r="H601" s="5" t="s">
        <v>78</v>
      </c>
      <c r="Q601" s="1"/>
      <c r="Z601" s="1"/>
      <c r="AF601" s="1"/>
    </row>
    <row r="602" spans="1:40" s="22" customFormat="1" ht="12.75" x14ac:dyDescent="0.2">
      <c r="A602" s="20" t="s">
        <v>59</v>
      </c>
      <c r="B602" s="21">
        <v>121</v>
      </c>
      <c r="C602" s="24">
        <v>28</v>
      </c>
      <c r="D602" s="22" t="s">
        <v>1</v>
      </c>
      <c r="E602" s="22" t="s">
        <v>2</v>
      </c>
      <c r="F602" s="22" t="s">
        <v>3</v>
      </c>
      <c r="G602" s="22">
        <v>2004</v>
      </c>
      <c r="H602" s="24" t="s">
        <v>78</v>
      </c>
      <c r="I602" s="24"/>
      <c r="W602" s="23"/>
      <c r="AA602" s="24"/>
    </row>
    <row r="603" spans="1:40" ht="12.75" x14ac:dyDescent="0.2">
      <c r="A603" s="2" t="s">
        <v>59</v>
      </c>
      <c r="B603" s="3">
        <v>121</v>
      </c>
      <c r="C603" s="5">
        <v>28</v>
      </c>
      <c r="D603" s="1" t="s">
        <v>1</v>
      </c>
      <c r="E603" s="1" t="s">
        <v>2</v>
      </c>
      <c r="F603" s="1" t="s">
        <v>3</v>
      </c>
      <c r="G603" s="1">
        <v>2005</v>
      </c>
      <c r="H603" s="5" t="s">
        <v>78</v>
      </c>
      <c r="Q603" s="1"/>
      <c r="Z603" s="1"/>
      <c r="AF603" s="1"/>
    </row>
    <row r="604" spans="1:40" ht="12.75" x14ac:dyDescent="0.2">
      <c r="A604" s="2" t="s">
        <v>59</v>
      </c>
      <c r="B604" s="3">
        <v>121</v>
      </c>
      <c r="C604" s="5">
        <v>28</v>
      </c>
      <c r="D604" s="1" t="s">
        <v>1</v>
      </c>
      <c r="E604" s="1" t="s">
        <v>2</v>
      </c>
      <c r="F604" s="1" t="s">
        <v>3</v>
      </c>
      <c r="G604" s="1">
        <v>2006</v>
      </c>
      <c r="H604" s="5" t="s">
        <v>78</v>
      </c>
      <c r="Q604" s="1"/>
      <c r="Z604" s="1"/>
      <c r="AF604" s="1"/>
    </row>
    <row r="605" spans="1:40" ht="12.75" x14ac:dyDescent="0.2">
      <c r="A605" s="2" t="s">
        <v>59</v>
      </c>
      <c r="B605" s="3">
        <v>121</v>
      </c>
      <c r="C605" s="5">
        <v>28</v>
      </c>
      <c r="D605" s="1" t="s">
        <v>1</v>
      </c>
      <c r="E605" s="1" t="s">
        <v>2</v>
      </c>
      <c r="F605" s="1" t="s">
        <v>3</v>
      </c>
      <c r="G605" s="1">
        <v>2007</v>
      </c>
      <c r="H605" s="5" t="s">
        <v>78</v>
      </c>
      <c r="Q605" s="1"/>
      <c r="Z605" s="1"/>
      <c r="AF605" s="1"/>
    </row>
    <row r="606" spans="1:40" ht="12.75" x14ac:dyDescent="0.2">
      <c r="A606" s="2" t="s">
        <v>59</v>
      </c>
      <c r="B606" s="3">
        <v>121</v>
      </c>
      <c r="C606" s="5">
        <v>28</v>
      </c>
      <c r="D606" s="1" t="s">
        <v>1</v>
      </c>
      <c r="E606" s="1" t="s">
        <v>2</v>
      </c>
      <c r="F606" s="1" t="s">
        <v>3</v>
      </c>
      <c r="G606" s="1">
        <v>2008</v>
      </c>
      <c r="H606" s="5" t="s">
        <v>78</v>
      </c>
      <c r="Q606" s="1"/>
      <c r="Z606" s="1"/>
      <c r="AF606" s="1"/>
    </row>
    <row r="607" spans="1:40" s="22" customFormat="1" ht="15" customHeight="1" x14ac:dyDescent="0.2">
      <c r="A607" s="20" t="s">
        <v>59</v>
      </c>
      <c r="B607" s="21">
        <v>122</v>
      </c>
      <c r="C607" s="24">
        <v>28</v>
      </c>
      <c r="D607" s="22" t="s">
        <v>1</v>
      </c>
      <c r="E607" s="22" t="s">
        <v>2</v>
      </c>
      <c r="F607" s="22" t="s">
        <v>3</v>
      </c>
      <c r="G607" s="22">
        <v>2004</v>
      </c>
      <c r="H607" s="24" t="s">
        <v>78</v>
      </c>
      <c r="I607" s="24"/>
      <c r="J607" s="22">
        <v>35</v>
      </c>
      <c r="K607" s="22">
        <f>J607-22</f>
        <v>13</v>
      </c>
      <c r="L607" s="22">
        <f>J607-46</f>
        <v>-11</v>
      </c>
      <c r="M607" s="22">
        <f>J607-71</f>
        <v>-36</v>
      </c>
      <c r="N607" s="22">
        <f>J607-87</f>
        <v>-52</v>
      </c>
      <c r="O607" s="22">
        <v>3</v>
      </c>
      <c r="S607" s="22">
        <v>1</v>
      </c>
      <c r="T607" s="22">
        <v>227</v>
      </c>
      <c r="U607" s="22">
        <v>25</v>
      </c>
      <c r="V607" s="22">
        <v>90</v>
      </c>
      <c r="W607" s="23">
        <f>(V607+(Z607*AB607))/U607</f>
        <v>3.64</v>
      </c>
      <c r="X607" s="22">
        <v>4</v>
      </c>
      <c r="Y607" s="22">
        <v>24</v>
      </c>
      <c r="Z607" s="23">
        <f>Y607/(U607-AB607)</f>
        <v>1</v>
      </c>
      <c r="AA607" s="24">
        <f>Z607*100/W607</f>
        <v>27.472527472527471</v>
      </c>
      <c r="AB607" s="22">
        <v>1</v>
      </c>
      <c r="AC607" s="22">
        <f>AB607*100/U607</f>
        <v>4</v>
      </c>
      <c r="AD607" s="22">
        <v>0</v>
      </c>
      <c r="AE607" s="22">
        <f>AD607*100/U607</f>
        <v>0</v>
      </c>
      <c r="AF607" s="22">
        <v>3</v>
      </c>
      <c r="AG607" s="22">
        <f>AF607*100/U607</f>
        <v>12</v>
      </c>
      <c r="AH607" s="22" t="s">
        <v>64</v>
      </c>
      <c r="AI607" s="22">
        <v>12</v>
      </c>
      <c r="AJ607" s="22">
        <v>3</v>
      </c>
      <c r="AK607" s="22">
        <v>1</v>
      </c>
      <c r="AL607" s="22">
        <v>3</v>
      </c>
      <c r="AM607" s="22">
        <v>3</v>
      </c>
      <c r="AN607" s="22">
        <v>3</v>
      </c>
    </row>
    <row r="608" spans="1:40" ht="12.75" x14ac:dyDescent="0.2">
      <c r="A608" s="2" t="s">
        <v>59</v>
      </c>
      <c r="B608" s="3">
        <v>122</v>
      </c>
      <c r="C608" s="5">
        <v>28</v>
      </c>
      <c r="D608" s="1" t="s">
        <v>1</v>
      </c>
      <c r="E608" s="1" t="s">
        <v>2</v>
      </c>
      <c r="F608" s="1" t="s">
        <v>3</v>
      </c>
      <c r="G608" s="1">
        <v>2005</v>
      </c>
      <c r="H608" s="5" t="s">
        <v>78</v>
      </c>
      <c r="Q608" s="1"/>
      <c r="Z608" s="1"/>
      <c r="AF608" s="1"/>
    </row>
    <row r="609" spans="1:32" ht="12.75" x14ac:dyDescent="0.2">
      <c r="A609" s="2" t="s">
        <v>59</v>
      </c>
      <c r="B609" s="3">
        <v>122</v>
      </c>
      <c r="C609" s="5">
        <v>28</v>
      </c>
      <c r="D609" s="1" t="s">
        <v>1</v>
      </c>
      <c r="E609" s="1" t="s">
        <v>2</v>
      </c>
      <c r="F609" s="1" t="s">
        <v>3</v>
      </c>
      <c r="G609" s="1">
        <v>2006</v>
      </c>
      <c r="H609" s="5" t="s">
        <v>78</v>
      </c>
      <c r="Q609" s="1"/>
      <c r="Z609" s="1"/>
      <c r="AF609" s="1"/>
    </row>
    <row r="610" spans="1:32" ht="12.75" x14ac:dyDescent="0.2">
      <c r="A610" s="2" t="s">
        <v>59</v>
      </c>
      <c r="B610" s="3">
        <v>122</v>
      </c>
      <c r="C610" s="5">
        <v>28</v>
      </c>
      <c r="D610" s="1" t="s">
        <v>1</v>
      </c>
      <c r="E610" s="1" t="s">
        <v>2</v>
      </c>
      <c r="F610" s="1" t="s">
        <v>3</v>
      </c>
      <c r="G610" s="1">
        <v>2007</v>
      </c>
      <c r="H610" s="5" t="s">
        <v>78</v>
      </c>
      <c r="Q610" s="1"/>
      <c r="Z610" s="1"/>
      <c r="AF610" s="1"/>
    </row>
    <row r="611" spans="1:32" ht="12.75" x14ac:dyDescent="0.2">
      <c r="A611" s="2" t="s">
        <v>59</v>
      </c>
      <c r="B611" s="3">
        <v>122</v>
      </c>
      <c r="C611" s="5">
        <v>28</v>
      </c>
      <c r="D611" s="1" t="s">
        <v>1</v>
      </c>
      <c r="E611" s="1" t="s">
        <v>2</v>
      </c>
      <c r="F611" s="1" t="s">
        <v>3</v>
      </c>
      <c r="G611" s="1">
        <v>2008</v>
      </c>
      <c r="H611" s="5" t="s">
        <v>78</v>
      </c>
      <c r="Q611" s="1"/>
      <c r="Z611" s="1"/>
      <c r="AF611" s="1"/>
    </row>
    <row r="612" spans="1:32" s="22" customFormat="1" ht="12.75" x14ac:dyDescent="0.2">
      <c r="A612" s="20" t="s">
        <v>59</v>
      </c>
      <c r="B612" s="21">
        <v>123</v>
      </c>
      <c r="C612" s="24">
        <v>28</v>
      </c>
      <c r="D612" s="22" t="s">
        <v>1</v>
      </c>
      <c r="E612" s="22" t="s">
        <v>2</v>
      </c>
      <c r="F612" s="22" t="s">
        <v>3</v>
      </c>
      <c r="G612" s="22">
        <v>2004</v>
      </c>
      <c r="H612" s="24" t="s">
        <v>78</v>
      </c>
      <c r="I612" s="24"/>
      <c r="W612" s="23"/>
      <c r="AA612" s="24"/>
    </row>
    <row r="613" spans="1:32" ht="12.75" x14ac:dyDescent="0.2">
      <c r="A613" s="2" t="s">
        <v>59</v>
      </c>
      <c r="B613" s="3">
        <v>123</v>
      </c>
      <c r="C613" s="5">
        <v>28</v>
      </c>
      <c r="D613" s="1" t="s">
        <v>1</v>
      </c>
      <c r="E613" s="1" t="s">
        <v>2</v>
      </c>
      <c r="F613" s="1" t="s">
        <v>3</v>
      </c>
      <c r="G613" s="1">
        <v>2005</v>
      </c>
      <c r="H613" s="5" t="s">
        <v>78</v>
      </c>
      <c r="Q613" s="1"/>
      <c r="Z613" s="1"/>
      <c r="AF613" s="1"/>
    </row>
    <row r="614" spans="1:32" ht="12.75" x14ac:dyDescent="0.2">
      <c r="A614" s="2" t="s">
        <v>59</v>
      </c>
      <c r="B614" s="3">
        <v>123</v>
      </c>
      <c r="C614" s="5">
        <v>28</v>
      </c>
      <c r="D614" s="1" t="s">
        <v>1</v>
      </c>
      <c r="E614" s="1" t="s">
        <v>2</v>
      </c>
      <c r="F614" s="1" t="s">
        <v>3</v>
      </c>
      <c r="G614" s="1">
        <v>2006</v>
      </c>
      <c r="H614" s="5" t="s">
        <v>78</v>
      </c>
      <c r="Q614" s="1"/>
      <c r="Z614" s="1"/>
      <c r="AF614" s="1"/>
    </row>
    <row r="615" spans="1:32" ht="12.75" x14ac:dyDescent="0.2">
      <c r="A615" s="2" t="s">
        <v>59</v>
      </c>
      <c r="B615" s="3">
        <v>123</v>
      </c>
      <c r="C615" s="5">
        <v>28</v>
      </c>
      <c r="D615" s="1" t="s">
        <v>1</v>
      </c>
      <c r="E615" s="1" t="s">
        <v>2</v>
      </c>
      <c r="F615" s="1" t="s">
        <v>3</v>
      </c>
      <c r="G615" s="1">
        <v>2007</v>
      </c>
      <c r="H615" s="5" t="s">
        <v>78</v>
      </c>
      <c r="Q615" s="1"/>
      <c r="Z615" s="1"/>
      <c r="AF615" s="1"/>
    </row>
    <row r="616" spans="1:32" ht="12.75" x14ac:dyDescent="0.2">
      <c r="A616" s="2" t="s">
        <v>59</v>
      </c>
      <c r="B616" s="3">
        <v>123</v>
      </c>
      <c r="C616" s="5">
        <v>28</v>
      </c>
      <c r="D616" s="1" t="s">
        <v>1</v>
      </c>
      <c r="E616" s="1" t="s">
        <v>2</v>
      </c>
      <c r="F616" s="1" t="s">
        <v>3</v>
      </c>
      <c r="G616" s="1">
        <v>2008</v>
      </c>
      <c r="H616" s="5" t="s">
        <v>78</v>
      </c>
      <c r="Q616" s="1"/>
      <c r="Z616" s="1"/>
      <c r="AF616" s="1"/>
    </row>
    <row r="617" spans="1:32" s="22" customFormat="1" ht="12.75" x14ac:dyDescent="0.2">
      <c r="A617" s="20" t="s">
        <v>59</v>
      </c>
      <c r="B617" s="21">
        <v>124</v>
      </c>
      <c r="C617" s="24">
        <v>28</v>
      </c>
      <c r="D617" s="22" t="s">
        <v>1</v>
      </c>
      <c r="E617" s="22" t="s">
        <v>2</v>
      </c>
      <c r="F617" s="22" t="s">
        <v>3</v>
      </c>
      <c r="G617" s="22">
        <v>2004</v>
      </c>
      <c r="H617" s="24" t="s">
        <v>78</v>
      </c>
      <c r="I617" s="24"/>
      <c r="W617" s="23"/>
      <c r="AA617" s="24"/>
    </row>
    <row r="618" spans="1:32" ht="12.75" x14ac:dyDescent="0.2">
      <c r="A618" s="2" t="s">
        <v>59</v>
      </c>
      <c r="B618" s="3">
        <v>124</v>
      </c>
      <c r="C618" s="5">
        <v>28</v>
      </c>
      <c r="D618" s="1" t="s">
        <v>1</v>
      </c>
      <c r="E618" s="1" t="s">
        <v>2</v>
      </c>
      <c r="F618" s="1" t="s">
        <v>3</v>
      </c>
      <c r="G618" s="1">
        <v>2005</v>
      </c>
      <c r="H618" s="5" t="s">
        <v>78</v>
      </c>
      <c r="Q618" s="1"/>
      <c r="Z618" s="1"/>
      <c r="AF618" s="1"/>
    </row>
    <row r="619" spans="1:32" ht="12.75" x14ac:dyDescent="0.2">
      <c r="A619" s="2" t="s">
        <v>59</v>
      </c>
      <c r="B619" s="3">
        <v>124</v>
      </c>
      <c r="C619" s="5">
        <v>28</v>
      </c>
      <c r="D619" s="1" t="s">
        <v>1</v>
      </c>
      <c r="E619" s="1" t="s">
        <v>2</v>
      </c>
      <c r="F619" s="1" t="s">
        <v>3</v>
      </c>
      <c r="G619" s="1">
        <v>2006</v>
      </c>
      <c r="H619" s="5" t="s">
        <v>78</v>
      </c>
      <c r="Q619" s="1"/>
      <c r="Z619" s="1"/>
      <c r="AF619" s="1"/>
    </row>
    <row r="620" spans="1:32" ht="12.75" x14ac:dyDescent="0.2">
      <c r="A620" s="2" t="s">
        <v>59</v>
      </c>
      <c r="B620" s="3">
        <v>124</v>
      </c>
      <c r="C620" s="5">
        <v>28</v>
      </c>
      <c r="D620" s="1" t="s">
        <v>1</v>
      </c>
      <c r="E620" s="1" t="s">
        <v>2</v>
      </c>
      <c r="F620" s="1" t="s">
        <v>3</v>
      </c>
      <c r="G620" s="1">
        <v>2007</v>
      </c>
      <c r="H620" s="5" t="s">
        <v>78</v>
      </c>
      <c r="Q620" s="1"/>
      <c r="Z620" s="1"/>
      <c r="AF620" s="1"/>
    </row>
    <row r="621" spans="1:32" ht="12.75" x14ac:dyDescent="0.2">
      <c r="A621" s="2" t="s">
        <v>59</v>
      </c>
      <c r="B621" s="3">
        <v>124</v>
      </c>
      <c r="C621" s="5">
        <v>28</v>
      </c>
      <c r="D621" s="1" t="s">
        <v>1</v>
      </c>
      <c r="E621" s="1" t="s">
        <v>2</v>
      </c>
      <c r="F621" s="1" t="s">
        <v>3</v>
      </c>
      <c r="G621" s="1">
        <v>2008</v>
      </c>
      <c r="H621" s="5" t="s">
        <v>78</v>
      </c>
      <c r="Q621" s="1"/>
      <c r="Z621" s="1"/>
      <c r="AF621" s="1"/>
    </row>
    <row r="622" spans="1:32" s="22" customFormat="1" ht="12.75" x14ac:dyDescent="0.2">
      <c r="A622" s="20" t="s">
        <v>59</v>
      </c>
      <c r="B622" s="21">
        <v>125</v>
      </c>
      <c r="C622" s="24">
        <v>28</v>
      </c>
      <c r="D622" s="22" t="s">
        <v>1</v>
      </c>
      <c r="E622" s="22" t="s">
        <v>2</v>
      </c>
      <c r="F622" s="22" t="s">
        <v>3</v>
      </c>
      <c r="G622" s="22">
        <v>2004</v>
      </c>
      <c r="H622" s="24" t="s">
        <v>78</v>
      </c>
      <c r="I622" s="24"/>
      <c r="W622" s="23"/>
      <c r="AA622" s="24"/>
    </row>
    <row r="623" spans="1:32" ht="12.75" x14ac:dyDescent="0.2">
      <c r="A623" s="2" t="s">
        <v>59</v>
      </c>
      <c r="B623" s="3">
        <v>125</v>
      </c>
      <c r="C623" s="5">
        <v>28</v>
      </c>
      <c r="D623" s="1" t="s">
        <v>1</v>
      </c>
      <c r="E623" s="1" t="s">
        <v>2</v>
      </c>
      <c r="F623" s="1" t="s">
        <v>3</v>
      </c>
      <c r="G623" s="1">
        <v>2005</v>
      </c>
      <c r="H623" s="5" t="s">
        <v>78</v>
      </c>
      <c r="Q623" s="1"/>
      <c r="Z623" s="1"/>
      <c r="AF623" s="1"/>
    </row>
    <row r="624" spans="1:32" ht="12.75" x14ac:dyDescent="0.2">
      <c r="A624" s="2" t="s">
        <v>59</v>
      </c>
      <c r="B624" s="3">
        <v>125</v>
      </c>
      <c r="C624" s="5">
        <v>28</v>
      </c>
      <c r="D624" s="1" t="s">
        <v>1</v>
      </c>
      <c r="E624" s="1" t="s">
        <v>2</v>
      </c>
      <c r="F624" s="1" t="s">
        <v>3</v>
      </c>
      <c r="G624" s="1">
        <v>2006</v>
      </c>
      <c r="H624" s="5" t="s">
        <v>78</v>
      </c>
      <c r="Q624" s="1"/>
      <c r="Z624" s="1"/>
      <c r="AF624" s="1"/>
    </row>
    <row r="625" spans="1:41" ht="12.75" x14ac:dyDescent="0.2">
      <c r="A625" s="2" t="s">
        <v>59</v>
      </c>
      <c r="B625" s="3">
        <v>125</v>
      </c>
      <c r="C625" s="5">
        <v>28</v>
      </c>
      <c r="D625" s="1" t="s">
        <v>1</v>
      </c>
      <c r="E625" s="1" t="s">
        <v>2</v>
      </c>
      <c r="F625" s="1" t="s">
        <v>3</v>
      </c>
      <c r="G625" s="1">
        <v>2007</v>
      </c>
      <c r="H625" s="5" t="s">
        <v>78</v>
      </c>
      <c r="Q625" s="1"/>
      <c r="Z625" s="1"/>
      <c r="AF625" s="1"/>
    </row>
    <row r="626" spans="1:41" ht="12.75" x14ac:dyDescent="0.2">
      <c r="A626" s="2" t="s">
        <v>59</v>
      </c>
      <c r="B626" s="3">
        <v>125</v>
      </c>
      <c r="C626" s="5">
        <v>28</v>
      </c>
      <c r="D626" s="1" t="s">
        <v>1</v>
      </c>
      <c r="E626" s="1" t="s">
        <v>2</v>
      </c>
      <c r="F626" s="1" t="s">
        <v>3</v>
      </c>
      <c r="G626" s="1">
        <v>2008</v>
      </c>
      <c r="H626" s="5" t="s">
        <v>78</v>
      </c>
      <c r="Q626" s="1"/>
      <c r="Z626" s="1"/>
      <c r="AF626" s="1"/>
    </row>
    <row r="627" spans="1:41" s="22" customFormat="1" ht="12.75" x14ac:dyDescent="0.2">
      <c r="A627" s="20" t="s">
        <v>59</v>
      </c>
      <c r="B627" s="21">
        <v>126</v>
      </c>
      <c r="C627" s="24">
        <v>28</v>
      </c>
      <c r="D627" s="22" t="s">
        <v>1</v>
      </c>
      <c r="E627" s="22" t="s">
        <v>2</v>
      </c>
      <c r="F627" s="22" t="s">
        <v>3</v>
      </c>
      <c r="G627" s="22">
        <v>2004</v>
      </c>
      <c r="H627" s="24" t="s">
        <v>78</v>
      </c>
      <c r="I627" s="24"/>
      <c r="W627" s="23"/>
      <c r="AA627" s="24"/>
    </row>
    <row r="628" spans="1:41" ht="12.75" x14ac:dyDescent="0.2">
      <c r="A628" s="2" t="s">
        <v>59</v>
      </c>
      <c r="B628" s="3">
        <v>126</v>
      </c>
      <c r="C628" s="5">
        <v>28</v>
      </c>
      <c r="D628" s="1" t="s">
        <v>1</v>
      </c>
      <c r="E628" s="1" t="s">
        <v>2</v>
      </c>
      <c r="F628" s="1" t="s">
        <v>3</v>
      </c>
      <c r="G628" s="1">
        <v>2005</v>
      </c>
      <c r="H628" s="5" t="s">
        <v>78</v>
      </c>
      <c r="Q628" s="1"/>
      <c r="Z628" s="1"/>
      <c r="AF628" s="1"/>
    </row>
    <row r="629" spans="1:41" ht="12.75" x14ac:dyDescent="0.2">
      <c r="A629" s="2" t="s">
        <v>59</v>
      </c>
      <c r="B629" s="3">
        <v>126</v>
      </c>
      <c r="C629" s="5">
        <v>28</v>
      </c>
      <c r="D629" s="1" t="s">
        <v>1</v>
      </c>
      <c r="E629" s="1" t="s">
        <v>2</v>
      </c>
      <c r="F629" s="1" t="s">
        <v>3</v>
      </c>
      <c r="G629" s="1">
        <v>2006</v>
      </c>
      <c r="H629" s="5" t="s">
        <v>78</v>
      </c>
      <c r="Q629" s="1"/>
      <c r="Z629" s="1"/>
      <c r="AF629" s="1"/>
    </row>
    <row r="630" spans="1:41" ht="12.75" x14ac:dyDescent="0.2">
      <c r="A630" s="2" t="s">
        <v>59</v>
      </c>
      <c r="B630" s="3">
        <v>126</v>
      </c>
      <c r="C630" s="5">
        <v>28</v>
      </c>
      <c r="D630" s="1" t="s">
        <v>1</v>
      </c>
      <c r="E630" s="1" t="s">
        <v>2</v>
      </c>
      <c r="F630" s="1" t="s">
        <v>3</v>
      </c>
      <c r="G630" s="1">
        <v>2007</v>
      </c>
      <c r="H630" s="5" t="s">
        <v>78</v>
      </c>
      <c r="Q630" s="1"/>
      <c r="Z630" s="1"/>
      <c r="AF630" s="1"/>
    </row>
    <row r="631" spans="1:41" ht="12.75" x14ac:dyDescent="0.2">
      <c r="A631" s="2" t="s">
        <v>59</v>
      </c>
      <c r="B631" s="3">
        <v>126</v>
      </c>
      <c r="C631" s="5">
        <v>28</v>
      </c>
      <c r="D631" s="1" t="s">
        <v>1</v>
      </c>
      <c r="E631" s="1" t="s">
        <v>2</v>
      </c>
      <c r="F631" s="1" t="s">
        <v>3</v>
      </c>
      <c r="G631" s="1">
        <v>2008</v>
      </c>
      <c r="H631" s="5" t="s">
        <v>78</v>
      </c>
      <c r="Q631" s="1"/>
      <c r="Z631" s="1"/>
      <c r="AF631" s="1"/>
    </row>
    <row r="632" spans="1:41" s="22" customFormat="1" ht="15" customHeight="1" x14ac:dyDescent="0.2">
      <c r="A632" s="20" t="s">
        <v>59</v>
      </c>
      <c r="B632" s="21">
        <v>127</v>
      </c>
      <c r="C632" s="24">
        <v>28</v>
      </c>
      <c r="D632" s="22" t="s">
        <v>1</v>
      </c>
      <c r="E632" s="22" t="s">
        <v>2</v>
      </c>
      <c r="F632" s="22" t="s">
        <v>3</v>
      </c>
      <c r="G632" s="22">
        <v>2004</v>
      </c>
      <c r="H632" s="24" t="s">
        <v>80</v>
      </c>
      <c r="I632" s="24"/>
      <c r="J632" s="22">
        <v>37</v>
      </c>
      <c r="K632" s="22">
        <f>J632-22</f>
        <v>15</v>
      </c>
      <c r="L632" s="22">
        <f>J632-46</f>
        <v>-9</v>
      </c>
      <c r="M632" s="22">
        <f>J632-71</f>
        <v>-34</v>
      </c>
      <c r="N632" s="22">
        <f>J632-87</f>
        <v>-50</v>
      </c>
      <c r="O632" s="22">
        <v>3</v>
      </c>
      <c r="S632" s="22">
        <v>2</v>
      </c>
      <c r="T632" s="22">
        <v>208</v>
      </c>
      <c r="U632" s="22">
        <v>25</v>
      </c>
      <c r="V632" s="22">
        <v>75</v>
      </c>
      <c r="W632" s="23">
        <f t="shared" ref="W632:W638" si="24">(V632+(Z632*AB632))/U632</f>
        <v>3</v>
      </c>
      <c r="X632" s="22">
        <v>2</v>
      </c>
      <c r="Y632" s="22">
        <v>35</v>
      </c>
      <c r="Z632" s="23">
        <f t="shared" ref="Z632:Z638" si="25">Y632/(U632-AB632)</f>
        <v>1.4</v>
      </c>
      <c r="AA632" s="24">
        <f t="shared" ref="AA632:AA638" si="26">Z632*100/W632</f>
        <v>46.666666666666664</v>
      </c>
      <c r="AB632" s="22">
        <v>0</v>
      </c>
      <c r="AC632" s="22">
        <f t="shared" ref="AC632:AC638" si="27">AB632*100/U632</f>
        <v>0</v>
      </c>
      <c r="AD632" s="22">
        <v>0</v>
      </c>
      <c r="AE632" s="22">
        <f t="shared" ref="AE632:AE638" si="28">AD632*100/U632</f>
        <v>0</v>
      </c>
      <c r="AF632" s="25">
        <v>1</v>
      </c>
      <c r="AG632" s="22">
        <f>AF632*100/U632</f>
        <v>4</v>
      </c>
      <c r="AH632" s="22">
        <v>6</v>
      </c>
      <c r="AI632" s="22">
        <v>11</v>
      </c>
      <c r="AJ632" s="22">
        <v>2</v>
      </c>
      <c r="AK632" s="22">
        <v>2</v>
      </c>
      <c r="AL632" s="22">
        <v>1</v>
      </c>
      <c r="AM632" s="22">
        <v>3</v>
      </c>
      <c r="AN632" s="22">
        <v>4</v>
      </c>
    </row>
    <row r="633" spans="1:41" ht="12.75" x14ac:dyDescent="0.2">
      <c r="A633" s="2" t="s">
        <v>59</v>
      </c>
      <c r="B633" s="3">
        <v>127</v>
      </c>
      <c r="C633" s="5">
        <v>28</v>
      </c>
      <c r="D633" s="1" t="s">
        <v>1</v>
      </c>
      <c r="E633" s="1" t="s">
        <v>2</v>
      </c>
      <c r="F633" s="1" t="s">
        <v>3</v>
      </c>
      <c r="G633" s="1">
        <v>2005</v>
      </c>
      <c r="H633" s="5" t="s">
        <v>80</v>
      </c>
      <c r="J633" s="1">
        <v>55</v>
      </c>
      <c r="K633" s="1">
        <f>J633-30</f>
        <v>25</v>
      </c>
      <c r="L633" s="1">
        <f>J633-60</f>
        <v>-5</v>
      </c>
      <c r="M633" s="1">
        <f>J633-82</f>
        <v>-27</v>
      </c>
      <c r="N633" s="1">
        <f>J633-91</f>
        <v>-36</v>
      </c>
      <c r="O633" s="1">
        <v>3</v>
      </c>
      <c r="Q633" s="1"/>
      <c r="S633" s="1">
        <v>3</v>
      </c>
      <c r="T633" s="1">
        <v>201</v>
      </c>
      <c r="U633" s="1">
        <v>25</v>
      </c>
      <c r="V633" s="1">
        <v>76</v>
      </c>
      <c r="W633" s="4">
        <f t="shared" si="24"/>
        <v>3.04</v>
      </c>
      <c r="X633" s="1">
        <v>2</v>
      </c>
      <c r="Y633" s="1">
        <v>27</v>
      </c>
      <c r="Z633" s="4">
        <f t="shared" si="25"/>
        <v>1.08</v>
      </c>
      <c r="AA633" s="5">
        <f t="shared" si="26"/>
        <v>35.526315789473685</v>
      </c>
      <c r="AB633" s="1">
        <v>0</v>
      </c>
      <c r="AC633" s="1">
        <f t="shared" si="27"/>
        <v>0</v>
      </c>
      <c r="AD633" s="1">
        <v>1</v>
      </c>
      <c r="AE633" s="1">
        <f t="shared" si="28"/>
        <v>4</v>
      </c>
      <c r="AF633" s="6">
        <v>1</v>
      </c>
      <c r="AG633" s="1">
        <f>AF633*100/U633</f>
        <v>4</v>
      </c>
      <c r="AH633" s="1">
        <v>1</v>
      </c>
      <c r="AI633" s="1">
        <v>11</v>
      </c>
      <c r="AJ633" s="1">
        <v>2</v>
      </c>
      <c r="AK633" s="1">
        <v>2</v>
      </c>
      <c r="AL633" s="1">
        <v>2</v>
      </c>
      <c r="AM633" s="1">
        <v>3</v>
      </c>
      <c r="AN633" s="1">
        <v>4</v>
      </c>
    </row>
    <row r="634" spans="1:41" ht="12.75" x14ac:dyDescent="0.2">
      <c r="A634" s="2" t="s">
        <v>59</v>
      </c>
      <c r="B634" s="3">
        <v>127</v>
      </c>
      <c r="C634" s="5">
        <v>28</v>
      </c>
      <c r="D634" s="1" t="s">
        <v>1</v>
      </c>
      <c r="E634" s="1" t="s">
        <v>2</v>
      </c>
      <c r="F634" s="1" t="s">
        <v>3</v>
      </c>
      <c r="G634" s="1">
        <v>2006</v>
      </c>
      <c r="H634" s="5" t="s">
        <v>80</v>
      </c>
      <c r="J634" s="1">
        <v>54</v>
      </c>
      <c r="K634" s="1">
        <f>J634-34</f>
        <v>20</v>
      </c>
      <c r="L634" s="1">
        <f>J634-61</f>
        <v>-7</v>
      </c>
      <c r="M634" s="1">
        <f>J634-72</f>
        <v>-18</v>
      </c>
      <c r="N634" s="1">
        <f>J634-82</f>
        <v>-28</v>
      </c>
      <c r="O634" s="1">
        <v>4</v>
      </c>
      <c r="Q634" s="1"/>
      <c r="S634" s="1">
        <v>4</v>
      </c>
      <c r="T634" s="1">
        <v>205</v>
      </c>
      <c r="U634" s="1">
        <v>25</v>
      </c>
      <c r="V634" s="1">
        <v>58</v>
      </c>
      <c r="W634" s="4">
        <f t="shared" si="24"/>
        <v>2.3199999999999998</v>
      </c>
      <c r="X634" s="1">
        <v>2</v>
      </c>
      <c r="Y634" s="1">
        <v>29</v>
      </c>
      <c r="Z634" s="4">
        <f t="shared" si="25"/>
        <v>1.1599999999999999</v>
      </c>
      <c r="AA634" s="5">
        <f t="shared" si="26"/>
        <v>50</v>
      </c>
      <c r="AB634" s="1">
        <v>0</v>
      </c>
      <c r="AC634" s="1">
        <f t="shared" si="27"/>
        <v>0</v>
      </c>
      <c r="AD634" s="1">
        <v>0</v>
      </c>
      <c r="AE634" s="1">
        <f t="shared" si="28"/>
        <v>0</v>
      </c>
      <c r="AF634" s="6" t="s">
        <v>147</v>
      </c>
      <c r="AI634" s="1">
        <v>3</v>
      </c>
      <c r="AJ634" s="1">
        <v>2</v>
      </c>
      <c r="AK634" s="1">
        <v>2</v>
      </c>
      <c r="AL634" s="1">
        <v>2</v>
      </c>
      <c r="AM634" s="1">
        <v>2</v>
      </c>
      <c r="AN634" s="1">
        <v>4</v>
      </c>
    </row>
    <row r="635" spans="1:41" ht="15" customHeight="1" x14ac:dyDescent="0.2">
      <c r="A635" s="2" t="s">
        <v>59</v>
      </c>
      <c r="B635" s="3">
        <v>127</v>
      </c>
      <c r="C635" s="5">
        <v>28</v>
      </c>
      <c r="D635" s="1" t="s">
        <v>1</v>
      </c>
      <c r="E635" s="1" t="s">
        <v>2</v>
      </c>
      <c r="F635" s="1" t="s">
        <v>3</v>
      </c>
      <c r="G635" s="1">
        <v>2007</v>
      </c>
      <c r="H635" s="5" t="s">
        <v>80</v>
      </c>
      <c r="J635" s="1">
        <v>49</v>
      </c>
      <c r="K635" s="1">
        <f>J635-36</f>
        <v>13</v>
      </c>
      <c r="L635" s="1">
        <f>J635-53</f>
        <v>-4</v>
      </c>
      <c r="M635" s="1">
        <f>J635-67</f>
        <v>-18</v>
      </c>
      <c r="N635" s="1">
        <f>J635-82</f>
        <v>-33</v>
      </c>
      <c r="O635" s="1">
        <v>2</v>
      </c>
      <c r="P635" s="29" t="s">
        <v>155</v>
      </c>
      <c r="Q635" s="1"/>
      <c r="R635" s="1" t="s">
        <v>164</v>
      </c>
      <c r="S635" s="1">
        <v>2</v>
      </c>
      <c r="T635" s="1">
        <v>204</v>
      </c>
      <c r="U635" s="1">
        <v>25</v>
      </c>
      <c r="V635" s="1">
        <v>81</v>
      </c>
      <c r="W635" s="4">
        <f t="shared" si="24"/>
        <v>3.24</v>
      </c>
      <c r="X635" s="1">
        <v>3</v>
      </c>
      <c r="Y635" s="1">
        <v>37</v>
      </c>
      <c r="Z635" s="4">
        <f t="shared" si="25"/>
        <v>1.48</v>
      </c>
      <c r="AA635" s="5">
        <f t="shared" si="26"/>
        <v>45.679012345679013</v>
      </c>
      <c r="AB635" s="1">
        <v>0</v>
      </c>
      <c r="AC635" s="1">
        <f t="shared" si="27"/>
        <v>0</v>
      </c>
      <c r="AD635" s="1">
        <v>0</v>
      </c>
      <c r="AE635" s="1">
        <f t="shared" si="28"/>
        <v>0</v>
      </c>
      <c r="AF635" s="6">
        <v>1</v>
      </c>
      <c r="AG635" s="1">
        <f>AF635*100/U635</f>
        <v>4</v>
      </c>
      <c r="AH635" s="1">
        <v>4</v>
      </c>
      <c r="AI635" s="1">
        <v>3</v>
      </c>
      <c r="AJ635" s="1">
        <v>2</v>
      </c>
      <c r="AK635" s="1">
        <v>2</v>
      </c>
      <c r="AL635" s="1">
        <v>2</v>
      </c>
      <c r="AM635" s="1">
        <v>3</v>
      </c>
      <c r="AN635" s="1">
        <v>4</v>
      </c>
    </row>
    <row r="636" spans="1:41" ht="12.75" x14ac:dyDescent="0.2">
      <c r="A636" s="2" t="s">
        <v>59</v>
      </c>
      <c r="B636" s="3">
        <v>127</v>
      </c>
      <c r="C636" s="5">
        <v>28</v>
      </c>
      <c r="D636" s="1" t="s">
        <v>1</v>
      </c>
      <c r="E636" s="1" t="s">
        <v>2</v>
      </c>
      <c r="F636" s="1" t="s">
        <v>3</v>
      </c>
      <c r="G636" s="1">
        <v>2008</v>
      </c>
      <c r="H636" s="5" t="s">
        <v>80</v>
      </c>
      <c r="J636" s="1">
        <v>40</v>
      </c>
      <c r="K636" s="1">
        <f>J636-22</f>
        <v>18</v>
      </c>
      <c r="L636" s="1">
        <f>J636-49</f>
        <v>-9</v>
      </c>
      <c r="M636" s="1">
        <f>J636-67</f>
        <v>-27</v>
      </c>
      <c r="N636" s="1">
        <f>J636-82</f>
        <v>-42</v>
      </c>
      <c r="O636" s="1">
        <v>4</v>
      </c>
      <c r="P636" s="29" t="s">
        <v>180</v>
      </c>
      <c r="Q636" s="1"/>
      <c r="S636" s="1">
        <v>4</v>
      </c>
      <c r="T636" s="1">
        <v>207</v>
      </c>
      <c r="U636" s="1">
        <v>25</v>
      </c>
      <c r="V636" s="1">
        <v>70</v>
      </c>
      <c r="W636" s="4">
        <f t="shared" si="24"/>
        <v>2.8</v>
      </c>
      <c r="X636" s="1">
        <v>2</v>
      </c>
      <c r="Y636" s="1">
        <v>32</v>
      </c>
      <c r="Z636" s="4">
        <f t="shared" si="25"/>
        <v>1.28</v>
      </c>
      <c r="AA636" s="5">
        <f t="shared" si="26"/>
        <v>45.714285714285715</v>
      </c>
      <c r="AB636" s="1">
        <v>0</v>
      </c>
      <c r="AC636" s="1">
        <f t="shared" si="27"/>
        <v>0</v>
      </c>
      <c r="AD636" s="1">
        <v>0</v>
      </c>
      <c r="AE636" s="1">
        <f t="shared" si="28"/>
        <v>0</v>
      </c>
      <c r="AF636" s="6">
        <v>0</v>
      </c>
      <c r="AG636" s="1">
        <f>AF636*100/U636</f>
        <v>0</v>
      </c>
      <c r="AI636" s="1">
        <v>3</v>
      </c>
      <c r="AJ636" s="1">
        <v>3</v>
      </c>
      <c r="AK636" s="1">
        <v>1</v>
      </c>
      <c r="AL636" s="1">
        <v>2</v>
      </c>
      <c r="AM636" s="1">
        <v>2</v>
      </c>
      <c r="AN636" s="1">
        <v>3</v>
      </c>
      <c r="AO636" s="1">
        <v>0</v>
      </c>
    </row>
    <row r="637" spans="1:41" ht="15" customHeight="1" x14ac:dyDescent="0.2">
      <c r="A637" s="2" t="s">
        <v>59</v>
      </c>
      <c r="B637" s="3">
        <v>127</v>
      </c>
      <c r="C637" s="5">
        <v>28</v>
      </c>
      <c r="D637" s="1" t="s">
        <v>1</v>
      </c>
      <c r="E637" s="1" t="s">
        <v>2</v>
      </c>
      <c r="F637" s="1" t="s">
        <v>3</v>
      </c>
      <c r="G637" s="1">
        <v>2009</v>
      </c>
      <c r="H637" s="5" t="s">
        <v>80</v>
      </c>
      <c r="J637" s="1">
        <v>44</v>
      </c>
      <c r="K637" s="1">
        <f>J637-26</f>
        <v>18</v>
      </c>
      <c r="L637" s="1">
        <f>J637-50</f>
        <v>-6</v>
      </c>
      <c r="M637" s="1">
        <f>J637-66</f>
        <v>-22</v>
      </c>
      <c r="N637" s="1">
        <f>J637-82</f>
        <v>-38</v>
      </c>
      <c r="O637" s="1">
        <v>3</v>
      </c>
      <c r="P637" s="29" t="s">
        <v>199</v>
      </c>
      <c r="Q637" s="1"/>
      <c r="S637" s="1">
        <v>2</v>
      </c>
      <c r="T637" s="1">
        <v>197</v>
      </c>
      <c r="U637" s="1">
        <v>25</v>
      </c>
      <c r="V637" s="1">
        <v>92</v>
      </c>
      <c r="W637" s="4">
        <f t="shared" si="24"/>
        <v>3.68</v>
      </c>
      <c r="X637" s="1">
        <v>3</v>
      </c>
      <c r="Y637" s="1">
        <v>40</v>
      </c>
      <c r="Z637" s="4">
        <f t="shared" si="25"/>
        <v>1.6</v>
      </c>
      <c r="AA637" s="5">
        <f t="shared" si="26"/>
        <v>43.478260869565219</v>
      </c>
      <c r="AB637" s="1">
        <v>0</v>
      </c>
      <c r="AC637" s="1">
        <f t="shared" si="27"/>
        <v>0</v>
      </c>
      <c r="AD637" s="1">
        <v>0</v>
      </c>
      <c r="AE637" s="1">
        <f t="shared" si="28"/>
        <v>0</v>
      </c>
      <c r="AF637" s="6" t="s">
        <v>177</v>
      </c>
      <c r="AI637" s="1">
        <v>4</v>
      </c>
      <c r="AJ637" s="1">
        <v>2</v>
      </c>
      <c r="AK637" s="1">
        <v>1</v>
      </c>
      <c r="AL637" s="1">
        <v>2</v>
      </c>
      <c r="AM637" s="1">
        <v>3</v>
      </c>
      <c r="AN637" s="1">
        <v>4</v>
      </c>
      <c r="AO637" s="1">
        <v>0</v>
      </c>
    </row>
    <row r="638" spans="1:41" ht="12.75" x14ac:dyDescent="0.2">
      <c r="A638" s="2" t="s">
        <v>59</v>
      </c>
      <c r="B638" s="3">
        <v>127</v>
      </c>
      <c r="C638" s="5">
        <v>28</v>
      </c>
      <c r="D638" s="1" t="s">
        <v>1</v>
      </c>
      <c r="E638" s="1" t="s">
        <v>2</v>
      </c>
      <c r="F638" s="1" t="s">
        <v>3</v>
      </c>
      <c r="G638" s="1">
        <v>2010</v>
      </c>
      <c r="H638" s="5" t="s">
        <v>80</v>
      </c>
      <c r="J638" s="1">
        <v>57</v>
      </c>
      <c r="K638" s="1">
        <f>J638-40</f>
        <v>17</v>
      </c>
      <c r="L638" s="1">
        <f>J638-60</f>
        <v>-3</v>
      </c>
      <c r="M638" s="1">
        <f>J638-82</f>
        <v>-25</v>
      </c>
      <c r="N638" s="1">
        <f>J638-98</f>
        <v>-41</v>
      </c>
      <c r="O638" s="1">
        <v>4</v>
      </c>
      <c r="P638" s="29" t="s">
        <v>221</v>
      </c>
      <c r="Q638" s="1"/>
      <c r="S638" s="1">
        <v>4</v>
      </c>
      <c r="T638" s="1">
        <v>220</v>
      </c>
      <c r="U638" s="1">
        <v>25</v>
      </c>
      <c r="V638" s="1">
        <v>70</v>
      </c>
      <c r="W638" s="4">
        <f t="shared" si="24"/>
        <v>2.8</v>
      </c>
      <c r="X638" s="1">
        <v>2</v>
      </c>
      <c r="Y638" s="1">
        <v>31</v>
      </c>
      <c r="Z638" s="4">
        <f t="shared" si="25"/>
        <v>1.24</v>
      </c>
      <c r="AA638" s="5">
        <f t="shared" si="26"/>
        <v>44.285714285714292</v>
      </c>
      <c r="AB638" s="1">
        <v>0</v>
      </c>
      <c r="AC638" s="1">
        <f t="shared" si="27"/>
        <v>0</v>
      </c>
      <c r="AD638" s="1">
        <v>0</v>
      </c>
      <c r="AE638" s="1">
        <f t="shared" si="28"/>
        <v>0</v>
      </c>
      <c r="AF638" s="6" t="s">
        <v>219</v>
      </c>
      <c r="AI638" s="1">
        <v>3</v>
      </c>
      <c r="AJ638" s="1">
        <v>2</v>
      </c>
      <c r="AK638" s="1">
        <v>2</v>
      </c>
      <c r="AL638" s="1">
        <v>2</v>
      </c>
      <c r="AM638" s="1">
        <v>2</v>
      </c>
      <c r="AN638" s="1">
        <v>3</v>
      </c>
      <c r="AO638" s="1">
        <v>0</v>
      </c>
    </row>
    <row r="639" spans="1:41" ht="12.75" x14ac:dyDescent="0.2">
      <c r="A639" s="2" t="s">
        <v>59</v>
      </c>
      <c r="B639" s="3">
        <v>127</v>
      </c>
      <c r="C639" s="5">
        <v>28</v>
      </c>
      <c r="D639" s="1" t="s">
        <v>1</v>
      </c>
      <c r="E639" s="1" t="s">
        <v>2</v>
      </c>
      <c r="F639" s="1" t="s">
        <v>3</v>
      </c>
      <c r="G639" s="1">
        <v>2011</v>
      </c>
      <c r="H639" s="5" t="s">
        <v>80</v>
      </c>
      <c r="J639" s="1">
        <v>50</v>
      </c>
      <c r="K639" s="1">
        <f>J639-31</f>
        <v>19</v>
      </c>
      <c r="L639" s="1">
        <f>J639-53</f>
        <v>-3</v>
      </c>
      <c r="M639" s="1">
        <f>J639-70</f>
        <v>-20</v>
      </c>
      <c r="N639" s="1">
        <f>J639-85</f>
        <v>-35</v>
      </c>
      <c r="O639" s="1">
        <v>4</v>
      </c>
      <c r="P639" s="29" t="s">
        <v>228</v>
      </c>
      <c r="Q639" s="1"/>
      <c r="S639" s="1">
        <v>3</v>
      </c>
      <c r="Z639" s="1"/>
      <c r="AO639" s="1">
        <v>1</v>
      </c>
    </row>
    <row r="640" spans="1:41" ht="12.75" x14ac:dyDescent="0.2">
      <c r="A640" s="2" t="s">
        <v>59</v>
      </c>
      <c r="B640" s="3">
        <v>127</v>
      </c>
      <c r="C640" s="5">
        <v>28</v>
      </c>
      <c r="D640" s="1" t="s">
        <v>1</v>
      </c>
      <c r="E640" s="1" t="s">
        <v>2</v>
      </c>
      <c r="F640" s="1" t="s">
        <v>3</v>
      </c>
      <c r="G640" s="1">
        <v>2012</v>
      </c>
      <c r="H640" s="5" t="s">
        <v>80</v>
      </c>
      <c r="Q640" s="1"/>
      <c r="Z640" s="1"/>
    </row>
    <row r="641" spans="1:40" ht="12.75" x14ac:dyDescent="0.2">
      <c r="A641" s="2" t="s">
        <v>59</v>
      </c>
      <c r="B641" s="3">
        <v>127</v>
      </c>
      <c r="C641" s="5">
        <v>28</v>
      </c>
      <c r="D641" s="1" t="s">
        <v>1</v>
      </c>
      <c r="E641" s="1" t="s">
        <v>2</v>
      </c>
      <c r="F641" s="1" t="s">
        <v>3</v>
      </c>
      <c r="G641" s="1">
        <v>2013</v>
      </c>
      <c r="H641" s="5" t="s">
        <v>80</v>
      </c>
      <c r="Q641" s="1"/>
      <c r="Z641" s="1"/>
    </row>
    <row r="642" spans="1:40" s="22" customFormat="1" ht="15" customHeight="1" x14ac:dyDescent="0.2">
      <c r="A642" s="20" t="s">
        <v>59</v>
      </c>
      <c r="B642" s="21">
        <v>128</v>
      </c>
      <c r="C642" s="24">
        <v>28</v>
      </c>
      <c r="D642" s="22" t="s">
        <v>1</v>
      </c>
      <c r="E642" s="22" t="s">
        <v>2</v>
      </c>
      <c r="F642" s="22" t="s">
        <v>3</v>
      </c>
      <c r="G642" s="22">
        <v>2004</v>
      </c>
      <c r="H642" s="24" t="s">
        <v>78</v>
      </c>
      <c r="I642" s="24"/>
      <c r="J642" s="22">
        <v>36</v>
      </c>
      <c r="K642" s="22">
        <f>J642-22</f>
        <v>14</v>
      </c>
      <c r="L642" s="22">
        <f>J642-46</f>
        <v>-10</v>
      </c>
      <c r="M642" s="22">
        <f>J642-71</f>
        <v>-35</v>
      </c>
      <c r="N642" s="22">
        <f>J642-87</f>
        <v>-51</v>
      </c>
      <c r="O642" s="22">
        <v>3</v>
      </c>
      <c r="S642" s="22">
        <v>2</v>
      </c>
      <c r="T642" s="22">
        <v>208</v>
      </c>
      <c r="U642" s="22">
        <v>25</v>
      </c>
      <c r="V642" s="22">
        <v>103</v>
      </c>
      <c r="W642" s="23">
        <f>(V642+(Z642*AB642))/U642</f>
        <v>4.250909090909091</v>
      </c>
      <c r="X642" s="22">
        <v>4</v>
      </c>
      <c r="Y642" s="22">
        <v>24</v>
      </c>
      <c r="Z642" s="23">
        <f>Y642/(U642-AB642)</f>
        <v>1.0909090909090908</v>
      </c>
      <c r="AA642" s="24">
        <f>Z642*100/W642</f>
        <v>25.66295979469632</v>
      </c>
      <c r="AB642" s="22">
        <v>3</v>
      </c>
      <c r="AC642" s="22">
        <f>AB642*100/U642</f>
        <v>12</v>
      </c>
      <c r="AD642" s="22">
        <v>0</v>
      </c>
      <c r="AE642" s="22">
        <f>AD642*100/U642</f>
        <v>0</v>
      </c>
      <c r="AF642" s="22">
        <v>4</v>
      </c>
      <c r="AG642" s="22">
        <f>AF642*100/U642</f>
        <v>16</v>
      </c>
      <c r="AH642" s="22" t="s">
        <v>64</v>
      </c>
      <c r="AI642" s="22">
        <v>7</v>
      </c>
      <c r="AJ642" s="22">
        <v>2</v>
      </c>
      <c r="AK642" s="22">
        <v>2</v>
      </c>
      <c r="AL642" s="22">
        <v>2</v>
      </c>
      <c r="AM642" s="22">
        <v>3</v>
      </c>
      <c r="AN642" s="22">
        <v>3</v>
      </c>
    </row>
    <row r="643" spans="1:40" ht="12.75" x14ac:dyDescent="0.2">
      <c r="A643" s="2" t="s">
        <v>59</v>
      </c>
      <c r="B643" s="3">
        <v>128</v>
      </c>
      <c r="C643" s="5">
        <v>28</v>
      </c>
      <c r="D643" s="1" t="s">
        <v>1</v>
      </c>
      <c r="E643" s="1" t="s">
        <v>2</v>
      </c>
      <c r="F643" s="1" t="s">
        <v>3</v>
      </c>
      <c r="G643" s="1">
        <v>2005</v>
      </c>
      <c r="H643" s="5" t="s">
        <v>78</v>
      </c>
      <c r="Q643" s="1"/>
      <c r="Z643" s="1"/>
      <c r="AF643" s="1"/>
    </row>
    <row r="644" spans="1:40" ht="12.75" x14ac:dyDescent="0.2">
      <c r="A644" s="2" t="s">
        <v>59</v>
      </c>
      <c r="B644" s="3">
        <v>128</v>
      </c>
      <c r="C644" s="5">
        <v>28</v>
      </c>
      <c r="D644" s="1" t="s">
        <v>1</v>
      </c>
      <c r="E644" s="1" t="s">
        <v>2</v>
      </c>
      <c r="F644" s="1" t="s">
        <v>3</v>
      </c>
      <c r="G644" s="1">
        <v>2006</v>
      </c>
      <c r="H644" s="5" t="s">
        <v>78</v>
      </c>
      <c r="Q644" s="1"/>
      <c r="Z644" s="1"/>
      <c r="AF644" s="1"/>
    </row>
    <row r="645" spans="1:40" ht="12.75" x14ac:dyDescent="0.2">
      <c r="A645" s="2" t="s">
        <v>59</v>
      </c>
      <c r="B645" s="3">
        <v>128</v>
      </c>
      <c r="C645" s="5">
        <v>28</v>
      </c>
      <c r="D645" s="1" t="s">
        <v>1</v>
      </c>
      <c r="E645" s="1" t="s">
        <v>2</v>
      </c>
      <c r="F645" s="1" t="s">
        <v>3</v>
      </c>
      <c r="G645" s="1">
        <v>2007</v>
      </c>
      <c r="H645" s="5" t="s">
        <v>78</v>
      </c>
      <c r="Q645" s="1"/>
      <c r="Z645" s="1"/>
      <c r="AF645" s="1"/>
    </row>
    <row r="646" spans="1:40" ht="12.75" x14ac:dyDescent="0.2">
      <c r="A646" s="2" t="s">
        <v>59</v>
      </c>
      <c r="B646" s="3">
        <v>128</v>
      </c>
      <c r="C646" s="5">
        <v>28</v>
      </c>
      <c r="D646" s="1" t="s">
        <v>1</v>
      </c>
      <c r="E646" s="1" t="s">
        <v>2</v>
      </c>
      <c r="F646" s="1" t="s">
        <v>3</v>
      </c>
      <c r="G646" s="1">
        <v>2008</v>
      </c>
      <c r="H646" s="5" t="s">
        <v>78</v>
      </c>
      <c r="Q646" s="1"/>
      <c r="Z646" s="1"/>
      <c r="AF646" s="1"/>
    </row>
    <row r="647" spans="1:40" s="22" customFormat="1" ht="12.75" x14ac:dyDescent="0.2">
      <c r="A647" s="20" t="s">
        <v>59</v>
      </c>
      <c r="B647" s="21">
        <v>129</v>
      </c>
      <c r="C647" s="24">
        <v>28</v>
      </c>
      <c r="D647" s="22" t="s">
        <v>1</v>
      </c>
      <c r="E647" s="22" t="s">
        <v>2</v>
      </c>
      <c r="F647" s="22" t="s">
        <v>3</v>
      </c>
      <c r="G647" s="22">
        <v>2004</v>
      </c>
      <c r="H647" s="24" t="s">
        <v>78</v>
      </c>
      <c r="I647" s="24"/>
      <c r="J647" s="22">
        <v>38</v>
      </c>
      <c r="K647" s="22">
        <f>J647-22</f>
        <v>16</v>
      </c>
      <c r="L647" s="22">
        <f>J647-46</f>
        <v>-8</v>
      </c>
      <c r="M647" s="22">
        <f>J647-71</f>
        <v>-33</v>
      </c>
      <c r="N647" s="22">
        <f>J647-87</f>
        <v>-49</v>
      </c>
      <c r="O647" s="22">
        <v>3</v>
      </c>
      <c r="S647" s="22">
        <v>2</v>
      </c>
      <c r="T647" s="22">
        <v>219</v>
      </c>
      <c r="U647" s="22">
        <v>25</v>
      </c>
      <c r="V647" s="22">
        <v>115</v>
      </c>
      <c r="W647" s="23">
        <f>(V647+(Z647*AB647))/U647</f>
        <v>4.8899999999999997</v>
      </c>
      <c r="X647" s="22">
        <v>4</v>
      </c>
      <c r="Y647" s="22">
        <v>29</v>
      </c>
      <c r="Z647" s="23">
        <f>Y647/(U647-AB647)</f>
        <v>1.45</v>
      </c>
      <c r="AA647" s="24">
        <f>Z647*100/W647</f>
        <v>29.652351738241311</v>
      </c>
      <c r="AB647" s="22">
        <v>5</v>
      </c>
      <c r="AC647" s="22">
        <f>AB647*100/U647</f>
        <v>20</v>
      </c>
      <c r="AD647" s="22">
        <v>0</v>
      </c>
      <c r="AE647" s="22">
        <f>AD647*100/U647</f>
        <v>0</v>
      </c>
      <c r="AF647" s="22">
        <v>6</v>
      </c>
      <c r="AG647" s="22">
        <f>AF647*100/U647</f>
        <v>24</v>
      </c>
      <c r="AH647" s="22" t="s">
        <v>66</v>
      </c>
      <c r="AI647" s="22">
        <v>7</v>
      </c>
      <c r="AJ647" s="22">
        <v>2</v>
      </c>
      <c r="AK647" s="22">
        <v>1</v>
      </c>
      <c r="AL647" s="22">
        <v>2</v>
      </c>
      <c r="AM647" s="22">
        <v>3</v>
      </c>
      <c r="AN647" s="22">
        <v>2</v>
      </c>
    </row>
    <row r="648" spans="1:40" ht="12.75" x14ac:dyDescent="0.2">
      <c r="A648" s="2" t="s">
        <v>59</v>
      </c>
      <c r="B648" s="3">
        <v>129</v>
      </c>
      <c r="C648" s="5">
        <v>28</v>
      </c>
      <c r="D648" s="1" t="s">
        <v>1</v>
      </c>
      <c r="E648" s="1" t="s">
        <v>2</v>
      </c>
      <c r="F648" s="1" t="s">
        <v>3</v>
      </c>
      <c r="G648" s="1">
        <v>2005</v>
      </c>
      <c r="H648" s="5" t="s">
        <v>78</v>
      </c>
      <c r="Q648" s="1"/>
      <c r="Z648" s="1"/>
      <c r="AF648" s="1"/>
    </row>
    <row r="649" spans="1:40" ht="12.75" x14ac:dyDescent="0.2">
      <c r="A649" s="2" t="s">
        <v>59</v>
      </c>
      <c r="B649" s="3">
        <v>129</v>
      </c>
      <c r="C649" s="5">
        <v>28</v>
      </c>
      <c r="D649" s="1" t="s">
        <v>1</v>
      </c>
      <c r="E649" s="1" t="s">
        <v>2</v>
      </c>
      <c r="F649" s="1" t="s">
        <v>3</v>
      </c>
      <c r="G649" s="1">
        <v>2006</v>
      </c>
      <c r="H649" s="5" t="s">
        <v>78</v>
      </c>
      <c r="Q649" s="1"/>
      <c r="Z649" s="1"/>
      <c r="AF649" s="1"/>
    </row>
    <row r="650" spans="1:40" ht="12.75" x14ac:dyDescent="0.2">
      <c r="A650" s="2" t="s">
        <v>59</v>
      </c>
      <c r="B650" s="3">
        <v>129</v>
      </c>
      <c r="C650" s="5">
        <v>28</v>
      </c>
      <c r="D650" s="1" t="s">
        <v>1</v>
      </c>
      <c r="E650" s="1" t="s">
        <v>2</v>
      </c>
      <c r="F650" s="1" t="s">
        <v>3</v>
      </c>
      <c r="G650" s="1">
        <v>2007</v>
      </c>
      <c r="H650" s="5" t="s">
        <v>78</v>
      </c>
      <c r="Q650" s="1"/>
      <c r="Z650" s="1"/>
      <c r="AF650" s="1"/>
    </row>
    <row r="651" spans="1:40" ht="12.75" x14ac:dyDescent="0.2">
      <c r="A651" s="2" t="s">
        <v>59</v>
      </c>
      <c r="B651" s="3">
        <v>129</v>
      </c>
      <c r="C651" s="5">
        <v>28</v>
      </c>
      <c r="D651" s="1" t="s">
        <v>1</v>
      </c>
      <c r="E651" s="1" t="s">
        <v>2</v>
      </c>
      <c r="F651" s="1" t="s">
        <v>3</v>
      </c>
      <c r="G651" s="1">
        <v>2008</v>
      </c>
      <c r="H651" s="5" t="s">
        <v>78</v>
      </c>
      <c r="Q651" s="1"/>
      <c r="Z651" s="1"/>
      <c r="AF651" s="1"/>
    </row>
    <row r="652" spans="1:40" s="22" customFormat="1" ht="12.75" x14ac:dyDescent="0.2">
      <c r="A652" s="20" t="s">
        <v>59</v>
      </c>
      <c r="B652" s="21">
        <v>130</v>
      </c>
      <c r="C652" s="24">
        <v>28</v>
      </c>
      <c r="D652" s="22" t="s">
        <v>1</v>
      </c>
      <c r="E652" s="22" t="s">
        <v>2</v>
      </c>
      <c r="F652" s="22" t="s">
        <v>3</v>
      </c>
      <c r="G652" s="22">
        <v>2004</v>
      </c>
      <c r="H652" s="24" t="s">
        <v>78</v>
      </c>
      <c r="I652" s="24"/>
      <c r="W652" s="23"/>
      <c r="AA652" s="24"/>
    </row>
    <row r="653" spans="1:40" ht="12.75" x14ac:dyDescent="0.2">
      <c r="A653" s="2" t="s">
        <v>59</v>
      </c>
      <c r="B653" s="3">
        <v>130</v>
      </c>
      <c r="C653" s="5">
        <v>28</v>
      </c>
      <c r="D653" s="1" t="s">
        <v>1</v>
      </c>
      <c r="E653" s="1" t="s">
        <v>2</v>
      </c>
      <c r="F653" s="1" t="s">
        <v>3</v>
      </c>
      <c r="G653" s="1">
        <v>2005</v>
      </c>
      <c r="H653" s="5" t="s">
        <v>78</v>
      </c>
      <c r="Q653" s="1"/>
      <c r="Z653" s="1"/>
      <c r="AF653" s="1"/>
    </row>
    <row r="654" spans="1:40" ht="12.75" x14ac:dyDescent="0.2">
      <c r="A654" s="2" t="s">
        <v>59</v>
      </c>
      <c r="B654" s="3">
        <v>130</v>
      </c>
      <c r="C654" s="5">
        <v>28</v>
      </c>
      <c r="D654" s="1" t="s">
        <v>1</v>
      </c>
      <c r="E654" s="1" t="s">
        <v>2</v>
      </c>
      <c r="F654" s="1" t="s">
        <v>3</v>
      </c>
      <c r="G654" s="1">
        <v>2006</v>
      </c>
      <c r="H654" s="5" t="s">
        <v>78</v>
      </c>
      <c r="Q654" s="1"/>
      <c r="Z654" s="1"/>
      <c r="AF654" s="1"/>
    </row>
    <row r="655" spans="1:40" ht="12.75" x14ac:dyDescent="0.2">
      <c r="A655" s="2" t="s">
        <v>59</v>
      </c>
      <c r="B655" s="3">
        <v>130</v>
      </c>
      <c r="C655" s="5">
        <v>28</v>
      </c>
      <c r="D655" s="1" t="s">
        <v>1</v>
      </c>
      <c r="E655" s="1" t="s">
        <v>2</v>
      </c>
      <c r="F655" s="1" t="s">
        <v>3</v>
      </c>
      <c r="G655" s="1">
        <v>2007</v>
      </c>
      <c r="H655" s="5" t="s">
        <v>78</v>
      </c>
      <c r="Q655" s="1"/>
      <c r="Z655" s="1"/>
      <c r="AF655" s="1"/>
    </row>
    <row r="656" spans="1:40" ht="12.75" x14ac:dyDescent="0.2">
      <c r="A656" s="2" t="s">
        <v>59</v>
      </c>
      <c r="B656" s="3">
        <v>130</v>
      </c>
      <c r="C656" s="5">
        <v>28</v>
      </c>
      <c r="D656" s="1" t="s">
        <v>1</v>
      </c>
      <c r="E656" s="1" t="s">
        <v>2</v>
      </c>
      <c r="F656" s="1" t="s">
        <v>3</v>
      </c>
      <c r="G656" s="1">
        <v>2008</v>
      </c>
      <c r="H656" s="5" t="s">
        <v>78</v>
      </c>
      <c r="Q656" s="1"/>
      <c r="Z656" s="1"/>
      <c r="AF656" s="1"/>
    </row>
    <row r="657" spans="1:32" s="22" customFormat="1" ht="12.75" x14ac:dyDescent="0.2">
      <c r="A657" s="20" t="s">
        <v>59</v>
      </c>
      <c r="B657" s="21">
        <v>131</v>
      </c>
      <c r="C657" s="24">
        <v>28</v>
      </c>
      <c r="D657" s="22" t="s">
        <v>1</v>
      </c>
      <c r="E657" s="22" t="s">
        <v>2</v>
      </c>
      <c r="F657" s="22" t="s">
        <v>3</v>
      </c>
      <c r="G657" s="22">
        <v>2004</v>
      </c>
      <c r="H657" s="24" t="s">
        <v>78</v>
      </c>
      <c r="I657" s="24"/>
      <c r="W657" s="23"/>
      <c r="AA657" s="24"/>
    </row>
    <row r="658" spans="1:32" ht="12.75" x14ac:dyDescent="0.2">
      <c r="A658" s="2" t="s">
        <v>59</v>
      </c>
      <c r="B658" s="3">
        <v>131</v>
      </c>
      <c r="C658" s="5">
        <v>28</v>
      </c>
      <c r="D658" s="1" t="s">
        <v>1</v>
      </c>
      <c r="E658" s="1" t="s">
        <v>2</v>
      </c>
      <c r="F658" s="1" t="s">
        <v>3</v>
      </c>
      <c r="G658" s="1">
        <v>2005</v>
      </c>
      <c r="H658" s="5" t="s">
        <v>78</v>
      </c>
      <c r="Q658" s="1"/>
      <c r="Z658" s="1"/>
      <c r="AF658" s="1"/>
    </row>
    <row r="659" spans="1:32" ht="12.75" x14ac:dyDescent="0.2">
      <c r="A659" s="2" t="s">
        <v>59</v>
      </c>
      <c r="B659" s="3">
        <v>131</v>
      </c>
      <c r="C659" s="5">
        <v>28</v>
      </c>
      <c r="D659" s="1" t="s">
        <v>1</v>
      </c>
      <c r="E659" s="1" t="s">
        <v>2</v>
      </c>
      <c r="F659" s="1" t="s">
        <v>3</v>
      </c>
      <c r="G659" s="1">
        <v>2006</v>
      </c>
      <c r="H659" s="5" t="s">
        <v>78</v>
      </c>
      <c r="Q659" s="1"/>
      <c r="Z659" s="1"/>
      <c r="AF659" s="1"/>
    </row>
    <row r="660" spans="1:32" ht="12.75" x14ac:dyDescent="0.2">
      <c r="A660" s="2" t="s">
        <v>59</v>
      </c>
      <c r="B660" s="3">
        <v>131</v>
      </c>
      <c r="C660" s="5">
        <v>28</v>
      </c>
      <c r="D660" s="1" t="s">
        <v>1</v>
      </c>
      <c r="E660" s="1" t="s">
        <v>2</v>
      </c>
      <c r="F660" s="1" t="s">
        <v>3</v>
      </c>
      <c r="G660" s="1">
        <v>2007</v>
      </c>
      <c r="H660" s="5" t="s">
        <v>78</v>
      </c>
      <c r="Q660" s="1"/>
      <c r="Z660" s="1"/>
      <c r="AF660" s="1"/>
    </row>
    <row r="661" spans="1:32" ht="12.75" x14ac:dyDescent="0.2">
      <c r="A661" s="2" t="s">
        <v>59</v>
      </c>
      <c r="B661" s="3">
        <v>131</v>
      </c>
      <c r="C661" s="5">
        <v>28</v>
      </c>
      <c r="D661" s="1" t="s">
        <v>1</v>
      </c>
      <c r="E661" s="1" t="s">
        <v>2</v>
      </c>
      <c r="F661" s="1" t="s">
        <v>3</v>
      </c>
      <c r="G661" s="1">
        <v>2008</v>
      </c>
      <c r="H661" s="5" t="s">
        <v>78</v>
      </c>
      <c r="Q661" s="1"/>
      <c r="Z661" s="1"/>
      <c r="AF661" s="1"/>
    </row>
    <row r="662" spans="1:32" s="22" customFormat="1" ht="12.75" x14ac:dyDescent="0.2">
      <c r="A662" s="20" t="s">
        <v>59</v>
      </c>
      <c r="B662" s="21">
        <v>132</v>
      </c>
      <c r="C662" s="24">
        <v>28</v>
      </c>
      <c r="D662" s="22" t="s">
        <v>1</v>
      </c>
      <c r="E662" s="22" t="s">
        <v>2</v>
      </c>
      <c r="F662" s="22" t="s">
        <v>3</v>
      </c>
      <c r="G662" s="22">
        <v>2004</v>
      </c>
      <c r="H662" s="24" t="s">
        <v>78</v>
      </c>
      <c r="I662" s="24"/>
      <c r="W662" s="23"/>
      <c r="AA662" s="24"/>
    </row>
    <row r="663" spans="1:32" ht="12.75" x14ac:dyDescent="0.2">
      <c r="A663" s="2" t="s">
        <v>59</v>
      </c>
      <c r="B663" s="3">
        <v>132</v>
      </c>
      <c r="C663" s="5">
        <v>28</v>
      </c>
      <c r="D663" s="1" t="s">
        <v>1</v>
      </c>
      <c r="E663" s="1" t="s">
        <v>2</v>
      </c>
      <c r="F663" s="1" t="s">
        <v>3</v>
      </c>
      <c r="G663" s="1">
        <v>2005</v>
      </c>
      <c r="H663" s="5" t="s">
        <v>78</v>
      </c>
      <c r="Q663" s="1"/>
      <c r="Z663" s="1"/>
      <c r="AF663" s="1"/>
    </row>
    <row r="664" spans="1:32" ht="12.75" x14ac:dyDescent="0.2">
      <c r="A664" s="2" t="s">
        <v>59</v>
      </c>
      <c r="B664" s="3">
        <v>132</v>
      </c>
      <c r="C664" s="5">
        <v>28</v>
      </c>
      <c r="D664" s="1" t="s">
        <v>1</v>
      </c>
      <c r="E664" s="1" t="s">
        <v>2</v>
      </c>
      <c r="F664" s="1" t="s">
        <v>3</v>
      </c>
      <c r="G664" s="1">
        <v>2006</v>
      </c>
      <c r="H664" s="5" t="s">
        <v>78</v>
      </c>
      <c r="Q664" s="1"/>
      <c r="Z664" s="1"/>
      <c r="AF664" s="1"/>
    </row>
    <row r="665" spans="1:32" ht="12.75" x14ac:dyDescent="0.2">
      <c r="A665" s="2" t="s">
        <v>59</v>
      </c>
      <c r="B665" s="3">
        <v>132</v>
      </c>
      <c r="C665" s="5">
        <v>28</v>
      </c>
      <c r="D665" s="1" t="s">
        <v>1</v>
      </c>
      <c r="E665" s="1" t="s">
        <v>2</v>
      </c>
      <c r="F665" s="1" t="s">
        <v>3</v>
      </c>
      <c r="G665" s="1">
        <v>2007</v>
      </c>
      <c r="H665" s="5" t="s">
        <v>78</v>
      </c>
      <c r="Q665" s="1"/>
      <c r="Z665" s="1"/>
      <c r="AF665" s="1"/>
    </row>
    <row r="666" spans="1:32" ht="12.75" x14ac:dyDescent="0.2">
      <c r="A666" s="2" t="s">
        <v>59</v>
      </c>
      <c r="B666" s="3">
        <v>132</v>
      </c>
      <c r="C666" s="5">
        <v>28</v>
      </c>
      <c r="D666" s="1" t="s">
        <v>1</v>
      </c>
      <c r="E666" s="1" t="s">
        <v>2</v>
      </c>
      <c r="F666" s="1" t="s">
        <v>3</v>
      </c>
      <c r="G666" s="1">
        <v>2008</v>
      </c>
      <c r="H666" s="5" t="s">
        <v>78</v>
      </c>
      <c r="Q666" s="1"/>
      <c r="Z666" s="1"/>
      <c r="AF666" s="1"/>
    </row>
    <row r="667" spans="1:32" s="22" customFormat="1" ht="12.75" x14ac:dyDescent="0.2">
      <c r="A667" s="20" t="s">
        <v>59</v>
      </c>
      <c r="B667" s="21">
        <v>133</v>
      </c>
      <c r="C667" s="24">
        <v>28</v>
      </c>
      <c r="D667" s="22" t="s">
        <v>1</v>
      </c>
      <c r="E667" s="22" t="s">
        <v>2</v>
      </c>
      <c r="F667" s="22" t="s">
        <v>3</v>
      </c>
      <c r="G667" s="22">
        <v>2004</v>
      </c>
      <c r="H667" s="24" t="s">
        <v>78</v>
      </c>
      <c r="I667" s="24"/>
      <c r="W667" s="23"/>
      <c r="AA667" s="24"/>
    </row>
    <row r="668" spans="1:32" ht="12.75" x14ac:dyDescent="0.2">
      <c r="A668" s="2" t="s">
        <v>59</v>
      </c>
      <c r="B668" s="3">
        <v>133</v>
      </c>
      <c r="C668" s="5">
        <v>28</v>
      </c>
      <c r="D668" s="1" t="s">
        <v>1</v>
      </c>
      <c r="E668" s="1" t="s">
        <v>2</v>
      </c>
      <c r="F668" s="1" t="s">
        <v>3</v>
      </c>
      <c r="G668" s="1">
        <v>2005</v>
      </c>
      <c r="H668" s="5" t="s">
        <v>78</v>
      </c>
      <c r="Q668" s="1"/>
      <c r="Z668" s="1"/>
      <c r="AF668" s="1"/>
    </row>
    <row r="669" spans="1:32" ht="12.75" x14ac:dyDescent="0.2">
      <c r="A669" s="2" t="s">
        <v>59</v>
      </c>
      <c r="B669" s="3">
        <v>133</v>
      </c>
      <c r="C669" s="5">
        <v>28</v>
      </c>
      <c r="D669" s="1" t="s">
        <v>1</v>
      </c>
      <c r="E669" s="1" t="s">
        <v>2</v>
      </c>
      <c r="F669" s="1" t="s">
        <v>3</v>
      </c>
      <c r="G669" s="1">
        <v>2006</v>
      </c>
      <c r="H669" s="5" t="s">
        <v>78</v>
      </c>
      <c r="Q669" s="1"/>
      <c r="Z669" s="1"/>
      <c r="AF669" s="1"/>
    </row>
    <row r="670" spans="1:32" ht="12.75" x14ac:dyDescent="0.2">
      <c r="A670" s="2" t="s">
        <v>59</v>
      </c>
      <c r="B670" s="3">
        <v>133</v>
      </c>
      <c r="C670" s="5">
        <v>28</v>
      </c>
      <c r="D670" s="1" t="s">
        <v>1</v>
      </c>
      <c r="E670" s="1" t="s">
        <v>2</v>
      </c>
      <c r="F670" s="1" t="s">
        <v>3</v>
      </c>
      <c r="G670" s="1">
        <v>2007</v>
      </c>
      <c r="H670" s="5" t="s">
        <v>78</v>
      </c>
      <c r="Q670" s="1"/>
      <c r="Z670" s="1"/>
      <c r="AF670" s="1"/>
    </row>
    <row r="671" spans="1:32" ht="12.75" x14ac:dyDescent="0.2">
      <c r="A671" s="2" t="s">
        <v>59</v>
      </c>
      <c r="B671" s="3">
        <v>133</v>
      </c>
      <c r="C671" s="5">
        <v>28</v>
      </c>
      <c r="D671" s="1" t="s">
        <v>1</v>
      </c>
      <c r="E671" s="1" t="s">
        <v>2</v>
      </c>
      <c r="F671" s="1" t="s">
        <v>3</v>
      </c>
      <c r="G671" s="1">
        <v>2008</v>
      </c>
      <c r="H671" s="5" t="s">
        <v>78</v>
      </c>
      <c r="Q671" s="1"/>
      <c r="Z671" s="1"/>
      <c r="AF671" s="1"/>
    </row>
    <row r="672" spans="1:32" s="22" customFormat="1" ht="15" customHeight="1" x14ac:dyDescent="0.2">
      <c r="A672" s="20" t="s">
        <v>59</v>
      </c>
      <c r="B672" s="21">
        <v>134</v>
      </c>
      <c r="C672" s="24">
        <v>28</v>
      </c>
      <c r="D672" s="22" t="s">
        <v>1</v>
      </c>
      <c r="E672" s="22" t="s">
        <v>2</v>
      </c>
      <c r="F672" s="22" t="s">
        <v>3</v>
      </c>
      <c r="G672" s="22">
        <v>2004</v>
      </c>
      <c r="H672" s="24" t="s">
        <v>78</v>
      </c>
      <c r="I672" s="24"/>
      <c r="W672" s="23"/>
      <c r="AA672" s="24"/>
    </row>
    <row r="673" spans="1:40" ht="12.75" x14ac:dyDescent="0.2">
      <c r="A673" s="2" t="s">
        <v>59</v>
      </c>
      <c r="B673" s="3">
        <v>134</v>
      </c>
      <c r="C673" s="5">
        <v>28</v>
      </c>
      <c r="D673" s="1" t="s">
        <v>1</v>
      </c>
      <c r="E673" s="1" t="s">
        <v>2</v>
      </c>
      <c r="F673" s="1" t="s">
        <v>3</v>
      </c>
      <c r="G673" s="1">
        <v>2005</v>
      </c>
      <c r="H673" s="5" t="s">
        <v>78</v>
      </c>
      <c r="Q673" s="1"/>
      <c r="Z673" s="1"/>
      <c r="AF673" s="1"/>
    </row>
    <row r="674" spans="1:40" ht="12.75" x14ac:dyDescent="0.2">
      <c r="A674" s="2" t="s">
        <v>59</v>
      </c>
      <c r="B674" s="3">
        <v>134</v>
      </c>
      <c r="C674" s="5">
        <v>28</v>
      </c>
      <c r="D674" s="1" t="s">
        <v>1</v>
      </c>
      <c r="E674" s="1" t="s">
        <v>2</v>
      </c>
      <c r="F674" s="1" t="s">
        <v>3</v>
      </c>
      <c r="G674" s="1">
        <v>2006</v>
      </c>
      <c r="H674" s="5" t="s">
        <v>78</v>
      </c>
      <c r="Q674" s="1"/>
      <c r="Z674" s="1"/>
      <c r="AF674" s="1"/>
    </row>
    <row r="675" spans="1:40" ht="12.75" x14ac:dyDescent="0.2">
      <c r="A675" s="2" t="s">
        <v>59</v>
      </c>
      <c r="B675" s="3">
        <v>134</v>
      </c>
      <c r="C675" s="5">
        <v>28</v>
      </c>
      <c r="D675" s="1" t="s">
        <v>1</v>
      </c>
      <c r="E675" s="1" t="s">
        <v>2</v>
      </c>
      <c r="F675" s="1" t="s">
        <v>3</v>
      </c>
      <c r="G675" s="1">
        <v>2007</v>
      </c>
      <c r="H675" s="5" t="s">
        <v>78</v>
      </c>
      <c r="Q675" s="1"/>
      <c r="Z675" s="1"/>
      <c r="AF675" s="1"/>
    </row>
    <row r="676" spans="1:40" ht="12.75" x14ac:dyDescent="0.2">
      <c r="A676" s="2" t="s">
        <v>59</v>
      </c>
      <c r="B676" s="3">
        <v>134</v>
      </c>
      <c r="C676" s="5">
        <v>28</v>
      </c>
      <c r="D676" s="1" t="s">
        <v>1</v>
      </c>
      <c r="E676" s="1" t="s">
        <v>2</v>
      </c>
      <c r="F676" s="1" t="s">
        <v>3</v>
      </c>
      <c r="G676" s="1">
        <v>2008</v>
      </c>
      <c r="H676" s="5" t="s">
        <v>78</v>
      </c>
      <c r="Q676" s="1"/>
      <c r="Z676" s="1"/>
      <c r="AF676" s="1"/>
    </row>
    <row r="677" spans="1:40" s="22" customFormat="1" ht="12.75" x14ac:dyDescent="0.2">
      <c r="A677" s="20" t="s">
        <v>59</v>
      </c>
      <c r="B677" s="21">
        <v>135</v>
      </c>
      <c r="C677" s="24">
        <v>28</v>
      </c>
      <c r="D677" s="22" t="s">
        <v>1</v>
      </c>
      <c r="E677" s="22" t="s">
        <v>2</v>
      </c>
      <c r="F677" s="22" t="s">
        <v>3</v>
      </c>
      <c r="G677" s="22">
        <v>2004</v>
      </c>
      <c r="H677" s="24" t="s">
        <v>78</v>
      </c>
      <c r="I677" s="24"/>
      <c r="J677" s="22">
        <v>36</v>
      </c>
      <c r="K677" s="22">
        <f>J677-22</f>
        <v>14</v>
      </c>
      <c r="L677" s="22">
        <f>J677-46</f>
        <v>-10</v>
      </c>
      <c r="M677" s="22">
        <f>J677-71</f>
        <v>-35</v>
      </c>
      <c r="N677" s="22">
        <f>J677-87</f>
        <v>-51</v>
      </c>
      <c r="O677" s="22">
        <v>3</v>
      </c>
      <c r="S677" s="22">
        <v>2</v>
      </c>
      <c r="T677" s="22">
        <v>207</v>
      </c>
      <c r="U677" s="22">
        <v>25</v>
      </c>
      <c r="V677" s="22">
        <v>75</v>
      </c>
      <c r="W677" s="23">
        <f>(V677+(Z677*AB677))/U677</f>
        <v>3.16</v>
      </c>
      <c r="X677" s="22">
        <v>4</v>
      </c>
      <c r="Y677" s="22">
        <v>21</v>
      </c>
      <c r="Z677" s="23">
        <f>Y677/(U677-AB677)</f>
        <v>1</v>
      </c>
      <c r="AA677" s="24">
        <f>Z677*100/W677</f>
        <v>31.645569620253163</v>
      </c>
      <c r="AB677" s="22">
        <v>4</v>
      </c>
      <c r="AC677" s="22">
        <f>AB677*100/U677</f>
        <v>16</v>
      </c>
      <c r="AD677" s="22">
        <v>0</v>
      </c>
      <c r="AE677" s="22">
        <f>AD677*100/U677</f>
        <v>0</v>
      </c>
      <c r="AF677" s="22">
        <v>6</v>
      </c>
      <c r="AG677" s="22">
        <f>AF677*100/U677</f>
        <v>24</v>
      </c>
      <c r="AH677" s="22" t="s">
        <v>68</v>
      </c>
      <c r="AI677" s="22">
        <v>7</v>
      </c>
      <c r="AJ677" s="22">
        <v>3</v>
      </c>
      <c r="AK677" s="22">
        <v>2</v>
      </c>
      <c r="AL677" s="22">
        <v>3</v>
      </c>
      <c r="AM677" s="22">
        <v>2</v>
      </c>
      <c r="AN677" s="22">
        <v>2</v>
      </c>
    </row>
    <row r="678" spans="1:40" ht="12.75" x14ac:dyDescent="0.2">
      <c r="A678" s="2" t="s">
        <v>59</v>
      </c>
      <c r="B678" s="3">
        <v>135</v>
      </c>
      <c r="C678" s="5">
        <v>28</v>
      </c>
      <c r="D678" s="1" t="s">
        <v>1</v>
      </c>
      <c r="E678" s="1" t="s">
        <v>2</v>
      </c>
      <c r="F678" s="1" t="s">
        <v>3</v>
      </c>
      <c r="G678" s="1">
        <v>2005</v>
      </c>
      <c r="H678" s="5" t="s">
        <v>78</v>
      </c>
      <c r="Q678" s="1"/>
      <c r="Z678" s="1"/>
      <c r="AF678" s="1"/>
    </row>
    <row r="679" spans="1:40" ht="12.75" x14ac:dyDescent="0.2">
      <c r="A679" s="2" t="s">
        <v>59</v>
      </c>
      <c r="B679" s="3">
        <v>135</v>
      </c>
      <c r="C679" s="5">
        <v>28</v>
      </c>
      <c r="D679" s="1" t="s">
        <v>1</v>
      </c>
      <c r="E679" s="1" t="s">
        <v>2</v>
      </c>
      <c r="F679" s="1" t="s">
        <v>3</v>
      </c>
      <c r="G679" s="1">
        <v>2006</v>
      </c>
      <c r="H679" s="5" t="s">
        <v>78</v>
      </c>
      <c r="Q679" s="1"/>
      <c r="Z679" s="1"/>
      <c r="AF679" s="1"/>
    </row>
    <row r="680" spans="1:40" ht="12.75" x14ac:dyDescent="0.2">
      <c r="A680" s="2" t="s">
        <v>59</v>
      </c>
      <c r="B680" s="3">
        <v>135</v>
      </c>
      <c r="C680" s="5">
        <v>28</v>
      </c>
      <c r="D680" s="1" t="s">
        <v>1</v>
      </c>
      <c r="E680" s="1" t="s">
        <v>2</v>
      </c>
      <c r="F680" s="1" t="s">
        <v>3</v>
      </c>
      <c r="G680" s="1">
        <v>2007</v>
      </c>
      <c r="H680" s="5" t="s">
        <v>78</v>
      </c>
      <c r="Q680" s="1"/>
      <c r="Z680" s="1"/>
      <c r="AF680" s="1"/>
    </row>
    <row r="681" spans="1:40" ht="12.75" x14ac:dyDescent="0.2">
      <c r="A681" s="2" t="s">
        <v>59</v>
      </c>
      <c r="B681" s="3">
        <v>135</v>
      </c>
      <c r="C681" s="5">
        <v>28</v>
      </c>
      <c r="D681" s="1" t="s">
        <v>1</v>
      </c>
      <c r="E681" s="1" t="s">
        <v>2</v>
      </c>
      <c r="F681" s="1" t="s">
        <v>3</v>
      </c>
      <c r="G681" s="1">
        <v>2008</v>
      </c>
      <c r="H681" s="5" t="s">
        <v>78</v>
      </c>
      <c r="Q681" s="1"/>
      <c r="Z681" s="1"/>
      <c r="AF681" s="1"/>
    </row>
    <row r="682" spans="1:40" s="22" customFormat="1" ht="12.75" x14ac:dyDescent="0.2">
      <c r="A682" s="20" t="s">
        <v>59</v>
      </c>
      <c r="B682" s="21">
        <v>136</v>
      </c>
      <c r="C682" s="24">
        <v>28</v>
      </c>
      <c r="D682" s="22" t="s">
        <v>1</v>
      </c>
      <c r="E682" s="22" t="s">
        <v>2</v>
      </c>
      <c r="F682" s="22" t="s">
        <v>3</v>
      </c>
      <c r="G682" s="22">
        <v>2004</v>
      </c>
      <c r="H682" s="24" t="s">
        <v>78</v>
      </c>
      <c r="I682" s="24"/>
      <c r="W682" s="23"/>
      <c r="AA682" s="24"/>
    </row>
    <row r="683" spans="1:40" ht="12.75" x14ac:dyDescent="0.2">
      <c r="A683" s="2" t="s">
        <v>59</v>
      </c>
      <c r="B683" s="3">
        <v>136</v>
      </c>
      <c r="C683" s="5">
        <v>28</v>
      </c>
      <c r="D683" s="1" t="s">
        <v>1</v>
      </c>
      <c r="E683" s="1" t="s">
        <v>2</v>
      </c>
      <c r="F683" s="1" t="s">
        <v>3</v>
      </c>
      <c r="G683" s="1">
        <v>2005</v>
      </c>
      <c r="H683" s="5" t="s">
        <v>78</v>
      </c>
      <c r="Q683" s="1"/>
      <c r="Z683" s="1"/>
      <c r="AF683" s="1"/>
    </row>
    <row r="684" spans="1:40" ht="12.75" x14ac:dyDescent="0.2">
      <c r="A684" s="2" t="s">
        <v>59</v>
      </c>
      <c r="B684" s="3">
        <v>136</v>
      </c>
      <c r="C684" s="5">
        <v>28</v>
      </c>
      <c r="D684" s="1" t="s">
        <v>1</v>
      </c>
      <c r="E684" s="1" t="s">
        <v>2</v>
      </c>
      <c r="F684" s="1" t="s">
        <v>3</v>
      </c>
      <c r="G684" s="1">
        <v>2006</v>
      </c>
      <c r="H684" s="5" t="s">
        <v>78</v>
      </c>
      <c r="Q684" s="1"/>
      <c r="Z684" s="1"/>
      <c r="AF684" s="1"/>
    </row>
    <row r="685" spans="1:40" ht="12.75" x14ac:dyDescent="0.2">
      <c r="A685" s="2" t="s">
        <v>59</v>
      </c>
      <c r="B685" s="3">
        <v>136</v>
      </c>
      <c r="C685" s="5">
        <v>28</v>
      </c>
      <c r="D685" s="1" t="s">
        <v>1</v>
      </c>
      <c r="E685" s="1" t="s">
        <v>2</v>
      </c>
      <c r="F685" s="1" t="s">
        <v>3</v>
      </c>
      <c r="G685" s="1">
        <v>2007</v>
      </c>
      <c r="H685" s="5" t="s">
        <v>78</v>
      </c>
      <c r="Q685" s="1"/>
      <c r="Z685" s="1"/>
      <c r="AF685" s="1"/>
    </row>
    <row r="686" spans="1:40" ht="12.75" x14ac:dyDescent="0.2">
      <c r="A686" s="2" t="s">
        <v>59</v>
      </c>
      <c r="B686" s="3">
        <v>136</v>
      </c>
      <c r="C686" s="5">
        <v>28</v>
      </c>
      <c r="D686" s="1" t="s">
        <v>1</v>
      </c>
      <c r="E686" s="1" t="s">
        <v>2</v>
      </c>
      <c r="F686" s="1" t="s">
        <v>3</v>
      </c>
      <c r="G686" s="1">
        <v>2008</v>
      </c>
      <c r="H686" s="5" t="s">
        <v>78</v>
      </c>
      <c r="Q686" s="1"/>
      <c r="Z686" s="1"/>
      <c r="AF686" s="1"/>
    </row>
    <row r="687" spans="1:40" s="22" customFormat="1" ht="12.75" x14ac:dyDescent="0.2">
      <c r="A687" s="20" t="s">
        <v>59</v>
      </c>
      <c r="B687" s="21">
        <v>137</v>
      </c>
      <c r="C687" s="24">
        <v>28</v>
      </c>
      <c r="D687" s="22" t="s">
        <v>1</v>
      </c>
      <c r="E687" s="22" t="s">
        <v>2</v>
      </c>
      <c r="F687" s="22" t="s">
        <v>3</v>
      </c>
      <c r="G687" s="22">
        <v>2004</v>
      </c>
      <c r="H687" s="24" t="s">
        <v>78</v>
      </c>
      <c r="I687" s="24"/>
      <c r="W687" s="23"/>
      <c r="AA687" s="24"/>
    </row>
    <row r="688" spans="1:40" ht="12.75" x14ac:dyDescent="0.2">
      <c r="A688" s="2" t="s">
        <v>59</v>
      </c>
      <c r="B688" s="3">
        <v>137</v>
      </c>
      <c r="C688" s="5">
        <v>28</v>
      </c>
      <c r="D688" s="1" t="s">
        <v>1</v>
      </c>
      <c r="E688" s="1" t="s">
        <v>2</v>
      </c>
      <c r="F688" s="1" t="s">
        <v>3</v>
      </c>
      <c r="G688" s="1">
        <v>2005</v>
      </c>
      <c r="H688" s="5" t="s">
        <v>78</v>
      </c>
      <c r="Q688" s="1"/>
      <c r="Z688" s="1"/>
      <c r="AF688" s="1"/>
    </row>
    <row r="689" spans="1:32" ht="12.75" x14ac:dyDescent="0.2">
      <c r="A689" s="2" t="s">
        <v>59</v>
      </c>
      <c r="B689" s="3">
        <v>137</v>
      </c>
      <c r="C689" s="5">
        <v>28</v>
      </c>
      <c r="D689" s="1" t="s">
        <v>1</v>
      </c>
      <c r="E689" s="1" t="s">
        <v>2</v>
      </c>
      <c r="F689" s="1" t="s">
        <v>3</v>
      </c>
      <c r="G689" s="1">
        <v>2006</v>
      </c>
      <c r="H689" s="5" t="s">
        <v>78</v>
      </c>
      <c r="Q689" s="1"/>
      <c r="Z689" s="1"/>
      <c r="AF689" s="1"/>
    </row>
    <row r="690" spans="1:32" ht="12.75" x14ac:dyDescent="0.2">
      <c r="A690" s="2" t="s">
        <v>59</v>
      </c>
      <c r="B690" s="3">
        <v>137</v>
      </c>
      <c r="C690" s="5">
        <v>28</v>
      </c>
      <c r="D690" s="1" t="s">
        <v>1</v>
      </c>
      <c r="E690" s="1" t="s">
        <v>2</v>
      </c>
      <c r="F690" s="1" t="s">
        <v>3</v>
      </c>
      <c r="G690" s="1">
        <v>2007</v>
      </c>
      <c r="H690" s="5" t="s">
        <v>78</v>
      </c>
      <c r="Q690" s="1"/>
      <c r="Z690" s="1"/>
      <c r="AF690" s="1"/>
    </row>
    <row r="691" spans="1:32" ht="12.75" x14ac:dyDescent="0.2">
      <c r="A691" s="2" t="s">
        <v>59</v>
      </c>
      <c r="B691" s="3">
        <v>137</v>
      </c>
      <c r="C691" s="5">
        <v>28</v>
      </c>
      <c r="D691" s="1" t="s">
        <v>1</v>
      </c>
      <c r="E691" s="1" t="s">
        <v>2</v>
      </c>
      <c r="F691" s="1" t="s">
        <v>3</v>
      </c>
      <c r="G691" s="1">
        <v>2008</v>
      </c>
      <c r="H691" s="5" t="s">
        <v>78</v>
      </c>
      <c r="Q691" s="1"/>
      <c r="Z691" s="1"/>
      <c r="AF691" s="1"/>
    </row>
    <row r="692" spans="1:32" s="22" customFormat="1" ht="12.75" x14ac:dyDescent="0.2">
      <c r="A692" s="20" t="s">
        <v>59</v>
      </c>
      <c r="B692" s="21">
        <v>138</v>
      </c>
      <c r="C692" s="24">
        <v>28</v>
      </c>
      <c r="D692" s="22" t="s">
        <v>1</v>
      </c>
      <c r="E692" s="22" t="s">
        <v>2</v>
      </c>
      <c r="F692" s="22" t="s">
        <v>3</v>
      </c>
      <c r="G692" s="22">
        <v>2004</v>
      </c>
      <c r="H692" s="24" t="s">
        <v>78</v>
      </c>
      <c r="I692" s="24"/>
      <c r="W692" s="23"/>
      <c r="AA692" s="24"/>
    </row>
    <row r="693" spans="1:32" ht="12.75" x14ac:dyDescent="0.2">
      <c r="A693" s="2" t="s">
        <v>59</v>
      </c>
      <c r="B693" s="3">
        <v>138</v>
      </c>
      <c r="C693" s="5">
        <v>28</v>
      </c>
      <c r="D693" s="1" t="s">
        <v>1</v>
      </c>
      <c r="E693" s="1" t="s">
        <v>2</v>
      </c>
      <c r="F693" s="1" t="s">
        <v>3</v>
      </c>
      <c r="G693" s="1">
        <v>2005</v>
      </c>
      <c r="H693" s="5" t="s">
        <v>78</v>
      </c>
      <c r="Q693" s="1"/>
      <c r="Z693" s="1"/>
      <c r="AF693" s="1"/>
    </row>
    <row r="694" spans="1:32" ht="12.75" x14ac:dyDescent="0.2">
      <c r="A694" s="2" t="s">
        <v>59</v>
      </c>
      <c r="B694" s="3">
        <v>138</v>
      </c>
      <c r="C694" s="5">
        <v>28</v>
      </c>
      <c r="D694" s="1" t="s">
        <v>1</v>
      </c>
      <c r="E694" s="1" t="s">
        <v>2</v>
      </c>
      <c r="F694" s="1" t="s">
        <v>3</v>
      </c>
      <c r="G694" s="1">
        <v>2006</v>
      </c>
      <c r="H694" s="5" t="s">
        <v>78</v>
      </c>
      <c r="Q694" s="1"/>
      <c r="Z694" s="1"/>
      <c r="AF694" s="1"/>
    </row>
    <row r="695" spans="1:32" ht="12.75" x14ac:dyDescent="0.2">
      <c r="A695" s="2" t="s">
        <v>59</v>
      </c>
      <c r="B695" s="3">
        <v>138</v>
      </c>
      <c r="C695" s="5">
        <v>28</v>
      </c>
      <c r="D695" s="1" t="s">
        <v>1</v>
      </c>
      <c r="E695" s="1" t="s">
        <v>2</v>
      </c>
      <c r="F695" s="1" t="s">
        <v>3</v>
      </c>
      <c r="G695" s="1">
        <v>2007</v>
      </c>
      <c r="H695" s="5" t="s">
        <v>78</v>
      </c>
      <c r="Q695" s="1"/>
      <c r="Z695" s="1"/>
      <c r="AF695" s="1"/>
    </row>
    <row r="696" spans="1:32" ht="12.75" x14ac:dyDescent="0.2">
      <c r="A696" s="2" t="s">
        <v>59</v>
      </c>
      <c r="B696" s="3">
        <v>138</v>
      </c>
      <c r="C696" s="5">
        <v>28</v>
      </c>
      <c r="D696" s="1" t="s">
        <v>1</v>
      </c>
      <c r="E696" s="1" t="s">
        <v>2</v>
      </c>
      <c r="F696" s="1" t="s">
        <v>3</v>
      </c>
      <c r="G696" s="1">
        <v>2008</v>
      </c>
      <c r="H696" s="5" t="s">
        <v>78</v>
      </c>
      <c r="Q696" s="1"/>
      <c r="Z696" s="1"/>
      <c r="AF696" s="1"/>
    </row>
    <row r="697" spans="1:32" s="22" customFormat="1" ht="12.75" x14ac:dyDescent="0.2">
      <c r="A697" s="20" t="s">
        <v>59</v>
      </c>
      <c r="B697" s="21">
        <v>139</v>
      </c>
      <c r="C697" s="24">
        <v>28</v>
      </c>
      <c r="D697" s="22" t="s">
        <v>1</v>
      </c>
      <c r="E697" s="22" t="s">
        <v>2</v>
      </c>
      <c r="F697" s="22" t="s">
        <v>3</v>
      </c>
      <c r="G697" s="22">
        <v>2004</v>
      </c>
      <c r="H697" s="24" t="s">
        <v>78</v>
      </c>
      <c r="I697" s="24"/>
      <c r="W697" s="23"/>
      <c r="AA697" s="24"/>
    </row>
    <row r="698" spans="1:32" ht="12.75" x14ac:dyDescent="0.2">
      <c r="A698" s="2" t="s">
        <v>59</v>
      </c>
      <c r="B698" s="3">
        <v>139</v>
      </c>
      <c r="C698" s="5">
        <v>28</v>
      </c>
      <c r="D698" s="1" t="s">
        <v>1</v>
      </c>
      <c r="E698" s="1" t="s">
        <v>2</v>
      </c>
      <c r="F698" s="1" t="s">
        <v>3</v>
      </c>
      <c r="G698" s="1">
        <v>2005</v>
      </c>
      <c r="H698" s="5" t="s">
        <v>78</v>
      </c>
      <c r="Q698" s="1"/>
      <c r="Z698" s="1"/>
      <c r="AF698" s="1"/>
    </row>
    <row r="699" spans="1:32" ht="12.75" x14ac:dyDescent="0.2">
      <c r="A699" s="2" t="s">
        <v>59</v>
      </c>
      <c r="B699" s="3">
        <v>139</v>
      </c>
      <c r="C699" s="5">
        <v>28</v>
      </c>
      <c r="D699" s="1" t="s">
        <v>1</v>
      </c>
      <c r="E699" s="1" t="s">
        <v>2</v>
      </c>
      <c r="F699" s="1" t="s">
        <v>3</v>
      </c>
      <c r="G699" s="1">
        <v>2006</v>
      </c>
      <c r="H699" s="5" t="s">
        <v>78</v>
      </c>
      <c r="Q699" s="1"/>
      <c r="Z699" s="1"/>
      <c r="AF699" s="1"/>
    </row>
    <row r="700" spans="1:32" ht="12.75" x14ac:dyDescent="0.2">
      <c r="A700" s="2" t="s">
        <v>59</v>
      </c>
      <c r="B700" s="3">
        <v>139</v>
      </c>
      <c r="C700" s="5">
        <v>28</v>
      </c>
      <c r="D700" s="1" t="s">
        <v>1</v>
      </c>
      <c r="E700" s="1" t="s">
        <v>2</v>
      </c>
      <c r="F700" s="1" t="s">
        <v>3</v>
      </c>
      <c r="G700" s="1">
        <v>2007</v>
      </c>
      <c r="H700" s="5" t="s">
        <v>78</v>
      </c>
      <c r="Q700" s="1"/>
      <c r="Z700" s="1"/>
      <c r="AF700" s="1"/>
    </row>
    <row r="701" spans="1:32" ht="12.75" x14ac:dyDescent="0.2">
      <c r="A701" s="2" t="s">
        <v>59</v>
      </c>
      <c r="B701" s="3">
        <v>139</v>
      </c>
      <c r="C701" s="5">
        <v>28</v>
      </c>
      <c r="D701" s="1" t="s">
        <v>1</v>
      </c>
      <c r="E701" s="1" t="s">
        <v>2</v>
      </c>
      <c r="F701" s="1" t="s">
        <v>3</v>
      </c>
      <c r="G701" s="1">
        <v>2008</v>
      </c>
      <c r="H701" s="5" t="s">
        <v>78</v>
      </c>
      <c r="Q701" s="1"/>
      <c r="Z701" s="1"/>
      <c r="AF701" s="1"/>
    </row>
    <row r="702" spans="1:32" s="22" customFormat="1" ht="12.75" x14ac:dyDescent="0.2">
      <c r="A702" s="20" t="s">
        <v>59</v>
      </c>
      <c r="B702" s="21">
        <v>140</v>
      </c>
      <c r="C702" s="24">
        <v>28</v>
      </c>
      <c r="D702" s="22" t="s">
        <v>1</v>
      </c>
      <c r="E702" s="22" t="s">
        <v>2</v>
      </c>
      <c r="F702" s="22" t="s">
        <v>3</v>
      </c>
      <c r="G702" s="22">
        <v>2004</v>
      </c>
      <c r="H702" s="24" t="s">
        <v>78</v>
      </c>
      <c r="I702" s="24"/>
      <c r="W702" s="23"/>
      <c r="AA702" s="24"/>
    </row>
    <row r="703" spans="1:32" ht="12.75" x14ac:dyDescent="0.2">
      <c r="A703" s="2" t="s">
        <v>59</v>
      </c>
      <c r="B703" s="3">
        <v>140</v>
      </c>
      <c r="C703" s="5">
        <v>28</v>
      </c>
      <c r="D703" s="1" t="s">
        <v>1</v>
      </c>
      <c r="E703" s="1" t="s">
        <v>2</v>
      </c>
      <c r="F703" s="1" t="s">
        <v>3</v>
      </c>
      <c r="G703" s="1">
        <v>2005</v>
      </c>
      <c r="H703" s="5" t="s">
        <v>78</v>
      </c>
      <c r="Q703" s="1"/>
      <c r="Z703" s="1"/>
      <c r="AF703" s="1"/>
    </row>
    <row r="704" spans="1:32" ht="12.75" x14ac:dyDescent="0.2">
      <c r="A704" s="2" t="s">
        <v>59</v>
      </c>
      <c r="B704" s="3">
        <v>140</v>
      </c>
      <c r="C704" s="5">
        <v>28</v>
      </c>
      <c r="D704" s="1" t="s">
        <v>1</v>
      </c>
      <c r="E704" s="1" t="s">
        <v>2</v>
      </c>
      <c r="F704" s="1" t="s">
        <v>3</v>
      </c>
      <c r="G704" s="1">
        <v>2006</v>
      </c>
      <c r="H704" s="5" t="s">
        <v>78</v>
      </c>
      <c r="Q704" s="1"/>
      <c r="Z704" s="1"/>
      <c r="AF704" s="1"/>
    </row>
    <row r="705" spans="1:32" ht="12.75" x14ac:dyDescent="0.2">
      <c r="A705" s="2" t="s">
        <v>59</v>
      </c>
      <c r="B705" s="3">
        <v>140</v>
      </c>
      <c r="C705" s="5">
        <v>28</v>
      </c>
      <c r="D705" s="1" t="s">
        <v>1</v>
      </c>
      <c r="E705" s="1" t="s">
        <v>2</v>
      </c>
      <c r="F705" s="1" t="s">
        <v>3</v>
      </c>
      <c r="G705" s="1">
        <v>2007</v>
      </c>
      <c r="H705" s="5" t="s">
        <v>78</v>
      </c>
      <c r="Q705" s="1"/>
      <c r="Z705" s="1"/>
      <c r="AF705" s="1"/>
    </row>
    <row r="706" spans="1:32" ht="12.75" x14ac:dyDescent="0.2">
      <c r="A706" s="2" t="s">
        <v>59</v>
      </c>
      <c r="B706" s="3">
        <v>140</v>
      </c>
      <c r="C706" s="5">
        <v>28</v>
      </c>
      <c r="D706" s="1" t="s">
        <v>1</v>
      </c>
      <c r="E706" s="1" t="s">
        <v>2</v>
      </c>
      <c r="F706" s="1" t="s">
        <v>3</v>
      </c>
      <c r="G706" s="1">
        <v>2008</v>
      </c>
      <c r="H706" s="5" t="s">
        <v>78</v>
      </c>
      <c r="Q706" s="1"/>
      <c r="Z706" s="1"/>
      <c r="AF706" s="1"/>
    </row>
    <row r="707" spans="1:32" s="22" customFormat="1" ht="12.75" x14ac:dyDescent="0.2">
      <c r="A707" s="20" t="s">
        <v>59</v>
      </c>
      <c r="B707" s="21">
        <v>141</v>
      </c>
      <c r="C707" s="24">
        <v>28</v>
      </c>
      <c r="D707" s="22" t="s">
        <v>1</v>
      </c>
      <c r="E707" s="22" t="s">
        <v>2</v>
      </c>
      <c r="F707" s="22" t="s">
        <v>3</v>
      </c>
      <c r="G707" s="22">
        <v>2004</v>
      </c>
      <c r="H707" s="24" t="s">
        <v>78</v>
      </c>
      <c r="I707" s="24"/>
      <c r="W707" s="23"/>
      <c r="AA707" s="24"/>
    </row>
    <row r="708" spans="1:32" ht="12.75" x14ac:dyDescent="0.2">
      <c r="A708" s="2" t="s">
        <v>59</v>
      </c>
      <c r="B708" s="3">
        <v>141</v>
      </c>
      <c r="C708" s="5">
        <v>28</v>
      </c>
      <c r="D708" s="1" t="s">
        <v>1</v>
      </c>
      <c r="E708" s="1" t="s">
        <v>2</v>
      </c>
      <c r="F708" s="1" t="s">
        <v>3</v>
      </c>
      <c r="G708" s="1">
        <v>2005</v>
      </c>
      <c r="H708" s="5" t="s">
        <v>78</v>
      </c>
      <c r="Q708" s="1"/>
      <c r="Z708" s="1"/>
      <c r="AF708" s="1"/>
    </row>
    <row r="709" spans="1:32" ht="12.75" x14ac:dyDescent="0.2">
      <c r="A709" s="2" t="s">
        <v>59</v>
      </c>
      <c r="B709" s="3">
        <v>141</v>
      </c>
      <c r="C709" s="5">
        <v>28</v>
      </c>
      <c r="D709" s="1" t="s">
        <v>1</v>
      </c>
      <c r="E709" s="1" t="s">
        <v>2</v>
      </c>
      <c r="F709" s="1" t="s">
        <v>3</v>
      </c>
      <c r="G709" s="1">
        <v>2006</v>
      </c>
      <c r="H709" s="5" t="s">
        <v>78</v>
      </c>
      <c r="Q709" s="1"/>
      <c r="Z709" s="1"/>
      <c r="AF709" s="1"/>
    </row>
    <row r="710" spans="1:32" ht="12.75" x14ac:dyDescent="0.2">
      <c r="A710" s="2" t="s">
        <v>59</v>
      </c>
      <c r="B710" s="3">
        <v>141</v>
      </c>
      <c r="C710" s="5">
        <v>28</v>
      </c>
      <c r="D710" s="1" t="s">
        <v>1</v>
      </c>
      <c r="E710" s="1" t="s">
        <v>2</v>
      </c>
      <c r="F710" s="1" t="s">
        <v>3</v>
      </c>
      <c r="G710" s="1">
        <v>2007</v>
      </c>
      <c r="H710" s="5" t="s">
        <v>78</v>
      </c>
      <c r="Q710" s="1"/>
      <c r="Z710" s="1"/>
      <c r="AF710" s="1"/>
    </row>
    <row r="711" spans="1:32" ht="12.75" x14ac:dyDescent="0.2">
      <c r="A711" s="2" t="s">
        <v>59</v>
      </c>
      <c r="B711" s="3">
        <v>141</v>
      </c>
      <c r="C711" s="5">
        <v>28</v>
      </c>
      <c r="D711" s="1" t="s">
        <v>1</v>
      </c>
      <c r="E711" s="1" t="s">
        <v>2</v>
      </c>
      <c r="F711" s="1" t="s">
        <v>3</v>
      </c>
      <c r="G711" s="1">
        <v>2008</v>
      </c>
      <c r="H711" s="5" t="s">
        <v>78</v>
      </c>
      <c r="Q711" s="1"/>
      <c r="Z711" s="1"/>
      <c r="AF711" s="1"/>
    </row>
    <row r="712" spans="1:32" s="22" customFormat="1" ht="12.75" x14ac:dyDescent="0.2">
      <c r="A712" s="20" t="s">
        <v>59</v>
      </c>
      <c r="B712" s="21">
        <v>142</v>
      </c>
      <c r="C712" s="24">
        <v>28</v>
      </c>
      <c r="D712" s="22" t="s">
        <v>1</v>
      </c>
      <c r="E712" s="22" t="s">
        <v>2</v>
      </c>
      <c r="F712" s="22" t="s">
        <v>3</v>
      </c>
      <c r="G712" s="22">
        <v>2004</v>
      </c>
      <c r="H712" s="24" t="s">
        <v>78</v>
      </c>
      <c r="I712" s="24"/>
      <c r="W712" s="23"/>
      <c r="AA712" s="24"/>
    </row>
    <row r="713" spans="1:32" ht="12.75" x14ac:dyDescent="0.2">
      <c r="A713" s="2" t="s">
        <v>59</v>
      </c>
      <c r="B713" s="3">
        <v>142</v>
      </c>
      <c r="C713" s="5">
        <v>28</v>
      </c>
      <c r="D713" s="1" t="s">
        <v>1</v>
      </c>
      <c r="E713" s="1" t="s">
        <v>2</v>
      </c>
      <c r="F713" s="1" t="s">
        <v>3</v>
      </c>
      <c r="G713" s="1">
        <v>2005</v>
      </c>
      <c r="H713" s="5" t="s">
        <v>78</v>
      </c>
      <c r="Q713" s="1"/>
      <c r="Z713" s="1"/>
      <c r="AF713" s="1"/>
    </row>
    <row r="714" spans="1:32" ht="12.75" x14ac:dyDescent="0.2">
      <c r="A714" s="2" t="s">
        <v>59</v>
      </c>
      <c r="B714" s="3">
        <v>142</v>
      </c>
      <c r="C714" s="5">
        <v>28</v>
      </c>
      <c r="D714" s="1" t="s">
        <v>1</v>
      </c>
      <c r="E714" s="1" t="s">
        <v>2</v>
      </c>
      <c r="F714" s="1" t="s">
        <v>3</v>
      </c>
      <c r="G714" s="1">
        <v>2006</v>
      </c>
      <c r="H714" s="5" t="s">
        <v>78</v>
      </c>
      <c r="Q714" s="1"/>
      <c r="Z714" s="1"/>
      <c r="AF714" s="1"/>
    </row>
    <row r="715" spans="1:32" ht="12.75" x14ac:dyDescent="0.2">
      <c r="A715" s="2" t="s">
        <v>59</v>
      </c>
      <c r="B715" s="3">
        <v>142</v>
      </c>
      <c r="C715" s="5">
        <v>28</v>
      </c>
      <c r="D715" s="1" t="s">
        <v>1</v>
      </c>
      <c r="E715" s="1" t="s">
        <v>2</v>
      </c>
      <c r="F715" s="1" t="s">
        <v>3</v>
      </c>
      <c r="G715" s="1">
        <v>2007</v>
      </c>
      <c r="H715" s="5" t="s">
        <v>78</v>
      </c>
      <c r="Q715" s="1"/>
      <c r="Z715" s="1"/>
      <c r="AF715" s="1"/>
    </row>
    <row r="716" spans="1:32" ht="12.75" x14ac:dyDescent="0.2">
      <c r="A716" s="2" t="s">
        <v>59</v>
      </c>
      <c r="B716" s="3">
        <v>142</v>
      </c>
      <c r="C716" s="5">
        <v>28</v>
      </c>
      <c r="D716" s="1" t="s">
        <v>1</v>
      </c>
      <c r="E716" s="1" t="s">
        <v>2</v>
      </c>
      <c r="F716" s="1" t="s">
        <v>3</v>
      </c>
      <c r="G716" s="1">
        <v>2008</v>
      </c>
      <c r="H716" s="5" t="s">
        <v>78</v>
      </c>
      <c r="Q716" s="1"/>
      <c r="Z716" s="1"/>
      <c r="AF716" s="1"/>
    </row>
    <row r="717" spans="1:32" s="22" customFormat="1" ht="12.75" x14ac:dyDescent="0.2">
      <c r="A717" s="20" t="s">
        <v>59</v>
      </c>
      <c r="B717" s="21">
        <v>143</v>
      </c>
      <c r="C717" s="24">
        <v>28</v>
      </c>
      <c r="D717" s="22" t="s">
        <v>1</v>
      </c>
      <c r="E717" s="22" t="s">
        <v>2</v>
      </c>
      <c r="F717" s="22" t="s">
        <v>3</v>
      </c>
      <c r="G717" s="22">
        <v>2004</v>
      </c>
      <c r="H717" s="24" t="s">
        <v>78</v>
      </c>
      <c r="I717" s="24"/>
      <c r="W717" s="23"/>
      <c r="AA717" s="24"/>
    </row>
    <row r="718" spans="1:32" ht="12.75" x14ac:dyDescent="0.2">
      <c r="A718" s="2" t="s">
        <v>59</v>
      </c>
      <c r="B718" s="3">
        <v>143</v>
      </c>
      <c r="C718" s="5">
        <v>28</v>
      </c>
      <c r="D718" s="1" t="s">
        <v>1</v>
      </c>
      <c r="E718" s="1" t="s">
        <v>2</v>
      </c>
      <c r="F718" s="1" t="s">
        <v>3</v>
      </c>
      <c r="G718" s="1">
        <v>2005</v>
      </c>
      <c r="H718" s="5" t="s">
        <v>78</v>
      </c>
      <c r="Q718" s="1"/>
      <c r="Z718" s="1"/>
      <c r="AF718" s="1"/>
    </row>
    <row r="719" spans="1:32" ht="12.75" x14ac:dyDescent="0.2">
      <c r="A719" s="2" t="s">
        <v>59</v>
      </c>
      <c r="B719" s="3">
        <v>143</v>
      </c>
      <c r="C719" s="5">
        <v>28</v>
      </c>
      <c r="D719" s="1" t="s">
        <v>1</v>
      </c>
      <c r="E719" s="1" t="s">
        <v>2</v>
      </c>
      <c r="F719" s="1" t="s">
        <v>3</v>
      </c>
      <c r="G719" s="1">
        <v>2006</v>
      </c>
      <c r="H719" s="5" t="s">
        <v>78</v>
      </c>
      <c r="Q719" s="1"/>
      <c r="Z719" s="1"/>
      <c r="AF719" s="1"/>
    </row>
    <row r="720" spans="1:32" ht="12.75" x14ac:dyDescent="0.2">
      <c r="A720" s="2" t="s">
        <v>59</v>
      </c>
      <c r="B720" s="3">
        <v>143</v>
      </c>
      <c r="C720" s="5">
        <v>28</v>
      </c>
      <c r="D720" s="1" t="s">
        <v>1</v>
      </c>
      <c r="E720" s="1" t="s">
        <v>2</v>
      </c>
      <c r="F720" s="1" t="s">
        <v>3</v>
      </c>
      <c r="G720" s="1">
        <v>2007</v>
      </c>
      <c r="H720" s="5" t="s">
        <v>78</v>
      </c>
      <c r="Q720" s="1"/>
      <c r="Z720" s="1"/>
      <c r="AF720" s="1"/>
    </row>
    <row r="721" spans="1:32" ht="12.75" x14ac:dyDescent="0.2">
      <c r="A721" s="2" t="s">
        <v>59</v>
      </c>
      <c r="B721" s="3">
        <v>143</v>
      </c>
      <c r="C721" s="5">
        <v>28</v>
      </c>
      <c r="D721" s="1" t="s">
        <v>1</v>
      </c>
      <c r="E721" s="1" t="s">
        <v>2</v>
      </c>
      <c r="F721" s="1" t="s">
        <v>3</v>
      </c>
      <c r="G721" s="1">
        <v>2008</v>
      </c>
      <c r="H721" s="5" t="s">
        <v>78</v>
      </c>
      <c r="Q721" s="1"/>
      <c r="Z721" s="1"/>
      <c r="AF721" s="1"/>
    </row>
    <row r="722" spans="1:32" s="22" customFormat="1" ht="12.75" x14ac:dyDescent="0.2">
      <c r="A722" s="20" t="s">
        <v>59</v>
      </c>
      <c r="B722" s="21">
        <v>144</v>
      </c>
      <c r="C722" s="24">
        <v>28</v>
      </c>
      <c r="D722" s="22" t="s">
        <v>1</v>
      </c>
      <c r="E722" s="22" t="s">
        <v>2</v>
      </c>
      <c r="F722" s="22" t="s">
        <v>3</v>
      </c>
      <c r="G722" s="22">
        <v>2004</v>
      </c>
      <c r="H722" s="24" t="s">
        <v>78</v>
      </c>
      <c r="I722" s="24"/>
      <c r="W722" s="23"/>
      <c r="AA722" s="24"/>
    </row>
    <row r="723" spans="1:32" ht="12.75" x14ac:dyDescent="0.2">
      <c r="A723" s="2" t="s">
        <v>59</v>
      </c>
      <c r="B723" s="3">
        <v>144</v>
      </c>
      <c r="C723" s="5">
        <v>28</v>
      </c>
      <c r="D723" s="1" t="s">
        <v>1</v>
      </c>
      <c r="E723" s="1" t="s">
        <v>2</v>
      </c>
      <c r="F723" s="1" t="s">
        <v>3</v>
      </c>
      <c r="G723" s="1">
        <v>2005</v>
      </c>
      <c r="H723" s="5" t="s">
        <v>78</v>
      </c>
      <c r="Q723" s="1"/>
      <c r="Z723" s="1"/>
      <c r="AF723" s="1"/>
    </row>
    <row r="724" spans="1:32" ht="12.75" x14ac:dyDescent="0.2">
      <c r="A724" s="2" t="s">
        <v>59</v>
      </c>
      <c r="B724" s="3">
        <v>144</v>
      </c>
      <c r="C724" s="5">
        <v>28</v>
      </c>
      <c r="D724" s="1" t="s">
        <v>1</v>
      </c>
      <c r="E724" s="1" t="s">
        <v>2</v>
      </c>
      <c r="F724" s="1" t="s">
        <v>3</v>
      </c>
      <c r="G724" s="1">
        <v>2006</v>
      </c>
      <c r="H724" s="5" t="s">
        <v>78</v>
      </c>
      <c r="Q724" s="1"/>
      <c r="Z724" s="1"/>
      <c r="AF724" s="1"/>
    </row>
    <row r="725" spans="1:32" ht="12.75" x14ac:dyDescent="0.2">
      <c r="A725" s="2" t="s">
        <v>59</v>
      </c>
      <c r="B725" s="3">
        <v>144</v>
      </c>
      <c r="C725" s="5">
        <v>28</v>
      </c>
      <c r="D725" s="1" t="s">
        <v>1</v>
      </c>
      <c r="E725" s="1" t="s">
        <v>2</v>
      </c>
      <c r="F725" s="1" t="s">
        <v>3</v>
      </c>
      <c r="G725" s="1">
        <v>2007</v>
      </c>
      <c r="H725" s="5" t="s">
        <v>78</v>
      </c>
      <c r="Q725" s="1"/>
      <c r="Z725" s="1"/>
      <c r="AF725" s="1"/>
    </row>
    <row r="726" spans="1:32" ht="12.75" x14ac:dyDescent="0.2">
      <c r="A726" s="2" t="s">
        <v>59</v>
      </c>
      <c r="B726" s="3">
        <v>144</v>
      </c>
      <c r="C726" s="5">
        <v>28</v>
      </c>
      <c r="D726" s="1" t="s">
        <v>1</v>
      </c>
      <c r="E726" s="1" t="s">
        <v>2</v>
      </c>
      <c r="F726" s="1" t="s">
        <v>3</v>
      </c>
      <c r="G726" s="1">
        <v>2008</v>
      </c>
      <c r="H726" s="5" t="s">
        <v>78</v>
      </c>
      <c r="Q726" s="1"/>
      <c r="Z726" s="1"/>
      <c r="AF726" s="1"/>
    </row>
    <row r="727" spans="1:32" s="22" customFormat="1" ht="12.75" x14ac:dyDescent="0.2">
      <c r="A727" s="20" t="s">
        <v>59</v>
      </c>
      <c r="B727" s="21">
        <v>145</v>
      </c>
      <c r="C727" s="24">
        <v>28</v>
      </c>
      <c r="D727" s="22" t="s">
        <v>1</v>
      </c>
      <c r="E727" s="22" t="s">
        <v>2</v>
      </c>
      <c r="F727" s="22" t="s">
        <v>3</v>
      </c>
      <c r="G727" s="22">
        <v>2004</v>
      </c>
      <c r="H727" s="24" t="s">
        <v>78</v>
      </c>
      <c r="I727" s="24"/>
      <c r="W727" s="23"/>
      <c r="AA727" s="24"/>
    </row>
    <row r="728" spans="1:32" ht="12.75" x14ac:dyDescent="0.2">
      <c r="A728" s="2" t="s">
        <v>59</v>
      </c>
      <c r="B728" s="3">
        <v>145</v>
      </c>
      <c r="C728" s="5">
        <v>28</v>
      </c>
      <c r="D728" s="1" t="s">
        <v>1</v>
      </c>
      <c r="E728" s="1" t="s">
        <v>2</v>
      </c>
      <c r="F728" s="1" t="s">
        <v>3</v>
      </c>
      <c r="G728" s="1">
        <v>2005</v>
      </c>
      <c r="H728" s="5" t="s">
        <v>78</v>
      </c>
      <c r="Q728" s="1"/>
      <c r="Z728" s="1"/>
      <c r="AF728" s="1"/>
    </row>
    <row r="729" spans="1:32" ht="12.75" x14ac:dyDescent="0.2">
      <c r="A729" s="2" t="s">
        <v>59</v>
      </c>
      <c r="B729" s="3">
        <v>145</v>
      </c>
      <c r="C729" s="5">
        <v>28</v>
      </c>
      <c r="D729" s="1" t="s">
        <v>1</v>
      </c>
      <c r="E729" s="1" t="s">
        <v>2</v>
      </c>
      <c r="F729" s="1" t="s">
        <v>3</v>
      </c>
      <c r="G729" s="1">
        <v>2006</v>
      </c>
      <c r="H729" s="5" t="s">
        <v>78</v>
      </c>
      <c r="Q729" s="1"/>
      <c r="Z729" s="1"/>
      <c r="AF729" s="1"/>
    </row>
    <row r="730" spans="1:32" ht="12.75" x14ac:dyDescent="0.2">
      <c r="A730" s="2" t="s">
        <v>59</v>
      </c>
      <c r="B730" s="3">
        <v>145</v>
      </c>
      <c r="C730" s="5">
        <v>28</v>
      </c>
      <c r="D730" s="1" t="s">
        <v>1</v>
      </c>
      <c r="E730" s="1" t="s">
        <v>2</v>
      </c>
      <c r="F730" s="1" t="s">
        <v>3</v>
      </c>
      <c r="G730" s="1">
        <v>2007</v>
      </c>
      <c r="H730" s="5" t="s">
        <v>78</v>
      </c>
      <c r="Q730" s="1"/>
      <c r="Z730" s="1"/>
      <c r="AF730" s="1"/>
    </row>
    <row r="731" spans="1:32" ht="12.75" x14ac:dyDescent="0.2">
      <c r="A731" s="2" t="s">
        <v>59</v>
      </c>
      <c r="B731" s="3">
        <v>145</v>
      </c>
      <c r="C731" s="5">
        <v>28</v>
      </c>
      <c r="D731" s="1" t="s">
        <v>1</v>
      </c>
      <c r="E731" s="1" t="s">
        <v>2</v>
      </c>
      <c r="F731" s="1" t="s">
        <v>3</v>
      </c>
      <c r="G731" s="1">
        <v>2008</v>
      </c>
      <c r="H731" s="5" t="s">
        <v>78</v>
      </c>
      <c r="Q731" s="1"/>
      <c r="Z731" s="1"/>
      <c r="AF731" s="1"/>
    </row>
    <row r="732" spans="1:32" s="22" customFormat="1" ht="15" customHeight="1" x14ac:dyDescent="0.2">
      <c r="A732" s="20" t="s">
        <v>59</v>
      </c>
      <c r="B732" s="21">
        <v>146</v>
      </c>
      <c r="C732" s="24">
        <v>28</v>
      </c>
      <c r="D732" s="22" t="s">
        <v>1</v>
      </c>
      <c r="E732" s="22" t="s">
        <v>2</v>
      </c>
      <c r="F732" s="22" t="s">
        <v>3</v>
      </c>
      <c r="G732" s="22">
        <v>2004</v>
      </c>
      <c r="H732" s="24" t="s">
        <v>78</v>
      </c>
      <c r="I732" s="24"/>
      <c r="W732" s="23"/>
      <c r="AA732" s="24"/>
    </row>
    <row r="733" spans="1:32" ht="12.75" x14ac:dyDescent="0.2">
      <c r="A733" s="2" t="s">
        <v>59</v>
      </c>
      <c r="B733" s="3">
        <v>146</v>
      </c>
      <c r="C733" s="5">
        <v>28</v>
      </c>
      <c r="D733" s="1" t="s">
        <v>1</v>
      </c>
      <c r="E733" s="1" t="s">
        <v>2</v>
      </c>
      <c r="F733" s="1" t="s">
        <v>3</v>
      </c>
      <c r="G733" s="1">
        <v>2005</v>
      </c>
      <c r="H733" s="5" t="s">
        <v>78</v>
      </c>
      <c r="Q733" s="1"/>
      <c r="Z733" s="1"/>
      <c r="AF733" s="1"/>
    </row>
    <row r="734" spans="1:32" ht="12.75" x14ac:dyDescent="0.2">
      <c r="A734" s="2" t="s">
        <v>59</v>
      </c>
      <c r="B734" s="3">
        <v>146</v>
      </c>
      <c r="C734" s="5">
        <v>28</v>
      </c>
      <c r="D734" s="1" t="s">
        <v>1</v>
      </c>
      <c r="E734" s="1" t="s">
        <v>2</v>
      </c>
      <c r="F734" s="1" t="s">
        <v>3</v>
      </c>
      <c r="G734" s="1">
        <v>2006</v>
      </c>
      <c r="H734" s="5" t="s">
        <v>78</v>
      </c>
      <c r="Q734" s="1"/>
      <c r="Z734" s="1"/>
      <c r="AF734" s="1"/>
    </row>
    <row r="735" spans="1:32" ht="12.75" x14ac:dyDescent="0.2">
      <c r="A735" s="2" t="s">
        <v>59</v>
      </c>
      <c r="B735" s="3">
        <v>146</v>
      </c>
      <c r="C735" s="5">
        <v>28</v>
      </c>
      <c r="D735" s="1" t="s">
        <v>1</v>
      </c>
      <c r="E735" s="1" t="s">
        <v>2</v>
      </c>
      <c r="F735" s="1" t="s">
        <v>3</v>
      </c>
      <c r="G735" s="1">
        <v>2007</v>
      </c>
      <c r="H735" s="5" t="s">
        <v>78</v>
      </c>
      <c r="Q735" s="1"/>
      <c r="Z735" s="1"/>
      <c r="AF735" s="1"/>
    </row>
    <row r="736" spans="1:32" ht="12.75" x14ac:dyDescent="0.2">
      <c r="A736" s="2" t="s">
        <v>59</v>
      </c>
      <c r="B736" s="3">
        <v>146</v>
      </c>
      <c r="C736" s="5">
        <v>28</v>
      </c>
      <c r="D736" s="1" t="s">
        <v>1</v>
      </c>
      <c r="E736" s="1" t="s">
        <v>2</v>
      </c>
      <c r="F736" s="1" t="s">
        <v>3</v>
      </c>
      <c r="G736" s="1">
        <v>2008</v>
      </c>
      <c r="H736" s="5" t="s">
        <v>78</v>
      </c>
      <c r="Q736" s="1"/>
      <c r="Z736" s="1"/>
      <c r="AF736" s="1"/>
    </row>
    <row r="737" spans="1:40" s="22" customFormat="1" ht="12.75" x14ac:dyDescent="0.2">
      <c r="A737" s="20" t="s">
        <v>59</v>
      </c>
      <c r="B737" s="21">
        <v>147</v>
      </c>
      <c r="C737" s="24">
        <v>28</v>
      </c>
      <c r="D737" s="22" t="s">
        <v>1</v>
      </c>
      <c r="E737" s="22" t="s">
        <v>2</v>
      </c>
      <c r="F737" s="22" t="s">
        <v>3</v>
      </c>
      <c r="G737" s="22">
        <v>2004</v>
      </c>
      <c r="H737" s="24" t="s">
        <v>78</v>
      </c>
      <c r="I737" s="24"/>
      <c r="J737" s="22">
        <v>36</v>
      </c>
      <c r="K737" s="22">
        <f>J737-22</f>
        <v>14</v>
      </c>
      <c r="L737" s="22">
        <f>J737-46</f>
        <v>-10</v>
      </c>
      <c r="M737" s="22">
        <f>J737-71</f>
        <v>-35</v>
      </c>
      <c r="N737" s="22">
        <f>J737-87</f>
        <v>-51</v>
      </c>
      <c r="O737" s="22">
        <v>3</v>
      </c>
      <c r="S737" s="22">
        <v>2</v>
      </c>
      <c r="T737" s="22">
        <v>210</v>
      </c>
      <c r="U737" s="22">
        <v>25</v>
      </c>
      <c r="V737" s="22">
        <v>90</v>
      </c>
      <c r="W737" s="23">
        <f>(V737+(Z737*AB737))/U737</f>
        <v>3.7078260869565218</v>
      </c>
      <c r="X737" s="22">
        <v>4</v>
      </c>
      <c r="Y737" s="22">
        <v>31</v>
      </c>
      <c r="Z737" s="23">
        <f>Y737/(U737-AB737)</f>
        <v>1.3478260869565217</v>
      </c>
      <c r="AA737" s="24">
        <f>Z737*100/W737</f>
        <v>36.350844277673545</v>
      </c>
      <c r="AB737" s="22">
        <v>2</v>
      </c>
      <c r="AC737" s="22">
        <f>AB737*100/U737</f>
        <v>8</v>
      </c>
      <c r="AD737" s="22">
        <v>1</v>
      </c>
      <c r="AE737" s="22">
        <f>AD737*100/U737</f>
        <v>4</v>
      </c>
      <c r="AF737" s="22">
        <v>20</v>
      </c>
      <c r="AG737" s="22">
        <f>AF737*100/U737</f>
        <v>80</v>
      </c>
      <c r="AH737" s="22" t="s">
        <v>63</v>
      </c>
      <c r="AI737" s="22">
        <v>7</v>
      </c>
      <c r="AJ737" s="22">
        <v>2</v>
      </c>
      <c r="AK737" s="22">
        <v>3</v>
      </c>
      <c r="AL737" s="22">
        <v>2</v>
      </c>
      <c r="AM737" s="22">
        <v>3</v>
      </c>
      <c r="AN737" s="22">
        <v>1</v>
      </c>
    </row>
    <row r="738" spans="1:40" ht="12.75" x14ac:dyDescent="0.2">
      <c r="A738" s="2" t="s">
        <v>59</v>
      </c>
      <c r="B738" s="3">
        <v>147</v>
      </c>
      <c r="C738" s="5">
        <v>28</v>
      </c>
      <c r="D738" s="1" t="s">
        <v>1</v>
      </c>
      <c r="E738" s="1" t="s">
        <v>2</v>
      </c>
      <c r="F738" s="1" t="s">
        <v>3</v>
      </c>
      <c r="G738" s="1">
        <v>2005</v>
      </c>
      <c r="H738" s="5" t="s">
        <v>78</v>
      </c>
      <c r="Q738" s="1"/>
      <c r="Z738" s="1"/>
      <c r="AF738" s="1"/>
    </row>
    <row r="739" spans="1:40" ht="12.75" x14ac:dyDescent="0.2">
      <c r="A739" s="2" t="s">
        <v>59</v>
      </c>
      <c r="B739" s="3">
        <v>147</v>
      </c>
      <c r="C739" s="5">
        <v>28</v>
      </c>
      <c r="D739" s="1" t="s">
        <v>1</v>
      </c>
      <c r="E739" s="1" t="s">
        <v>2</v>
      </c>
      <c r="F739" s="1" t="s">
        <v>3</v>
      </c>
      <c r="G739" s="1">
        <v>2006</v>
      </c>
      <c r="H739" s="5" t="s">
        <v>78</v>
      </c>
      <c r="Q739" s="1"/>
      <c r="Z739" s="1"/>
      <c r="AF739" s="1"/>
    </row>
    <row r="740" spans="1:40" ht="12.75" x14ac:dyDescent="0.2">
      <c r="A740" s="2" t="s">
        <v>59</v>
      </c>
      <c r="B740" s="3">
        <v>147</v>
      </c>
      <c r="C740" s="5">
        <v>28</v>
      </c>
      <c r="D740" s="1" t="s">
        <v>1</v>
      </c>
      <c r="E740" s="1" t="s">
        <v>2</v>
      </c>
      <c r="F740" s="1" t="s">
        <v>3</v>
      </c>
      <c r="G740" s="1">
        <v>2007</v>
      </c>
      <c r="H740" s="5" t="s">
        <v>78</v>
      </c>
      <c r="Q740" s="1"/>
      <c r="Z740" s="1"/>
      <c r="AF740" s="1"/>
    </row>
    <row r="741" spans="1:40" ht="12.75" x14ac:dyDescent="0.2">
      <c r="A741" s="2" t="s">
        <v>59</v>
      </c>
      <c r="B741" s="3">
        <v>147</v>
      </c>
      <c r="C741" s="5">
        <v>28</v>
      </c>
      <c r="D741" s="1" t="s">
        <v>1</v>
      </c>
      <c r="E741" s="1" t="s">
        <v>2</v>
      </c>
      <c r="F741" s="1" t="s">
        <v>3</v>
      </c>
      <c r="G741" s="1">
        <v>2008</v>
      </c>
      <c r="H741" s="5" t="s">
        <v>78</v>
      </c>
      <c r="Q741" s="1"/>
      <c r="Z741" s="1"/>
      <c r="AF741" s="1"/>
    </row>
    <row r="742" spans="1:40" s="22" customFormat="1" ht="12.75" x14ac:dyDescent="0.2">
      <c r="A742" s="20" t="s">
        <v>59</v>
      </c>
      <c r="B742" s="21">
        <v>148</v>
      </c>
      <c r="C742" s="24">
        <v>28</v>
      </c>
      <c r="D742" s="22" t="s">
        <v>1</v>
      </c>
      <c r="E742" s="22" t="s">
        <v>2</v>
      </c>
      <c r="F742" s="22" t="s">
        <v>3</v>
      </c>
      <c r="G742" s="22">
        <v>2004</v>
      </c>
      <c r="H742" s="24" t="s">
        <v>78</v>
      </c>
      <c r="I742" s="24"/>
      <c r="W742" s="23"/>
      <c r="AA742" s="24"/>
    </row>
    <row r="743" spans="1:40" ht="12.75" x14ac:dyDescent="0.2">
      <c r="A743" s="2" t="s">
        <v>59</v>
      </c>
      <c r="B743" s="3">
        <v>148</v>
      </c>
      <c r="C743" s="5">
        <v>28</v>
      </c>
      <c r="D743" s="1" t="s">
        <v>1</v>
      </c>
      <c r="E743" s="1" t="s">
        <v>2</v>
      </c>
      <c r="F743" s="1" t="s">
        <v>3</v>
      </c>
      <c r="G743" s="1">
        <v>2005</v>
      </c>
      <c r="H743" s="5" t="s">
        <v>78</v>
      </c>
      <c r="Q743" s="1"/>
      <c r="Z743" s="1"/>
      <c r="AF743" s="1"/>
    </row>
    <row r="744" spans="1:40" ht="12.75" x14ac:dyDescent="0.2">
      <c r="A744" s="2" t="s">
        <v>59</v>
      </c>
      <c r="B744" s="3">
        <v>148</v>
      </c>
      <c r="C744" s="5">
        <v>28</v>
      </c>
      <c r="D744" s="1" t="s">
        <v>1</v>
      </c>
      <c r="E744" s="1" t="s">
        <v>2</v>
      </c>
      <c r="F744" s="1" t="s">
        <v>3</v>
      </c>
      <c r="G744" s="1">
        <v>2006</v>
      </c>
      <c r="H744" s="5" t="s">
        <v>78</v>
      </c>
      <c r="Q744" s="1"/>
      <c r="Z744" s="1"/>
      <c r="AF744" s="1"/>
    </row>
    <row r="745" spans="1:40" ht="12.75" x14ac:dyDescent="0.2">
      <c r="A745" s="2" t="s">
        <v>59</v>
      </c>
      <c r="B745" s="3">
        <v>148</v>
      </c>
      <c r="C745" s="5">
        <v>28</v>
      </c>
      <c r="D745" s="1" t="s">
        <v>1</v>
      </c>
      <c r="E745" s="1" t="s">
        <v>2</v>
      </c>
      <c r="F745" s="1" t="s">
        <v>3</v>
      </c>
      <c r="G745" s="1">
        <v>2007</v>
      </c>
      <c r="H745" s="5" t="s">
        <v>78</v>
      </c>
      <c r="Q745" s="1"/>
      <c r="Z745" s="1"/>
      <c r="AF745" s="1"/>
    </row>
    <row r="746" spans="1:40" ht="12.75" x14ac:dyDescent="0.2">
      <c r="A746" s="2" t="s">
        <v>59</v>
      </c>
      <c r="B746" s="3">
        <v>148</v>
      </c>
      <c r="C746" s="5">
        <v>28</v>
      </c>
      <c r="D746" s="1" t="s">
        <v>1</v>
      </c>
      <c r="E746" s="1" t="s">
        <v>2</v>
      </c>
      <c r="F746" s="1" t="s">
        <v>3</v>
      </c>
      <c r="G746" s="1">
        <v>2008</v>
      </c>
      <c r="H746" s="5" t="s">
        <v>78</v>
      </c>
      <c r="Q746" s="1"/>
      <c r="Z746" s="1"/>
      <c r="AF746" s="1"/>
    </row>
    <row r="747" spans="1:40" s="22" customFormat="1" ht="12.75" x14ac:dyDescent="0.2">
      <c r="A747" s="20" t="s">
        <v>59</v>
      </c>
      <c r="B747" s="21">
        <v>149</v>
      </c>
      <c r="C747" s="24">
        <v>28</v>
      </c>
      <c r="D747" s="22" t="s">
        <v>1</v>
      </c>
      <c r="E747" s="22" t="s">
        <v>2</v>
      </c>
      <c r="F747" s="22" t="s">
        <v>3</v>
      </c>
      <c r="G747" s="22">
        <v>2004</v>
      </c>
      <c r="H747" s="24" t="s">
        <v>78</v>
      </c>
      <c r="I747" s="24"/>
      <c r="W747" s="23"/>
      <c r="AA747" s="24"/>
    </row>
    <row r="748" spans="1:40" ht="12.75" x14ac:dyDescent="0.2">
      <c r="A748" s="2" t="s">
        <v>59</v>
      </c>
      <c r="B748" s="3">
        <v>149</v>
      </c>
      <c r="C748" s="5">
        <v>28</v>
      </c>
      <c r="D748" s="1" t="s">
        <v>1</v>
      </c>
      <c r="E748" s="1" t="s">
        <v>2</v>
      </c>
      <c r="F748" s="1" t="s">
        <v>3</v>
      </c>
      <c r="G748" s="1">
        <v>2005</v>
      </c>
      <c r="H748" s="5" t="s">
        <v>78</v>
      </c>
      <c r="Q748" s="1"/>
      <c r="Z748" s="1"/>
      <c r="AF748" s="1"/>
    </row>
    <row r="749" spans="1:40" ht="12.75" x14ac:dyDescent="0.2">
      <c r="A749" s="2" t="s">
        <v>59</v>
      </c>
      <c r="B749" s="3">
        <v>149</v>
      </c>
      <c r="C749" s="5">
        <v>28</v>
      </c>
      <c r="D749" s="1" t="s">
        <v>1</v>
      </c>
      <c r="E749" s="1" t="s">
        <v>2</v>
      </c>
      <c r="F749" s="1" t="s">
        <v>3</v>
      </c>
      <c r="G749" s="1">
        <v>2006</v>
      </c>
      <c r="H749" s="5" t="s">
        <v>78</v>
      </c>
      <c r="Q749" s="1"/>
      <c r="Z749" s="1"/>
      <c r="AF749" s="1"/>
    </row>
    <row r="750" spans="1:40" ht="12.75" x14ac:dyDescent="0.2">
      <c r="A750" s="2" t="s">
        <v>59</v>
      </c>
      <c r="B750" s="3">
        <v>149</v>
      </c>
      <c r="C750" s="5">
        <v>28</v>
      </c>
      <c r="D750" s="1" t="s">
        <v>1</v>
      </c>
      <c r="E750" s="1" t="s">
        <v>2</v>
      </c>
      <c r="F750" s="1" t="s">
        <v>3</v>
      </c>
      <c r="G750" s="1">
        <v>2007</v>
      </c>
      <c r="H750" s="5" t="s">
        <v>78</v>
      </c>
      <c r="Q750" s="1"/>
      <c r="Z750" s="1"/>
      <c r="AF750" s="1"/>
    </row>
    <row r="751" spans="1:40" ht="12.75" x14ac:dyDescent="0.2">
      <c r="A751" s="2" t="s">
        <v>59</v>
      </c>
      <c r="B751" s="3">
        <v>149</v>
      </c>
      <c r="C751" s="5">
        <v>28</v>
      </c>
      <c r="D751" s="1" t="s">
        <v>1</v>
      </c>
      <c r="E751" s="1" t="s">
        <v>2</v>
      </c>
      <c r="F751" s="1" t="s">
        <v>3</v>
      </c>
      <c r="G751" s="1">
        <v>2008</v>
      </c>
      <c r="H751" s="5" t="s">
        <v>78</v>
      </c>
      <c r="Q751" s="1"/>
      <c r="Z751" s="1"/>
      <c r="AF751" s="1"/>
    </row>
    <row r="752" spans="1:40" s="22" customFormat="1" ht="12.75" x14ac:dyDescent="0.2">
      <c r="A752" s="20" t="s">
        <v>59</v>
      </c>
      <c r="B752" s="21">
        <v>150</v>
      </c>
      <c r="C752" s="24">
        <v>28</v>
      </c>
      <c r="D752" s="22" t="s">
        <v>1</v>
      </c>
      <c r="E752" s="22" t="s">
        <v>2</v>
      </c>
      <c r="F752" s="22" t="s">
        <v>3</v>
      </c>
      <c r="G752" s="22">
        <v>2004</v>
      </c>
      <c r="H752" s="24" t="s">
        <v>78</v>
      </c>
      <c r="I752" s="24"/>
      <c r="W752" s="23"/>
      <c r="AA752" s="24"/>
    </row>
    <row r="753" spans="1:32" ht="12.75" x14ac:dyDescent="0.2">
      <c r="A753" s="2" t="s">
        <v>59</v>
      </c>
      <c r="B753" s="3">
        <v>150</v>
      </c>
      <c r="C753" s="5">
        <v>28</v>
      </c>
      <c r="D753" s="1" t="s">
        <v>1</v>
      </c>
      <c r="E753" s="1" t="s">
        <v>2</v>
      </c>
      <c r="F753" s="1" t="s">
        <v>3</v>
      </c>
      <c r="G753" s="1">
        <v>2005</v>
      </c>
      <c r="H753" s="5" t="s">
        <v>78</v>
      </c>
      <c r="Q753" s="1"/>
      <c r="Z753" s="1"/>
      <c r="AF753" s="1"/>
    </row>
    <row r="754" spans="1:32" ht="12.75" x14ac:dyDescent="0.2">
      <c r="A754" s="2" t="s">
        <v>59</v>
      </c>
      <c r="B754" s="3">
        <v>150</v>
      </c>
      <c r="C754" s="5">
        <v>28</v>
      </c>
      <c r="D754" s="1" t="s">
        <v>1</v>
      </c>
      <c r="E754" s="1" t="s">
        <v>2</v>
      </c>
      <c r="F754" s="1" t="s">
        <v>3</v>
      </c>
      <c r="G754" s="1">
        <v>2006</v>
      </c>
      <c r="H754" s="5" t="s">
        <v>78</v>
      </c>
      <c r="Q754" s="1"/>
      <c r="Z754" s="1"/>
      <c r="AF754" s="1"/>
    </row>
    <row r="755" spans="1:32" ht="12.75" x14ac:dyDescent="0.2">
      <c r="A755" s="2" t="s">
        <v>59</v>
      </c>
      <c r="B755" s="3">
        <v>150</v>
      </c>
      <c r="C755" s="5">
        <v>28</v>
      </c>
      <c r="D755" s="1" t="s">
        <v>1</v>
      </c>
      <c r="E755" s="1" t="s">
        <v>2</v>
      </c>
      <c r="F755" s="1" t="s">
        <v>3</v>
      </c>
      <c r="G755" s="1">
        <v>2007</v>
      </c>
      <c r="H755" s="5" t="s">
        <v>78</v>
      </c>
      <c r="Q755" s="1"/>
      <c r="Z755" s="1"/>
      <c r="AF755" s="1"/>
    </row>
    <row r="756" spans="1:32" ht="12.75" x14ac:dyDescent="0.2">
      <c r="A756" s="2" t="s">
        <v>59</v>
      </c>
      <c r="B756" s="3">
        <v>150</v>
      </c>
      <c r="C756" s="5">
        <v>28</v>
      </c>
      <c r="D756" s="1" t="s">
        <v>1</v>
      </c>
      <c r="E756" s="1" t="s">
        <v>2</v>
      </c>
      <c r="F756" s="1" t="s">
        <v>3</v>
      </c>
      <c r="G756" s="1">
        <v>2008</v>
      </c>
      <c r="H756" s="5" t="s">
        <v>78</v>
      </c>
      <c r="Q756" s="1"/>
      <c r="Z756" s="1"/>
      <c r="AF756" s="1"/>
    </row>
    <row r="757" spans="1:32" s="22" customFormat="1" ht="12.75" x14ac:dyDescent="0.2">
      <c r="A757" s="20" t="s">
        <v>59</v>
      </c>
      <c r="B757" s="21">
        <v>151</v>
      </c>
      <c r="C757" s="24">
        <v>28</v>
      </c>
      <c r="D757" s="22" t="s">
        <v>1</v>
      </c>
      <c r="E757" s="22" t="s">
        <v>2</v>
      </c>
      <c r="F757" s="22" t="s">
        <v>3</v>
      </c>
      <c r="G757" s="22">
        <v>2004</v>
      </c>
      <c r="H757" s="24" t="s">
        <v>78</v>
      </c>
      <c r="I757" s="24"/>
      <c r="W757" s="23"/>
      <c r="AA757" s="24"/>
    </row>
    <row r="758" spans="1:32" ht="12.75" x14ac:dyDescent="0.2">
      <c r="A758" s="2" t="s">
        <v>59</v>
      </c>
      <c r="B758" s="3">
        <v>151</v>
      </c>
      <c r="C758" s="5">
        <v>28</v>
      </c>
      <c r="D758" s="1" t="s">
        <v>1</v>
      </c>
      <c r="E758" s="1" t="s">
        <v>2</v>
      </c>
      <c r="F758" s="1" t="s">
        <v>3</v>
      </c>
      <c r="G758" s="1">
        <v>2005</v>
      </c>
      <c r="H758" s="5" t="s">
        <v>78</v>
      </c>
      <c r="Q758" s="1"/>
      <c r="Z758" s="1"/>
      <c r="AF758" s="1"/>
    </row>
    <row r="759" spans="1:32" ht="12.75" x14ac:dyDescent="0.2">
      <c r="A759" s="2" t="s">
        <v>59</v>
      </c>
      <c r="B759" s="3">
        <v>151</v>
      </c>
      <c r="C759" s="5">
        <v>28</v>
      </c>
      <c r="D759" s="1" t="s">
        <v>1</v>
      </c>
      <c r="E759" s="1" t="s">
        <v>2</v>
      </c>
      <c r="F759" s="1" t="s">
        <v>3</v>
      </c>
      <c r="G759" s="1">
        <v>2006</v>
      </c>
      <c r="H759" s="5" t="s">
        <v>78</v>
      </c>
      <c r="Q759" s="1"/>
      <c r="Z759" s="1"/>
      <c r="AF759" s="1"/>
    </row>
    <row r="760" spans="1:32" ht="12.75" x14ac:dyDescent="0.2">
      <c r="A760" s="2" t="s">
        <v>59</v>
      </c>
      <c r="B760" s="3">
        <v>151</v>
      </c>
      <c r="C760" s="5">
        <v>28</v>
      </c>
      <c r="D760" s="1" t="s">
        <v>1</v>
      </c>
      <c r="E760" s="1" t="s">
        <v>2</v>
      </c>
      <c r="F760" s="1" t="s">
        <v>3</v>
      </c>
      <c r="G760" s="1">
        <v>2007</v>
      </c>
      <c r="H760" s="5" t="s">
        <v>78</v>
      </c>
      <c r="Q760" s="1"/>
      <c r="Z760" s="1"/>
      <c r="AF760" s="1"/>
    </row>
    <row r="761" spans="1:32" ht="12.75" x14ac:dyDescent="0.2">
      <c r="A761" s="2" t="s">
        <v>59</v>
      </c>
      <c r="B761" s="3">
        <v>151</v>
      </c>
      <c r="C761" s="5">
        <v>28</v>
      </c>
      <c r="D761" s="1" t="s">
        <v>1</v>
      </c>
      <c r="E761" s="1" t="s">
        <v>2</v>
      </c>
      <c r="F761" s="1" t="s">
        <v>3</v>
      </c>
      <c r="G761" s="1">
        <v>2008</v>
      </c>
      <c r="H761" s="5" t="s">
        <v>78</v>
      </c>
      <c r="Q761" s="1"/>
      <c r="Z761" s="1"/>
      <c r="AF761" s="1"/>
    </row>
    <row r="762" spans="1:32" s="22" customFormat="1" ht="12.75" x14ac:dyDescent="0.2">
      <c r="A762" s="20" t="s">
        <v>59</v>
      </c>
      <c r="B762" s="21">
        <v>152</v>
      </c>
      <c r="C762" s="24">
        <v>28</v>
      </c>
      <c r="D762" s="22" t="s">
        <v>1</v>
      </c>
      <c r="E762" s="22" t="s">
        <v>2</v>
      </c>
      <c r="F762" s="22" t="s">
        <v>3</v>
      </c>
      <c r="G762" s="22">
        <v>2004</v>
      </c>
      <c r="H762" s="24" t="s">
        <v>78</v>
      </c>
      <c r="I762" s="24"/>
      <c r="W762" s="23"/>
      <c r="AA762" s="24"/>
    </row>
    <row r="763" spans="1:32" ht="12.75" x14ac:dyDescent="0.2">
      <c r="A763" s="2" t="s">
        <v>59</v>
      </c>
      <c r="B763" s="3">
        <v>152</v>
      </c>
      <c r="C763" s="5">
        <v>28</v>
      </c>
      <c r="D763" s="1" t="s">
        <v>1</v>
      </c>
      <c r="E763" s="1" t="s">
        <v>2</v>
      </c>
      <c r="F763" s="1" t="s">
        <v>3</v>
      </c>
      <c r="G763" s="1">
        <v>2005</v>
      </c>
      <c r="H763" s="5" t="s">
        <v>78</v>
      </c>
      <c r="Q763" s="1"/>
      <c r="Z763" s="1"/>
      <c r="AF763" s="1"/>
    </row>
    <row r="764" spans="1:32" ht="12.75" x14ac:dyDescent="0.2">
      <c r="A764" s="2" t="s">
        <v>59</v>
      </c>
      <c r="B764" s="3">
        <v>152</v>
      </c>
      <c r="C764" s="5">
        <v>28</v>
      </c>
      <c r="D764" s="1" t="s">
        <v>1</v>
      </c>
      <c r="E764" s="1" t="s">
        <v>2</v>
      </c>
      <c r="F764" s="1" t="s">
        <v>3</v>
      </c>
      <c r="G764" s="1">
        <v>2006</v>
      </c>
      <c r="H764" s="5" t="s">
        <v>78</v>
      </c>
      <c r="Q764" s="1"/>
      <c r="Z764" s="1"/>
      <c r="AF764" s="1"/>
    </row>
    <row r="765" spans="1:32" ht="12.75" x14ac:dyDescent="0.2">
      <c r="A765" s="2" t="s">
        <v>59</v>
      </c>
      <c r="B765" s="3">
        <v>152</v>
      </c>
      <c r="C765" s="5">
        <v>28</v>
      </c>
      <c r="D765" s="1" t="s">
        <v>1</v>
      </c>
      <c r="E765" s="1" t="s">
        <v>2</v>
      </c>
      <c r="F765" s="1" t="s">
        <v>3</v>
      </c>
      <c r="G765" s="1">
        <v>2007</v>
      </c>
      <c r="H765" s="5" t="s">
        <v>78</v>
      </c>
      <c r="Q765" s="1"/>
      <c r="Z765" s="1"/>
      <c r="AF765" s="1"/>
    </row>
    <row r="766" spans="1:32" ht="12.75" x14ac:dyDescent="0.2">
      <c r="A766" s="2" t="s">
        <v>59</v>
      </c>
      <c r="B766" s="3">
        <v>152</v>
      </c>
      <c r="C766" s="5">
        <v>28</v>
      </c>
      <c r="D766" s="1" t="s">
        <v>1</v>
      </c>
      <c r="E766" s="1" t="s">
        <v>2</v>
      </c>
      <c r="F766" s="1" t="s">
        <v>3</v>
      </c>
      <c r="G766" s="1">
        <v>2008</v>
      </c>
      <c r="H766" s="5" t="s">
        <v>78</v>
      </c>
      <c r="Q766" s="1"/>
      <c r="Z766" s="1"/>
      <c r="AF766" s="1"/>
    </row>
    <row r="767" spans="1:32" s="22" customFormat="1" ht="12.75" x14ac:dyDescent="0.2">
      <c r="A767" s="20" t="s">
        <v>59</v>
      </c>
      <c r="B767" s="21">
        <v>153</v>
      </c>
      <c r="C767" s="24">
        <v>28</v>
      </c>
      <c r="D767" s="22" t="s">
        <v>1</v>
      </c>
      <c r="E767" s="22" t="s">
        <v>2</v>
      </c>
      <c r="F767" s="22" t="s">
        <v>3</v>
      </c>
      <c r="G767" s="22">
        <v>2004</v>
      </c>
      <c r="H767" s="24" t="s">
        <v>78</v>
      </c>
      <c r="I767" s="24"/>
      <c r="W767" s="23"/>
      <c r="AA767" s="24"/>
    </row>
    <row r="768" spans="1:32" ht="12.75" x14ac:dyDescent="0.2">
      <c r="A768" s="2" t="s">
        <v>59</v>
      </c>
      <c r="B768" s="3">
        <v>153</v>
      </c>
      <c r="C768" s="5">
        <v>28</v>
      </c>
      <c r="D768" s="1" t="s">
        <v>1</v>
      </c>
      <c r="E768" s="1" t="s">
        <v>2</v>
      </c>
      <c r="F768" s="1" t="s">
        <v>3</v>
      </c>
      <c r="G768" s="1">
        <v>2005</v>
      </c>
      <c r="H768" s="5" t="s">
        <v>78</v>
      </c>
      <c r="Q768" s="1"/>
      <c r="Z768" s="1"/>
      <c r="AF768" s="1"/>
    </row>
    <row r="769" spans="1:32" ht="12.75" x14ac:dyDescent="0.2">
      <c r="A769" s="2" t="s">
        <v>59</v>
      </c>
      <c r="B769" s="3">
        <v>153</v>
      </c>
      <c r="C769" s="5">
        <v>28</v>
      </c>
      <c r="D769" s="1" t="s">
        <v>1</v>
      </c>
      <c r="E769" s="1" t="s">
        <v>2</v>
      </c>
      <c r="F769" s="1" t="s">
        <v>3</v>
      </c>
      <c r="G769" s="1">
        <v>2006</v>
      </c>
      <c r="H769" s="5" t="s">
        <v>78</v>
      </c>
      <c r="Q769" s="1"/>
      <c r="Z769" s="1"/>
      <c r="AF769" s="1"/>
    </row>
    <row r="770" spans="1:32" ht="12.75" x14ac:dyDescent="0.2">
      <c r="A770" s="2" t="s">
        <v>59</v>
      </c>
      <c r="B770" s="3">
        <v>153</v>
      </c>
      <c r="C770" s="5">
        <v>28</v>
      </c>
      <c r="D770" s="1" t="s">
        <v>1</v>
      </c>
      <c r="E770" s="1" t="s">
        <v>2</v>
      </c>
      <c r="F770" s="1" t="s">
        <v>3</v>
      </c>
      <c r="G770" s="1">
        <v>2007</v>
      </c>
      <c r="H770" s="5" t="s">
        <v>78</v>
      </c>
      <c r="Q770" s="1"/>
      <c r="Z770" s="1"/>
      <c r="AF770" s="1"/>
    </row>
    <row r="771" spans="1:32" ht="12.75" x14ac:dyDescent="0.2">
      <c r="A771" s="2" t="s">
        <v>59</v>
      </c>
      <c r="B771" s="3">
        <v>153</v>
      </c>
      <c r="C771" s="5">
        <v>28</v>
      </c>
      <c r="D771" s="1" t="s">
        <v>1</v>
      </c>
      <c r="E771" s="1" t="s">
        <v>2</v>
      </c>
      <c r="F771" s="1" t="s">
        <v>3</v>
      </c>
      <c r="G771" s="1">
        <v>2008</v>
      </c>
      <c r="H771" s="5" t="s">
        <v>78</v>
      </c>
      <c r="Q771" s="1"/>
      <c r="Z771" s="1"/>
      <c r="AF771" s="1"/>
    </row>
    <row r="772" spans="1:32" s="22" customFormat="1" ht="12.75" x14ac:dyDescent="0.2">
      <c r="A772" s="20" t="s">
        <v>59</v>
      </c>
      <c r="B772" s="21">
        <v>154</v>
      </c>
      <c r="C772" s="24">
        <v>28</v>
      </c>
      <c r="D772" s="22" t="s">
        <v>1</v>
      </c>
      <c r="E772" s="22" t="s">
        <v>2</v>
      </c>
      <c r="F772" s="22" t="s">
        <v>3</v>
      </c>
      <c r="G772" s="22">
        <v>2004</v>
      </c>
      <c r="H772" s="24" t="s">
        <v>78</v>
      </c>
      <c r="I772" s="24"/>
      <c r="W772" s="23"/>
      <c r="AA772" s="24"/>
    </row>
    <row r="773" spans="1:32" ht="12.75" x14ac:dyDescent="0.2">
      <c r="A773" s="2" t="s">
        <v>59</v>
      </c>
      <c r="B773" s="3">
        <v>154</v>
      </c>
      <c r="C773" s="5">
        <v>28</v>
      </c>
      <c r="D773" s="1" t="s">
        <v>1</v>
      </c>
      <c r="E773" s="1" t="s">
        <v>2</v>
      </c>
      <c r="F773" s="1" t="s">
        <v>3</v>
      </c>
      <c r="G773" s="1">
        <v>2005</v>
      </c>
      <c r="H773" s="5" t="s">
        <v>78</v>
      </c>
      <c r="Q773" s="1"/>
      <c r="Z773" s="1"/>
      <c r="AF773" s="1"/>
    </row>
    <row r="774" spans="1:32" ht="12.75" x14ac:dyDescent="0.2">
      <c r="A774" s="2" t="s">
        <v>59</v>
      </c>
      <c r="B774" s="3">
        <v>154</v>
      </c>
      <c r="C774" s="5">
        <v>28</v>
      </c>
      <c r="D774" s="1" t="s">
        <v>1</v>
      </c>
      <c r="E774" s="1" t="s">
        <v>2</v>
      </c>
      <c r="F774" s="1" t="s">
        <v>3</v>
      </c>
      <c r="G774" s="1">
        <v>2006</v>
      </c>
      <c r="H774" s="5" t="s">
        <v>78</v>
      </c>
      <c r="Q774" s="1"/>
      <c r="Z774" s="1"/>
      <c r="AF774" s="1"/>
    </row>
    <row r="775" spans="1:32" ht="12.75" x14ac:dyDescent="0.2">
      <c r="A775" s="2" t="s">
        <v>59</v>
      </c>
      <c r="B775" s="3">
        <v>154</v>
      </c>
      <c r="C775" s="5">
        <v>28</v>
      </c>
      <c r="D775" s="1" t="s">
        <v>1</v>
      </c>
      <c r="E775" s="1" t="s">
        <v>2</v>
      </c>
      <c r="F775" s="1" t="s">
        <v>3</v>
      </c>
      <c r="G775" s="1">
        <v>2007</v>
      </c>
      <c r="H775" s="5" t="s">
        <v>78</v>
      </c>
      <c r="Q775" s="1"/>
      <c r="Z775" s="1"/>
      <c r="AF775" s="1"/>
    </row>
    <row r="776" spans="1:32" ht="12.75" x14ac:dyDescent="0.2">
      <c r="A776" s="2" t="s">
        <v>59</v>
      </c>
      <c r="B776" s="3">
        <v>154</v>
      </c>
      <c r="C776" s="5">
        <v>28</v>
      </c>
      <c r="D776" s="1" t="s">
        <v>1</v>
      </c>
      <c r="E776" s="1" t="s">
        <v>2</v>
      </c>
      <c r="F776" s="1" t="s">
        <v>3</v>
      </c>
      <c r="G776" s="1">
        <v>2008</v>
      </c>
      <c r="H776" s="5" t="s">
        <v>78</v>
      </c>
      <c r="Q776" s="1"/>
      <c r="Z776" s="1"/>
      <c r="AF776" s="1"/>
    </row>
    <row r="777" spans="1:32" s="22" customFormat="1" ht="12.75" x14ac:dyDescent="0.2">
      <c r="A777" s="20" t="s">
        <v>59</v>
      </c>
      <c r="B777" s="21">
        <v>155</v>
      </c>
      <c r="C777" s="24">
        <v>28</v>
      </c>
      <c r="D777" s="22" t="s">
        <v>1</v>
      </c>
      <c r="E777" s="22" t="s">
        <v>2</v>
      </c>
      <c r="F777" s="22" t="s">
        <v>3</v>
      </c>
      <c r="G777" s="22">
        <v>2004</v>
      </c>
      <c r="H777" s="24" t="s">
        <v>78</v>
      </c>
      <c r="I777" s="24"/>
      <c r="W777" s="23"/>
      <c r="AA777" s="24"/>
    </row>
    <row r="778" spans="1:32" ht="12.75" x14ac:dyDescent="0.2">
      <c r="A778" s="2" t="s">
        <v>59</v>
      </c>
      <c r="B778" s="3">
        <v>155</v>
      </c>
      <c r="C778" s="5">
        <v>28</v>
      </c>
      <c r="D778" s="1" t="s">
        <v>1</v>
      </c>
      <c r="E778" s="1" t="s">
        <v>2</v>
      </c>
      <c r="F778" s="1" t="s">
        <v>3</v>
      </c>
      <c r="G778" s="1">
        <v>2005</v>
      </c>
      <c r="H778" s="5" t="s">
        <v>78</v>
      </c>
      <c r="Q778" s="1"/>
      <c r="Z778" s="1"/>
      <c r="AF778" s="1"/>
    </row>
    <row r="779" spans="1:32" ht="12.75" x14ac:dyDescent="0.2">
      <c r="A779" s="2" t="s">
        <v>59</v>
      </c>
      <c r="B779" s="3">
        <v>155</v>
      </c>
      <c r="C779" s="5">
        <v>28</v>
      </c>
      <c r="D779" s="1" t="s">
        <v>1</v>
      </c>
      <c r="E779" s="1" t="s">
        <v>2</v>
      </c>
      <c r="F779" s="1" t="s">
        <v>3</v>
      </c>
      <c r="G779" s="1">
        <v>2006</v>
      </c>
      <c r="H779" s="5" t="s">
        <v>78</v>
      </c>
      <c r="Q779" s="1"/>
      <c r="Z779" s="1"/>
      <c r="AF779" s="1"/>
    </row>
    <row r="780" spans="1:32" ht="12.75" x14ac:dyDescent="0.2">
      <c r="A780" s="2" t="s">
        <v>59</v>
      </c>
      <c r="B780" s="3">
        <v>155</v>
      </c>
      <c r="C780" s="5">
        <v>28</v>
      </c>
      <c r="D780" s="1" t="s">
        <v>1</v>
      </c>
      <c r="E780" s="1" t="s">
        <v>2</v>
      </c>
      <c r="F780" s="1" t="s">
        <v>3</v>
      </c>
      <c r="G780" s="1">
        <v>2007</v>
      </c>
      <c r="H780" s="5" t="s">
        <v>78</v>
      </c>
      <c r="Q780" s="1"/>
      <c r="Z780" s="1"/>
      <c r="AF780" s="1"/>
    </row>
    <row r="781" spans="1:32" ht="12.75" x14ac:dyDescent="0.2">
      <c r="A781" s="2" t="s">
        <v>59</v>
      </c>
      <c r="B781" s="3">
        <v>155</v>
      </c>
      <c r="C781" s="5">
        <v>28</v>
      </c>
      <c r="D781" s="1" t="s">
        <v>1</v>
      </c>
      <c r="E781" s="1" t="s">
        <v>2</v>
      </c>
      <c r="F781" s="1" t="s">
        <v>3</v>
      </c>
      <c r="G781" s="1">
        <v>2008</v>
      </c>
      <c r="H781" s="5" t="s">
        <v>78</v>
      </c>
      <c r="Q781" s="1"/>
      <c r="Z781" s="1"/>
      <c r="AF781" s="1"/>
    </row>
    <row r="782" spans="1:32" s="22" customFormat="1" ht="12.75" x14ac:dyDescent="0.2">
      <c r="A782" s="20" t="s">
        <v>59</v>
      </c>
      <c r="B782" s="21">
        <v>156</v>
      </c>
      <c r="C782" s="24">
        <v>28</v>
      </c>
      <c r="D782" s="22" t="s">
        <v>1</v>
      </c>
      <c r="E782" s="22" t="s">
        <v>2</v>
      </c>
      <c r="F782" s="22" t="s">
        <v>3</v>
      </c>
      <c r="G782" s="22">
        <v>2004</v>
      </c>
      <c r="H782" s="24" t="s">
        <v>78</v>
      </c>
      <c r="I782" s="24"/>
      <c r="W782" s="23"/>
      <c r="AA782" s="24"/>
    </row>
    <row r="783" spans="1:32" ht="12.75" x14ac:dyDescent="0.2">
      <c r="A783" s="2" t="s">
        <v>59</v>
      </c>
      <c r="B783" s="3">
        <v>156</v>
      </c>
      <c r="C783" s="5">
        <v>28</v>
      </c>
      <c r="D783" s="1" t="s">
        <v>1</v>
      </c>
      <c r="E783" s="1" t="s">
        <v>2</v>
      </c>
      <c r="F783" s="1" t="s">
        <v>3</v>
      </c>
      <c r="G783" s="1">
        <v>2005</v>
      </c>
      <c r="H783" s="5" t="s">
        <v>78</v>
      </c>
      <c r="Q783" s="1"/>
      <c r="Z783" s="1"/>
      <c r="AF783" s="1"/>
    </row>
    <row r="784" spans="1:32" ht="12.75" x14ac:dyDescent="0.2">
      <c r="A784" s="2" t="s">
        <v>59</v>
      </c>
      <c r="B784" s="3">
        <v>156</v>
      </c>
      <c r="C784" s="5">
        <v>28</v>
      </c>
      <c r="D784" s="1" t="s">
        <v>1</v>
      </c>
      <c r="E784" s="1" t="s">
        <v>2</v>
      </c>
      <c r="F784" s="1" t="s">
        <v>3</v>
      </c>
      <c r="G784" s="1">
        <v>2006</v>
      </c>
      <c r="H784" s="5" t="s">
        <v>78</v>
      </c>
      <c r="Q784" s="1"/>
      <c r="Z784" s="1"/>
      <c r="AF784" s="1"/>
    </row>
    <row r="785" spans="1:40" ht="12.75" x14ac:dyDescent="0.2">
      <c r="A785" s="2" t="s">
        <v>59</v>
      </c>
      <c r="B785" s="3">
        <v>156</v>
      </c>
      <c r="C785" s="5">
        <v>28</v>
      </c>
      <c r="D785" s="1" t="s">
        <v>1</v>
      </c>
      <c r="E785" s="1" t="s">
        <v>2</v>
      </c>
      <c r="F785" s="1" t="s">
        <v>3</v>
      </c>
      <c r="G785" s="1">
        <v>2007</v>
      </c>
      <c r="H785" s="5" t="s">
        <v>78</v>
      </c>
      <c r="Q785" s="1"/>
      <c r="Z785" s="1"/>
      <c r="AF785" s="1"/>
    </row>
    <row r="786" spans="1:40" ht="12.75" x14ac:dyDescent="0.2">
      <c r="A786" s="2" t="s">
        <v>59</v>
      </c>
      <c r="B786" s="3">
        <v>156</v>
      </c>
      <c r="C786" s="5">
        <v>28</v>
      </c>
      <c r="D786" s="1" t="s">
        <v>1</v>
      </c>
      <c r="E786" s="1" t="s">
        <v>2</v>
      </c>
      <c r="F786" s="1" t="s">
        <v>3</v>
      </c>
      <c r="G786" s="1">
        <v>2008</v>
      </c>
      <c r="H786" s="5" t="s">
        <v>78</v>
      </c>
      <c r="Q786" s="1"/>
      <c r="Z786" s="1"/>
      <c r="AF786" s="1"/>
    </row>
    <row r="787" spans="1:40" s="22" customFormat="1" ht="12.75" x14ac:dyDescent="0.2">
      <c r="A787" s="20" t="s">
        <v>59</v>
      </c>
      <c r="B787" s="21">
        <v>157</v>
      </c>
      <c r="C787" s="24">
        <v>28</v>
      </c>
      <c r="D787" s="22" t="s">
        <v>1</v>
      </c>
      <c r="E787" s="22" t="s">
        <v>2</v>
      </c>
      <c r="F787" s="22" t="s">
        <v>3</v>
      </c>
      <c r="G787" s="22">
        <v>2004</v>
      </c>
      <c r="H787" s="24" t="s">
        <v>78</v>
      </c>
      <c r="I787" s="24"/>
      <c r="W787" s="23"/>
      <c r="AA787" s="24"/>
    </row>
    <row r="788" spans="1:40" ht="12.75" x14ac:dyDescent="0.2">
      <c r="A788" s="2" t="s">
        <v>59</v>
      </c>
      <c r="B788" s="3">
        <v>157</v>
      </c>
      <c r="C788" s="5">
        <v>28</v>
      </c>
      <c r="D788" s="1" t="s">
        <v>1</v>
      </c>
      <c r="E788" s="1" t="s">
        <v>2</v>
      </c>
      <c r="F788" s="1" t="s">
        <v>3</v>
      </c>
      <c r="G788" s="1">
        <v>2005</v>
      </c>
      <c r="H788" s="5" t="s">
        <v>78</v>
      </c>
      <c r="Q788" s="1"/>
      <c r="Z788" s="1"/>
      <c r="AF788" s="1"/>
    </row>
    <row r="789" spans="1:40" ht="12.75" x14ac:dyDescent="0.2">
      <c r="A789" s="2" t="s">
        <v>59</v>
      </c>
      <c r="B789" s="3">
        <v>157</v>
      </c>
      <c r="C789" s="5">
        <v>28</v>
      </c>
      <c r="D789" s="1" t="s">
        <v>1</v>
      </c>
      <c r="E789" s="1" t="s">
        <v>2</v>
      </c>
      <c r="F789" s="1" t="s">
        <v>3</v>
      </c>
      <c r="G789" s="1">
        <v>2006</v>
      </c>
      <c r="H789" s="5" t="s">
        <v>78</v>
      </c>
      <c r="Q789" s="1"/>
      <c r="Z789" s="1"/>
      <c r="AF789" s="1"/>
    </row>
    <row r="790" spans="1:40" ht="12.75" x14ac:dyDescent="0.2">
      <c r="A790" s="2" t="s">
        <v>59</v>
      </c>
      <c r="B790" s="3">
        <v>157</v>
      </c>
      <c r="C790" s="5">
        <v>28</v>
      </c>
      <c r="D790" s="1" t="s">
        <v>1</v>
      </c>
      <c r="E790" s="1" t="s">
        <v>2</v>
      </c>
      <c r="F790" s="1" t="s">
        <v>3</v>
      </c>
      <c r="G790" s="1">
        <v>2007</v>
      </c>
      <c r="H790" s="5" t="s">
        <v>78</v>
      </c>
      <c r="Q790" s="1"/>
      <c r="Z790" s="1"/>
      <c r="AF790" s="1"/>
    </row>
    <row r="791" spans="1:40" ht="12.75" x14ac:dyDescent="0.2">
      <c r="A791" s="2" t="s">
        <v>59</v>
      </c>
      <c r="B791" s="3">
        <v>157</v>
      </c>
      <c r="C791" s="5">
        <v>28</v>
      </c>
      <c r="D791" s="1" t="s">
        <v>1</v>
      </c>
      <c r="E791" s="1" t="s">
        <v>2</v>
      </c>
      <c r="F791" s="1" t="s">
        <v>3</v>
      </c>
      <c r="G791" s="1">
        <v>2008</v>
      </c>
      <c r="H791" s="5" t="s">
        <v>78</v>
      </c>
      <c r="Q791" s="1"/>
      <c r="Z791" s="1"/>
      <c r="AF791" s="1"/>
    </row>
    <row r="792" spans="1:40" s="22" customFormat="1" ht="15" customHeight="1" x14ac:dyDescent="0.2">
      <c r="A792" s="20" t="s">
        <v>59</v>
      </c>
      <c r="B792" s="21">
        <v>158</v>
      </c>
      <c r="C792" s="24">
        <v>28</v>
      </c>
      <c r="D792" s="22" t="s">
        <v>1</v>
      </c>
      <c r="E792" s="22" t="s">
        <v>2</v>
      </c>
      <c r="F792" s="22" t="s">
        <v>3</v>
      </c>
      <c r="G792" s="22">
        <v>2004</v>
      </c>
      <c r="H792" s="24" t="s">
        <v>78</v>
      </c>
      <c r="I792" s="24"/>
      <c r="W792" s="23"/>
      <c r="AA792" s="24"/>
    </row>
    <row r="793" spans="1:40" ht="12.75" x14ac:dyDescent="0.2">
      <c r="A793" s="2" t="s">
        <v>59</v>
      </c>
      <c r="B793" s="3">
        <v>158</v>
      </c>
      <c r="C793" s="5">
        <v>28</v>
      </c>
      <c r="D793" s="1" t="s">
        <v>1</v>
      </c>
      <c r="E793" s="1" t="s">
        <v>2</v>
      </c>
      <c r="F793" s="1" t="s">
        <v>3</v>
      </c>
      <c r="G793" s="1">
        <v>2005</v>
      </c>
      <c r="H793" s="5" t="s">
        <v>78</v>
      </c>
      <c r="Q793" s="1"/>
      <c r="Z793" s="1"/>
      <c r="AF793" s="1"/>
    </row>
    <row r="794" spans="1:40" ht="12.75" x14ac:dyDescent="0.2">
      <c r="A794" s="2" t="s">
        <v>59</v>
      </c>
      <c r="B794" s="3">
        <v>158</v>
      </c>
      <c r="C794" s="5">
        <v>28</v>
      </c>
      <c r="D794" s="1" t="s">
        <v>1</v>
      </c>
      <c r="E794" s="1" t="s">
        <v>2</v>
      </c>
      <c r="F794" s="1" t="s">
        <v>3</v>
      </c>
      <c r="G794" s="1">
        <v>2006</v>
      </c>
      <c r="H794" s="5" t="s">
        <v>78</v>
      </c>
      <c r="Q794" s="1"/>
      <c r="Z794" s="1"/>
      <c r="AF794" s="1"/>
    </row>
    <row r="795" spans="1:40" ht="15" customHeight="1" x14ac:dyDescent="0.2">
      <c r="A795" s="2" t="s">
        <v>59</v>
      </c>
      <c r="B795" s="3">
        <v>158</v>
      </c>
      <c r="C795" s="5">
        <v>28</v>
      </c>
      <c r="D795" s="1" t="s">
        <v>1</v>
      </c>
      <c r="E795" s="1" t="s">
        <v>2</v>
      </c>
      <c r="F795" s="1" t="s">
        <v>3</v>
      </c>
      <c r="G795" s="1">
        <v>2007</v>
      </c>
      <c r="H795" s="5" t="s">
        <v>78</v>
      </c>
      <c r="Q795" s="1"/>
      <c r="Z795" s="1"/>
      <c r="AF795" s="1"/>
    </row>
    <row r="796" spans="1:40" ht="12.75" x14ac:dyDescent="0.2">
      <c r="A796" s="2" t="s">
        <v>59</v>
      </c>
      <c r="B796" s="3">
        <v>158</v>
      </c>
      <c r="C796" s="5">
        <v>28</v>
      </c>
      <c r="D796" s="1" t="s">
        <v>1</v>
      </c>
      <c r="E796" s="1" t="s">
        <v>2</v>
      </c>
      <c r="F796" s="1" t="s">
        <v>3</v>
      </c>
      <c r="G796" s="1">
        <v>2008</v>
      </c>
      <c r="H796" s="5" t="s">
        <v>78</v>
      </c>
      <c r="Q796" s="1"/>
      <c r="Z796" s="1"/>
      <c r="AF796" s="1"/>
    </row>
    <row r="797" spans="1:40" s="22" customFormat="1" ht="12.75" x14ac:dyDescent="0.2">
      <c r="A797" s="20" t="s">
        <v>59</v>
      </c>
      <c r="B797" s="21">
        <v>159</v>
      </c>
      <c r="C797" s="24">
        <v>28</v>
      </c>
      <c r="D797" s="22" t="s">
        <v>1</v>
      </c>
      <c r="E797" s="22" t="s">
        <v>2</v>
      </c>
      <c r="F797" s="22" t="s">
        <v>3</v>
      </c>
      <c r="G797" s="22">
        <v>2004</v>
      </c>
      <c r="H797" s="24" t="s">
        <v>78</v>
      </c>
      <c r="I797" s="24"/>
      <c r="J797" s="22">
        <v>39</v>
      </c>
      <c r="K797" s="22">
        <f>J797-22</f>
        <v>17</v>
      </c>
      <c r="L797" s="22">
        <f>J797-46</f>
        <v>-7</v>
      </c>
      <c r="M797" s="22">
        <f>J797-71</f>
        <v>-32</v>
      </c>
      <c r="N797" s="22">
        <f>J797-87</f>
        <v>-48</v>
      </c>
      <c r="O797" s="22">
        <v>3</v>
      </c>
      <c r="S797" s="22">
        <v>2</v>
      </c>
      <c r="T797" s="22">
        <v>242</v>
      </c>
      <c r="U797" s="22">
        <v>25</v>
      </c>
      <c r="V797" s="22">
        <v>78</v>
      </c>
      <c r="W797" s="23">
        <f t="shared" ref="W797:W799" si="29">(V797+(Z797*AB797))/U797</f>
        <v>3.12</v>
      </c>
      <c r="X797" s="22">
        <v>2</v>
      </c>
      <c r="Y797" s="22">
        <v>39</v>
      </c>
      <c r="Z797" s="23">
        <f>Y797/(U797-AB797)</f>
        <v>1.56</v>
      </c>
      <c r="AA797" s="24">
        <f t="shared" ref="AA797:AA799" si="30">Z797*100/W797</f>
        <v>50</v>
      </c>
      <c r="AB797" s="22">
        <v>0</v>
      </c>
      <c r="AC797" s="22">
        <f t="shared" ref="AC797:AC799" si="31">AB797*100/U797</f>
        <v>0</v>
      </c>
      <c r="AD797" s="22">
        <v>0</v>
      </c>
      <c r="AE797" s="22">
        <f t="shared" ref="AE797:AE799" si="32">AD797*100/U797</f>
        <v>0</v>
      </c>
      <c r="AF797" s="22">
        <v>1</v>
      </c>
      <c r="AG797" s="22">
        <f>AF797*100/U797</f>
        <v>4</v>
      </c>
      <c r="AH797" s="22">
        <v>6</v>
      </c>
      <c r="AI797" s="22">
        <v>7</v>
      </c>
      <c r="AJ797" s="22">
        <v>3</v>
      </c>
      <c r="AK797" s="22">
        <v>2</v>
      </c>
      <c r="AL797" s="22">
        <v>3</v>
      </c>
      <c r="AM797" s="22">
        <v>3</v>
      </c>
      <c r="AN797" s="22">
        <v>4</v>
      </c>
    </row>
    <row r="798" spans="1:40" ht="12.75" x14ac:dyDescent="0.2">
      <c r="A798" s="2" t="s">
        <v>59</v>
      </c>
      <c r="B798" s="3">
        <v>159</v>
      </c>
      <c r="C798" s="5">
        <v>28</v>
      </c>
      <c r="D798" s="1" t="s">
        <v>1</v>
      </c>
      <c r="E798" s="1" t="s">
        <v>2</v>
      </c>
      <c r="F798" s="1" t="s">
        <v>3</v>
      </c>
      <c r="G798" s="1">
        <v>2005</v>
      </c>
      <c r="H798" s="5" t="s">
        <v>78</v>
      </c>
      <c r="J798" s="1">
        <v>51</v>
      </c>
      <c r="K798" s="1">
        <f>J798-30</f>
        <v>21</v>
      </c>
      <c r="L798" s="1">
        <f>J798-60</f>
        <v>-9</v>
      </c>
      <c r="M798" s="1">
        <f>J798-82</f>
        <v>-31</v>
      </c>
      <c r="N798" s="1">
        <f>J798-91</f>
        <v>-40</v>
      </c>
      <c r="O798" s="1">
        <v>2</v>
      </c>
      <c r="Q798" s="1"/>
      <c r="S798" s="1">
        <v>3</v>
      </c>
      <c r="T798" s="1">
        <v>220</v>
      </c>
      <c r="U798" s="1">
        <v>25</v>
      </c>
      <c r="V798" s="1">
        <v>105</v>
      </c>
      <c r="W798" s="4">
        <f t="shared" si="29"/>
        <v>4.2</v>
      </c>
      <c r="X798" s="1">
        <v>4</v>
      </c>
      <c r="Y798" s="1">
        <v>39</v>
      </c>
      <c r="Z798" s="4">
        <f>Y798/(U798-AB798)</f>
        <v>1.56</v>
      </c>
      <c r="AA798" s="5">
        <f t="shared" si="30"/>
        <v>37.142857142857139</v>
      </c>
      <c r="AB798" s="1">
        <v>0</v>
      </c>
      <c r="AC798" s="1">
        <f t="shared" si="31"/>
        <v>0</v>
      </c>
      <c r="AD798" s="1">
        <v>2</v>
      </c>
      <c r="AE798" s="1">
        <f t="shared" si="32"/>
        <v>8</v>
      </c>
      <c r="AF798" s="1">
        <v>1</v>
      </c>
      <c r="AG798" s="1">
        <f>AF798*100/U798</f>
        <v>4</v>
      </c>
      <c r="AH798" s="1">
        <v>3</v>
      </c>
      <c r="AI798" s="1">
        <v>4</v>
      </c>
      <c r="AJ798" s="1">
        <v>3</v>
      </c>
      <c r="AK798" s="1">
        <v>1</v>
      </c>
      <c r="AL798" s="1">
        <v>3</v>
      </c>
      <c r="AM798" s="1">
        <v>3</v>
      </c>
      <c r="AN798" s="1">
        <v>4</v>
      </c>
    </row>
    <row r="799" spans="1:40" ht="12.75" x14ac:dyDescent="0.2">
      <c r="A799" s="2" t="s">
        <v>59</v>
      </c>
      <c r="B799" s="3">
        <v>159</v>
      </c>
      <c r="C799" s="5">
        <v>28</v>
      </c>
      <c r="D799" s="1" t="s">
        <v>1</v>
      </c>
      <c r="E799" s="1" t="s">
        <v>2</v>
      </c>
      <c r="F799" s="1" t="s">
        <v>3</v>
      </c>
      <c r="G799" s="1">
        <v>2006</v>
      </c>
      <c r="H799" s="5" t="s">
        <v>78</v>
      </c>
      <c r="J799" s="1">
        <v>55</v>
      </c>
      <c r="K799" s="1">
        <f>J799-34</f>
        <v>21</v>
      </c>
      <c r="L799" s="1">
        <f>J799-61</f>
        <v>-6</v>
      </c>
      <c r="M799" s="1">
        <f>J799-72</f>
        <v>-17</v>
      </c>
      <c r="N799" s="1">
        <f>J799-82</f>
        <v>-27</v>
      </c>
      <c r="O799" s="1">
        <v>4</v>
      </c>
      <c r="Q799" s="1"/>
      <c r="S799" s="1">
        <v>2</v>
      </c>
      <c r="T799" s="1">
        <v>225</v>
      </c>
      <c r="U799" s="1">
        <v>25</v>
      </c>
      <c r="V799" s="1">
        <v>74</v>
      </c>
      <c r="W799" s="4">
        <f t="shared" si="29"/>
        <v>2.96</v>
      </c>
      <c r="X799" s="1">
        <v>3</v>
      </c>
      <c r="Y799" s="1">
        <v>32</v>
      </c>
      <c r="Z799" s="4">
        <f>Y799/(U799-AB799)</f>
        <v>1.28</v>
      </c>
      <c r="AA799" s="5">
        <f t="shared" si="30"/>
        <v>43.243243243243242</v>
      </c>
      <c r="AB799" s="1">
        <v>0</v>
      </c>
      <c r="AC799" s="1">
        <f t="shared" si="31"/>
        <v>0</v>
      </c>
      <c r="AD799" s="1">
        <v>0</v>
      </c>
      <c r="AE799" s="1">
        <f t="shared" si="32"/>
        <v>0</v>
      </c>
      <c r="AF799" s="1" t="s">
        <v>148</v>
      </c>
      <c r="AI799" s="1">
        <v>7</v>
      </c>
      <c r="AJ799" s="1">
        <v>3</v>
      </c>
      <c r="AK799" s="1">
        <v>2</v>
      </c>
      <c r="AL799" s="1">
        <v>3</v>
      </c>
      <c r="AM799" s="1">
        <v>3</v>
      </c>
      <c r="AN799" s="1">
        <v>4</v>
      </c>
    </row>
    <row r="800" spans="1:40" ht="12.75" x14ac:dyDescent="0.2">
      <c r="A800" s="2" t="s">
        <v>59</v>
      </c>
      <c r="B800" s="3">
        <v>159</v>
      </c>
      <c r="C800" s="5">
        <v>28</v>
      </c>
      <c r="D800" s="1" t="s">
        <v>1</v>
      </c>
      <c r="E800" s="1" t="s">
        <v>2</v>
      </c>
      <c r="F800" s="1" t="s">
        <v>3</v>
      </c>
      <c r="G800" s="1">
        <v>2007</v>
      </c>
      <c r="H800" s="5" t="s">
        <v>78</v>
      </c>
      <c r="J800" s="1">
        <v>52</v>
      </c>
      <c r="K800" s="1">
        <f>J800-36</f>
        <v>16</v>
      </c>
      <c r="L800" s="1">
        <f>J800-53</f>
        <v>-1</v>
      </c>
      <c r="M800" s="1">
        <f>J800-67</f>
        <v>-15</v>
      </c>
      <c r="N800" s="1">
        <f>J800-82</f>
        <v>-30</v>
      </c>
      <c r="O800" s="1">
        <v>3</v>
      </c>
      <c r="P800" s="1" t="s">
        <v>156</v>
      </c>
      <c r="Q800" s="1"/>
      <c r="R800" s="1">
        <v>1.1200000000000001</v>
      </c>
      <c r="Z800" s="1"/>
      <c r="AF800" s="1"/>
    </row>
    <row r="801" spans="1:32" ht="12.75" x14ac:dyDescent="0.2">
      <c r="A801" s="2" t="s">
        <v>59</v>
      </c>
      <c r="B801" s="3">
        <v>159</v>
      </c>
      <c r="C801" s="5">
        <v>28</v>
      </c>
      <c r="D801" s="1" t="s">
        <v>1</v>
      </c>
      <c r="E801" s="1" t="s">
        <v>2</v>
      </c>
      <c r="F801" s="1" t="s">
        <v>3</v>
      </c>
      <c r="G801" s="1">
        <v>2008</v>
      </c>
      <c r="H801" s="5" t="s">
        <v>78</v>
      </c>
      <c r="Q801" s="1"/>
      <c r="Z801" s="1"/>
      <c r="AF801" s="1"/>
    </row>
    <row r="802" spans="1:32" s="22" customFormat="1" ht="12.75" x14ac:dyDescent="0.2">
      <c r="A802" s="20" t="s">
        <v>59</v>
      </c>
      <c r="B802" s="21">
        <v>160</v>
      </c>
      <c r="C802" s="24">
        <v>28</v>
      </c>
      <c r="D802" s="22" t="s">
        <v>1</v>
      </c>
      <c r="E802" s="22" t="s">
        <v>2</v>
      </c>
      <c r="F802" s="22" t="s">
        <v>3</v>
      </c>
      <c r="G802" s="22">
        <v>2004</v>
      </c>
      <c r="H802" s="24" t="s">
        <v>78</v>
      </c>
      <c r="I802" s="24"/>
      <c r="W802" s="23"/>
      <c r="AA802" s="24"/>
    </row>
    <row r="803" spans="1:32" ht="12.75" x14ac:dyDescent="0.2">
      <c r="A803" s="2" t="s">
        <v>59</v>
      </c>
      <c r="B803" s="3">
        <v>160</v>
      </c>
      <c r="C803" s="5">
        <v>28</v>
      </c>
      <c r="D803" s="1" t="s">
        <v>1</v>
      </c>
      <c r="E803" s="1" t="s">
        <v>2</v>
      </c>
      <c r="F803" s="1" t="s">
        <v>3</v>
      </c>
      <c r="G803" s="1">
        <v>2005</v>
      </c>
      <c r="H803" s="5" t="s">
        <v>78</v>
      </c>
      <c r="Q803" s="1"/>
      <c r="Z803" s="1"/>
      <c r="AF803" s="1"/>
    </row>
    <row r="804" spans="1:32" ht="12.75" x14ac:dyDescent="0.2">
      <c r="A804" s="2" t="s">
        <v>59</v>
      </c>
      <c r="B804" s="3">
        <v>160</v>
      </c>
      <c r="C804" s="5">
        <v>28</v>
      </c>
      <c r="D804" s="1" t="s">
        <v>1</v>
      </c>
      <c r="E804" s="1" t="s">
        <v>2</v>
      </c>
      <c r="F804" s="1" t="s">
        <v>3</v>
      </c>
      <c r="G804" s="1">
        <v>2006</v>
      </c>
      <c r="H804" s="5" t="s">
        <v>78</v>
      </c>
      <c r="Q804" s="1"/>
      <c r="Z804" s="1"/>
      <c r="AF804" s="1"/>
    </row>
    <row r="805" spans="1:32" ht="12.75" x14ac:dyDescent="0.2">
      <c r="A805" s="2" t="s">
        <v>59</v>
      </c>
      <c r="B805" s="3">
        <v>160</v>
      </c>
      <c r="C805" s="5">
        <v>28</v>
      </c>
      <c r="D805" s="1" t="s">
        <v>1</v>
      </c>
      <c r="E805" s="1" t="s">
        <v>2</v>
      </c>
      <c r="F805" s="1" t="s">
        <v>3</v>
      </c>
      <c r="G805" s="1">
        <v>2007</v>
      </c>
      <c r="H805" s="5" t="s">
        <v>78</v>
      </c>
      <c r="Q805" s="1"/>
      <c r="Z805" s="1"/>
      <c r="AF805" s="1"/>
    </row>
    <row r="806" spans="1:32" ht="12.75" x14ac:dyDescent="0.2">
      <c r="A806" s="2" t="s">
        <v>59</v>
      </c>
      <c r="B806" s="3">
        <v>160</v>
      </c>
      <c r="C806" s="5">
        <v>28</v>
      </c>
      <c r="D806" s="1" t="s">
        <v>1</v>
      </c>
      <c r="E806" s="1" t="s">
        <v>2</v>
      </c>
      <c r="F806" s="1" t="s">
        <v>3</v>
      </c>
      <c r="G806" s="1">
        <v>2008</v>
      </c>
      <c r="H806" s="5" t="s">
        <v>78</v>
      </c>
      <c r="Q806" s="1"/>
      <c r="Z806" s="1"/>
      <c r="AF806" s="1"/>
    </row>
    <row r="807" spans="1:32" s="22" customFormat="1" ht="12.75" x14ac:dyDescent="0.2">
      <c r="A807" s="20" t="s">
        <v>59</v>
      </c>
      <c r="B807" s="21">
        <v>161</v>
      </c>
      <c r="C807" s="24">
        <v>28</v>
      </c>
      <c r="D807" s="22" t="s">
        <v>1</v>
      </c>
      <c r="E807" s="22" t="s">
        <v>2</v>
      </c>
      <c r="F807" s="22" t="s">
        <v>3</v>
      </c>
      <c r="G807" s="22">
        <v>2004</v>
      </c>
      <c r="H807" s="24" t="s">
        <v>78</v>
      </c>
      <c r="I807" s="24"/>
      <c r="W807" s="23"/>
      <c r="AA807" s="24"/>
    </row>
    <row r="808" spans="1:32" ht="12.75" x14ac:dyDescent="0.2">
      <c r="A808" s="2" t="s">
        <v>59</v>
      </c>
      <c r="B808" s="3">
        <v>161</v>
      </c>
      <c r="C808" s="5">
        <v>28</v>
      </c>
      <c r="D808" s="1" t="s">
        <v>1</v>
      </c>
      <c r="E808" s="1" t="s">
        <v>2</v>
      </c>
      <c r="F808" s="1" t="s">
        <v>3</v>
      </c>
      <c r="G808" s="1">
        <v>2005</v>
      </c>
      <c r="H808" s="5" t="s">
        <v>78</v>
      </c>
      <c r="Q808" s="1"/>
      <c r="Z808" s="1"/>
      <c r="AF808" s="1"/>
    </row>
    <row r="809" spans="1:32" ht="12.75" x14ac:dyDescent="0.2">
      <c r="A809" s="2" t="s">
        <v>59</v>
      </c>
      <c r="B809" s="3">
        <v>161</v>
      </c>
      <c r="C809" s="5">
        <v>28</v>
      </c>
      <c r="D809" s="1" t="s">
        <v>1</v>
      </c>
      <c r="E809" s="1" t="s">
        <v>2</v>
      </c>
      <c r="F809" s="1" t="s">
        <v>3</v>
      </c>
      <c r="G809" s="1">
        <v>2006</v>
      </c>
      <c r="H809" s="5" t="s">
        <v>78</v>
      </c>
      <c r="Q809" s="1"/>
      <c r="Z809" s="1"/>
      <c r="AF809" s="1"/>
    </row>
    <row r="810" spans="1:32" ht="12.75" x14ac:dyDescent="0.2">
      <c r="A810" s="2" t="s">
        <v>59</v>
      </c>
      <c r="B810" s="3">
        <v>161</v>
      </c>
      <c r="C810" s="5">
        <v>28</v>
      </c>
      <c r="D810" s="1" t="s">
        <v>1</v>
      </c>
      <c r="E810" s="1" t="s">
        <v>2</v>
      </c>
      <c r="F810" s="1" t="s">
        <v>3</v>
      </c>
      <c r="G810" s="1">
        <v>2007</v>
      </c>
      <c r="H810" s="5" t="s">
        <v>78</v>
      </c>
      <c r="Q810" s="1"/>
      <c r="Z810" s="1"/>
      <c r="AF810" s="1"/>
    </row>
    <row r="811" spans="1:32" ht="12.75" x14ac:dyDescent="0.2">
      <c r="A811" s="2" t="s">
        <v>59</v>
      </c>
      <c r="B811" s="3">
        <v>161</v>
      </c>
      <c r="C811" s="5">
        <v>28</v>
      </c>
      <c r="D811" s="1" t="s">
        <v>1</v>
      </c>
      <c r="E811" s="1" t="s">
        <v>2</v>
      </c>
      <c r="F811" s="1" t="s">
        <v>3</v>
      </c>
      <c r="G811" s="1">
        <v>2008</v>
      </c>
      <c r="H811" s="5" t="s">
        <v>78</v>
      </c>
      <c r="Q811" s="1"/>
      <c r="Z811" s="1"/>
      <c r="AF811" s="1"/>
    </row>
    <row r="812" spans="1:32" s="22" customFormat="1" ht="12.75" x14ac:dyDescent="0.2">
      <c r="A812" s="20" t="s">
        <v>59</v>
      </c>
      <c r="B812" s="21">
        <v>162</v>
      </c>
      <c r="C812" s="24">
        <v>28</v>
      </c>
      <c r="D812" s="22" t="s">
        <v>1</v>
      </c>
      <c r="E812" s="22" t="s">
        <v>2</v>
      </c>
      <c r="F812" s="22" t="s">
        <v>3</v>
      </c>
      <c r="G812" s="22">
        <v>2004</v>
      </c>
      <c r="H812" s="24" t="s">
        <v>78</v>
      </c>
      <c r="I812" s="24"/>
      <c r="W812" s="23"/>
      <c r="AA812" s="24"/>
    </row>
    <row r="813" spans="1:32" ht="12.75" x14ac:dyDescent="0.2">
      <c r="A813" s="2" t="s">
        <v>59</v>
      </c>
      <c r="B813" s="3">
        <v>162</v>
      </c>
      <c r="C813" s="5">
        <v>28</v>
      </c>
      <c r="D813" s="1" t="s">
        <v>1</v>
      </c>
      <c r="E813" s="1" t="s">
        <v>2</v>
      </c>
      <c r="F813" s="1" t="s">
        <v>3</v>
      </c>
      <c r="G813" s="1">
        <v>2005</v>
      </c>
      <c r="H813" s="5" t="s">
        <v>78</v>
      </c>
      <c r="Q813" s="1"/>
      <c r="Z813" s="1"/>
      <c r="AF813" s="1"/>
    </row>
    <row r="814" spans="1:32" ht="12.75" x14ac:dyDescent="0.2">
      <c r="A814" s="2" t="s">
        <v>59</v>
      </c>
      <c r="B814" s="3">
        <v>162</v>
      </c>
      <c r="C814" s="5">
        <v>28</v>
      </c>
      <c r="D814" s="1" t="s">
        <v>1</v>
      </c>
      <c r="E814" s="1" t="s">
        <v>2</v>
      </c>
      <c r="F814" s="1" t="s">
        <v>3</v>
      </c>
      <c r="G814" s="1">
        <v>2006</v>
      </c>
      <c r="H814" s="5" t="s">
        <v>78</v>
      </c>
      <c r="Q814" s="1"/>
      <c r="Z814" s="1"/>
      <c r="AF814" s="1"/>
    </row>
    <row r="815" spans="1:32" ht="12.75" x14ac:dyDescent="0.2">
      <c r="A815" s="2" t="s">
        <v>59</v>
      </c>
      <c r="B815" s="3">
        <v>162</v>
      </c>
      <c r="C815" s="5">
        <v>28</v>
      </c>
      <c r="D815" s="1" t="s">
        <v>1</v>
      </c>
      <c r="E815" s="1" t="s">
        <v>2</v>
      </c>
      <c r="F815" s="1" t="s">
        <v>3</v>
      </c>
      <c r="G815" s="1">
        <v>2007</v>
      </c>
      <c r="H815" s="5" t="s">
        <v>78</v>
      </c>
      <c r="Q815" s="1"/>
      <c r="Z815" s="1"/>
      <c r="AF815" s="1"/>
    </row>
    <row r="816" spans="1:32" ht="12.75" x14ac:dyDescent="0.2">
      <c r="A816" s="2" t="s">
        <v>59</v>
      </c>
      <c r="B816" s="3">
        <v>162</v>
      </c>
      <c r="C816" s="5">
        <v>28</v>
      </c>
      <c r="D816" s="1" t="s">
        <v>1</v>
      </c>
      <c r="E816" s="1" t="s">
        <v>2</v>
      </c>
      <c r="F816" s="1" t="s">
        <v>3</v>
      </c>
      <c r="G816" s="1">
        <v>2008</v>
      </c>
      <c r="H816" s="5" t="s">
        <v>78</v>
      </c>
      <c r="Q816" s="1"/>
      <c r="Z816" s="1"/>
      <c r="AF816" s="1"/>
    </row>
    <row r="817" spans="1:32" s="22" customFormat="1" ht="12.75" x14ac:dyDescent="0.2">
      <c r="A817" s="20" t="s">
        <v>59</v>
      </c>
      <c r="B817" s="21">
        <v>163</v>
      </c>
      <c r="C817" s="24">
        <v>28</v>
      </c>
      <c r="D817" s="22" t="s">
        <v>1</v>
      </c>
      <c r="E817" s="22" t="s">
        <v>2</v>
      </c>
      <c r="F817" s="22" t="s">
        <v>3</v>
      </c>
      <c r="G817" s="22">
        <v>2004</v>
      </c>
      <c r="H817" s="24" t="s">
        <v>78</v>
      </c>
      <c r="I817" s="24"/>
      <c r="W817" s="23"/>
      <c r="AA817" s="24"/>
    </row>
    <row r="818" spans="1:32" ht="12.75" x14ac:dyDescent="0.2">
      <c r="A818" s="2" t="s">
        <v>59</v>
      </c>
      <c r="B818" s="3">
        <v>163</v>
      </c>
      <c r="C818" s="5">
        <v>28</v>
      </c>
      <c r="D818" s="1" t="s">
        <v>1</v>
      </c>
      <c r="E818" s="1" t="s">
        <v>2</v>
      </c>
      <c r="F818" s="1" t="s">
        <v>3</v>
      </c>
      <c r="G818" s="1">
        <v>2005</v>
      </c>
      <c r="H818" s="5" t="s">
        <v>78</v>
      </c>
      <c r="Q818" s="1"/>
      <c r="Z818" s="1"/>
      <c r="AF818" s="1"/>
    </row>
    <row r="819" spans="1:32" ht="12.75" x14ac:dyDescent="0.2">
      <c r="A819" s="2" t="s">
        <v>59</v>
      </c>
      <c r="B819" s="3">
        <v>163</v>
      </c>
      <c r="C819" s="5">
        <v>28</v>
      </c>
      <c r="D819" s="1" t="s">
        <v>1</v>
      </c>
      <c r="E819" s="1" t="s">
        <v>2</v>
      </c>
      <c r="F819" s="1" t="s">
        <v>3</v>
      </c>
      <c r="G819" s="1">
        <v>2006</v>
      </c>
      <c r="H819" s="5" t="s">
        <v>78</v>
      </c>
      <c r="Q819" s="1"/>
      <c r="Z819" s="1"/>
      <c r="AF819" s="1"/>
    </row>
    <row r="820" spans="1:32" ht="12.75" x14ac:dyDescent="0.2">
      <c r="A820" s="2" t="s">
        <v>59</v>
      </c>
      <c r="B820" s="3">
        <v>163</v>
      </c>
      <c r="C820" s="5">
        <v>28</v>
      </c>
      <c r="D820" s="1" t="s">
        <v>1</v>
      </c>
      <c r="E820" s="1" t="s">
        <v>2</v>
      </c>
      <c r="F820" s="1" t="s">
        <v>3</v>
      </c>
      <c r="G820" s="1">
        <v>2007</v>
      </c>
      <c r="H820" s="5" t="s">
        <v>78</v>
      </c>
      <c r="Q820" s="1"/>
      <c r="Z820" s="1"/>
      <c r="AF820" s="1"/>
    </row>
    <row r="821" spans="1:32" ht="12.75" x14ac:dyDescent="0.2">
      <c r="A821" s="2" t="s">
        <v>59</v>
      </c>
      <c r="B821" s="3">
        <v>163</v>
      </c>
      <c r="C821" s="5">
        <v>28</v>
      </c>
      <c r="D821" s="1" t="s">
        <v>1</v>
      </c>
      <c r="E821" s="1" t="s">
        <v>2</v>
      </c>
      <c r="F821" s="1" t="s">
        <v>3</v>
      </c>
      <c r="G821" s="1">
        <v>2008</v>
      </c>
      <c r="H821" s="5" t="s">
        <v>78</v>
      </c>
      <c r="Q821" s="1"/>
      <c r="Z821" s="1"/>
      <c r="AF821" s="1"/>
    </row>
    <row r="822" spans="1:32" s="22" customFormat="1" ht="12.75" x14ac:dyDescent="0.2">
      <c r="A822" s="20" t="s">
        <v>59</v>
      </c>
      <c r="B822" s="21">
        <v>164</v>
      </c>
      <c r="C822" s="24">
        <v>28</v>
      </c>
      <c r="D822" s="22" t="s">
        <v>1</v>
      </c>
      <c r="E822" s="22" t="s">
        <v>2</v>
      </c>
      <c r="F822" s="22" t="s">
        <v>3</v>
      </c>
      <c r="G822" s="22">
        <v>2004</v>
      </c>
      <c r="H822" s="24" t="s">
        <v>78</v>
      </c>
      <c r="I822" s="24"/>
      <c r="W822" s="23"/>
      <c r="AA822" s="24"/>
    </row>
    <row r="823" spans="1:32" ht="12.75" x14ac:dyDescent="0.2">
      <c r="A823" s="2" t="s">
        <v>59</v>
      </c>
      <c r="B823" s="3">
        <v>164</v>
      </c>
      <c r="C823" s="5">
        <v>28</v>
      </c>
      <c r="D823" s="1" t="s">
        <v>1</v>
      </c>
      <c r="E823" s="1" t="s">
        <v>2</v>
      </c>
      <c r="F823" s="1" t="s">
        <v>3</v>
      </c>
      <c r="G823" s="1">
        <v>2005</v>
      </c>
      <c r="H823" s="5" t="s">
        <v>78</v>
      </c>
      <c r="Q823" s="1"/>
      <c r="Z823" s="1"/>
      <c r="AF823" s="1"/>
    </row>
    <row r="824" spans="1:32" ht="12.75" x14ac:dyDescent="0.2">
      <c r="A824" s="2" t="s">
        <v>59</v>
      </c>
      <c r="B824" s="3">
        <v>164</v>
      </c>
      <c r="C824" s="5">
        <v>28</v>
      </c>
      <c r="D824" s="1" t="s">
        <v>1</v>
      </c>
      <c r="E824" s="1" t="s">
        <v>2</v>
      </c>
      <c r="F824" s="1" t="s">
        <v>3</v>
      </c>
      <c r="G824" s="1">
        <v>2006</v>
      </c>
      <c r="H824" s="5" t="s">
        <v>78</v>
      </c>
      <c r="Q824" s="1"/>
      <c r="Z824" s="1"/>
      <c r="AF824" s="1"/>
    </row>
    <row r="825" spans="1:32" ht="12.75" x14ac:dyDescent="0.2">
      <c r="A825" s="2" t="s">
        <v>59</v>
      </c>
      <c r="B825" s="3">
        <v>164</v>
      </c>
      <c r="C825" s="5">
        <v>28</v>
      </c>
      <c r="D825" s="1" t="s">
        <v>1</v>
      </c>
      <c r="E825" s="1" t="s">
        <v>2</v>
      </c>
      <c r="F825" s="1" t="s">
        <v>3</v>
      </c>
      <c r="G825" s="1">
        <v>2007</v>
      </c>
      <c r="H825" s="5" t="s">
        <v>78</v>
      </c>
      <c r="Q825" s="1"/>
      <c r="Z825" s="1"/>
      <c r="AF825" s="1"/>
    </row>
    <row r="826" spans="1:32" ht="12.75" x14ac:dyDescent="0.2">
      <c r="A826" s="2" t="s">
        <v>59</v>
      </c>
      <c r="B826" s="3">
        <v>164</v>
      </c>
      <c r="C826" s="5">
        <v>28</v>
      </c>
      <c r="D826" s="1" t="s">
        <v>1</v>
      </c>
      <c r="E826" s="1" t="s">
        <v>2</v>
      </c>
      <c r="F826" s="1" t="s">
        <v>3</v>
      </c>
      <c r="G826" s="1">
        <v>2008</v>
      </c>
      <c r="H826" s="5" t="s">
        <v>78</v>
      </c>
      <c r="Q826" s="1"/>
      <c r="Z826" s="1"/>
      <c r="AF826" s="1"/>
    </row>
    <row r="827" spans="1:32" s="22" customFormat="1" ht="12.75" x14ac:dyDescent="0.2">
      <c r="A827" s="20" t="s">
        <v>59</v>
      </c>
      <c r="B827" s="21">
        <v>165</v>
      </c>
      <c r="C827" s="24">
        <v>28</v>
      </c>
      <c r="D827" s="22" t="s">
        <v>1</v>
      </c>
      <c r="E827" s="22" t="s">
        <v>2</v>
      </c>
      <c r="F827" s="22" t="s">
        <v>3</v>
      </c>
      <c r="G827" s="22">
        <v>2004</v>
      </c>
      <c r="H827" s="24" t="s">
        <v>78</v>
      </c>
      <c r="I827" s="24"/>
      <c r="W827" s="23"/>
      <c r="AA827" s="24"/>
    </row>
    <row r="828" spans="1:32" ht="12.75" x14ac:dyDescent="0.2">
      <c r="A828" s="2" t="s">
        <v>59</v>
      </c>
      <c r="B828" s="3">
        <v>165</v>
      </c>
      <c r="C828" s="5">
        <v>28</v>
      </c>
      <c r="D828" s="1" t="s">
        <v>1</v>
      </c>
      <c r="E828" s="1" t="s">
        <v>2</v>
      </c>
      <c r="F828" s="1" t="s">
        <v>3</v>
      </c>
      <c r="G828" s="1">
        <v>2005</v>
      </c>
      <c r="H828" s="5" t="s">
        <v>78</v>
      </c>
      <c r="Q828" s="1"/>
      <c r="Z828" s="1"/>
      <c r="AF828" s="1"/>
    </row>
    <row r="829" spans="1:32" ht="12.75" x14ac:dyDescent="0.2">
      <c r="A829" s="2" t="s">
        <v>59</v>
      </c>
      <c r="B829" s="3">
        <v>165</v>
      </c>
      <c r="C829" s="5">
        <v>28</v>
      </c>
      <c r="D829" s="1" t="s">
        <v>1</v>
      </c>
      <c r="E829" s="1" t="s">
        <v>2</v>
      </c>
      <c r="F829" s="1" t="s">
        <v>3</v>
      </c>
      <c r="G829" s="1">
        <v>2006</v>
      </c>
      <c r="H829" s="5" t="s">
        <v>78</v>
      </c>
      <c r="Q829" s="1"/>
      <c r="Z829" s="1"/>
      <c r="AF829" s="1"/>
    </row>
    <row r="830" spans="1:32" ht="12.75" x14ac:dyDescent="0.2">
      <c r="A830" s="2" t="s">
        <v>59</v>
      </c>
      <c r="B830" s="3">
        <v>165</v>
      </c>
      <c r="C830" s="5">
        <v>28</v>
      </c>
      <c r="D830" s="1" t="s">
        <v>1</v>
      </c>
      <c r="E830" s="1" t="s">
        <v>2</v>
      </c>
      <c r="F830" s="1" t="s">
        <v>3</v>
      </c>
      <c r="G830" s="1">
        <v>2007</v>
      </c>
      <c r="H830" s="5" t="s">
        <v>78</v>
      </c>
      <c r="Q830" s="1"/>
      <c r="Z830" s="1"/>
      <c r="AF830" s="1"/>
    </row>
    <row r="831" spans="1:32" ht="12.75" x14ac:dyDescent="0.2">
      <c r="A831" s="2" t="s">
        <v>59</v>
      </c>
      <c r="B831" s="3">
        <v>165</v>
      </c>
      <c r="C831" s="5">
        <v>28</v>
      </c>
      <c r="D831" s="1" t="s">
        <v>1</v>
      </c>
      <c r="E831" s="1" t="s">
        <v>2</v>
      </c>
      <c r="F831" s="1" t="s">
        <v>3</v>
      </c>
      <c r="G831" s="1">
        <v>2008</v>
      </c>
      <c r="H831" s="5" t="s">
        <v>78</v>
      </c>
      <c r="Q831" s="1"/>
      <c r="Z831" s="1"/>
      <c r="AF831" s="1"/>
    </row>
    <row r="832" spans="1:32" s="22" customFormat="1" ht="12.75" x14ac:dyDescent="0.2">
      <c r="A832" s="20" t="s">
        <v>59</v>
      </c>
      <c r="B832" s="21">
        <v>166</v>
      </c>
      <c r="C832" s="24">
        <v>28</v>
      </c>
      <c r="D832" s="22" t="s">
        <v>1</v>
      </c>
      <c r="E832" s="22" t="s">
        <v>2</v>
      </c>
      <c r="F832" s="22" t="s">
        <v>3</v>
      </c>
      <c r="G832" s="22">
        <v>2004</v>
      </c>
      <c r="H832" s="24" t="s">
        <v>78</v>
      </c>
      <c r="I832" s="24"/>
      <c r="W832" s="23"/>
      <c r="AA832" s="24"/>
    </row>
    <row r="833" spans="1:32" ht="12.75" x14ac:dyDescent="0.2">
      <c r="A833" s="2" t="s">
        <v>59</v>
      </c>
      <c r="B833" s="3">
        <v>166</v>
      </c>
      <c r="C833" s="5">
        <v>28</v>
      </c>
      <c r="D833" s="1" t="s">
        <v>1</v>
      </c>
      <c r="E833" s="1" t="s">
        <v>2</v>
      </c>
      <c r="F833" s="1" t="s">
        <v>3</v>
      </c>
      <c r="G833" s="1">
        <v>2005</v>
      </c>
      <c r="H833" s="5" t="s">
        <v>78</v>
      </c>
      <c r="Q833" s="1"/>
      <c r="Z833" s="1"/>
      <c r="AF833" s="1"/>
    </row>
    <row r="834" spans="1:32" ht="12.75" x14ac:dyDescent="0.2">
      <c r="A834" s="2" t="s">
        <v>59</v>
      </c>
      <c r="B834" s="3">
        <v>166</v>
      </c>
      <c r="C834" s="5">
        <v>28</v>
      </c>
      <c r="D834" s="1" t="s">
        <v>1</v>
      </c>
      <c r="E834" s="1" t="s">
        <v>2</v>
      </c>
      <c r="F834" s="1" t="s">
        <v>3</v>
      </c>
      <c r="G834" s="1">
        <v>2006</v>
      </c>
      <c r="H834" s="5" t="s">
        <v>78</v>
      </c>
      <c r="Q834" s="1"/>
      <c r="Z834" s="1"/>
      <c r="AF834" s="1"/>
    </row>
    <row r="835" spans="1:32" ht="12.75" x14ac:dyDescent="0.2">
      <c r="A835" s="2" t="s">
        <v>59</v>
      </c>
      <c r="B835" s="3">
        <v>166</v>
      </c>
      <c r="C835" s="5">
        <v>28</v>
      </c>
      <c r="D835" s="1" t="s">
        <v>1</v>
      </c>
      <c r="E835" s="1" t="s">
        <v>2</v>
      </c>
      <c r="F835" s="1" t="s">
        <v>3</v>
      </c>
      <c r="G835" s="1">
        <v>2007</v>
      </c>
      <c r="H835" s="5" t="s">
        <v>78</v>
      </c>
      <c r="Q835" s="1"/>
      <c r="Z835" s="1"/>
      <c r="AF835" s="1"/>
    </row>
    <row r="836" spans="1:32" ht="12.75" x14ac:dyDescent="0.2">
      <c r="A836" s="2" t="s">
        <v>59</v>
      </c>
      <c r="B836" s="3">
        <v>166</v>
      </c>
      <c r="C836" s="5">
        <v>28</v>
      </c>
      <c r="D836" s="1" t="s">
        <v>1</v>
      </c>
      <c r="E836" s="1" t="s">
        <v>2</v>
      </c>
      <c r="F836" s="1" t="s">
        <v>3</v>
      </c>
      <c r="G836" s="1">
        <v>2008</v>
      </c>
      <c r="H836" s="5" t="s">
        <v>78</v>
      </c>
      <c r="Q836" s="1"/>
      <c r="Z836" s="1"/>
      <c r="AF836" s="1"/>
    </row>
    <row r="837" spans="1:32" s="22" customFormat="1" ht="12.75" x14ac:dyDescent="0.2">
      <c r="A837" s="20" t="s">
        <v>59</v>
      </c>
      <c r="B837" s="21">
        <v>167</v>
      </c>
      <c r="C837" s="24">
        <v>28</v>
      </c>
      <c r="D837" s="22" t="s">
        <v>1</v>
      </c>
      <c r="E837" s="22" t="s">
        <v>2</v>
      </c>
      <c r="F837" s="22" t="s">
        <v>3</v>
      </c>
      <c r="G837" s="22">
        <v>2004</v>
      </c>
      <c r="H837" s="24" t="s">
        <v>78</v>
      </c>
      <c r="I837" s="24"/>
      <c r="W837" s="23"/>
      <c r="AA837" s="24"/>
    </row>
    <row r="838" spans="1:32" ht="12.75" x14ac:dyDescent="0.2">
      <c r="A838" s="2" t="s">
        <v>59</v>
      </c>
      <c r="B838" s="3">
        <v>167</v>
      </c>
      <c r="C838" s="5">
        <v>28</v>
      </c>
      <c r="D838" s="1" t="s">
        <v>1</v>
      </c>
      <c r="E838" s="1" t="s">
        <v>2</v>
      </c>
      <c r="F838" s="1" t="s">
        <v>3</v>
      </c>
      <c r="G838" s="1">
        <v>2005</v>
      </c>
      <c r="H838" s="5" t="s">
        <v>78</v>
      </c>
      <c r="Q838" s="1"/>
      <c r="Z838" s="1"/>
      <c r="AF838" s="1"/>
    </row>
    <row r="839" spans="1:32" ht="12.75" x14ac:dyDescent="0.2">
      <c r="A839" s="2" t="s">
        <v>59</v>
      </c>
      <c r="B839" s="3">
        <v>167</v>
      </c>
      <c r="C839" s="5">
        <v>28</v>
      </c>
      <c r="D839" s="1" t="s">
        <v>1</v>
      </c>
      <c r="E839" s="1" t="s">
        <v>2</v>
      </c>
      <c r="F839" s="1" t="s">
        <v>3</v>
      </c>
      <c r="G839" s="1">
        <v>2006</v>
      </c>
      <c r="H839" s="5" t="s">
        <v>78</v>
      </c>
      <c r="Q839" s="1"/>
      <c r="Z839" s="1"/>
      <c r="AF839" s="1"/>
    </row>
    <row r="840" spans="1:32" ht="12.75" x14ac:dyDescent="0.2">
      <c r="A840" s="2" t="s">
        <v>59</v>
      </c>
      <c r="B840" s="3">
        <v>167</v>
      </c>
      <c r="C840" s="5">
        <v>28</v>
      </c>
      <c r="D840" s="1" t="s">
        <v>1</v>
      </c>
      <c r="E840" s="1" t="s">
        <v>2</v>
      </c>
      <c r="F840" s="1" t="s">
        <v>3</v>
      </c>
      <c r="G840" s="1">
        <v>2007</v>
      </c>
      <c r="H840" s="5" t="s">
        <v>78</v>
      </c>
      <c r="Q840" s="1"/>
      <c r="Z840" s="1"/>
      <c r="AF840" s="1"/>
    </row>
    <row r="841" spans="1:32" ht="12.75" x14ac:dyDescent="0.2">
      <c r="A841" s="2" t="s">
        <v>59</v>
      </c>
      <c r="B841" s="3">
        <v>167</v>
      </c>
      <c r="C841" s="5">
        <v>28</v>
      </c>
      <c r="D841" s="1" t="s">
        <v>1</v>
      </c>
      <c r="E841" s="1" t="s">
        <v>2</v>
      </c>
      <c r="F841" s="1" t="s">
        <v>3</v>
      </c>
      <c r="G841" s="1">
        <v>2008</v>
      </c>
      <c r="H841" s="5" t="s">
        <v>78</v>
      </c>
      <c r="Q841" s="1"/>
      <c r="Z841" s="1"/>
      <c r="AF841" s="1"/>
    </row>
    <row r="842" spans="1:32" s="22" customFormat="1" ht="12.75" x14ac:dyDescent="0.2">
      <c r="A842" s="20" t="s">
        <v>59</v>
      </c>
      <c r="B842" s="21">
        <v>168</v>
      </c>
      <c r="C842" s="24">
        <v>28</v>
      </c>
      <c r="D842" s="22" t="s">
        <v>1</v>
      </c>
      <c r="E842" s="22" t="s">
        <v>2</v>
      </c>
      <c r="F842" s="22" t="s">
        <v>3</v>
      </c>
      <c r="G842" s="22">
        <v>2004</v>
      </c>
      <c r="H842" s="24" t="s">
        <v>78</v>
      </c>
      <c r="I842" s="24"/>
      <c r="W842" s="23"/>
      <c r="AA842" s="24"/>
    </row>
    <row r="843" spans="1:32" ht="12.75" x14ac:dyDescent="0.2">
      <c r="A843" s="2" t="s">
        <v>59</v>
      </c>
      <c r="B843" s="3">
        <v>168</v>
      </c>
      <c r="C843" s="5">
        <v>28</v>
      </c>
      <c r="D843" s="1" t="s">
        <v>1</v>
      </c>
      <c r="E843" s="1" t="s">
        <v>2</v>
      </c>
      <c r="F843" s="1" t="s">
        <v>3</v>
      </c>
      <c r="G843" s="1">
        <v>2005</v>
      </c>
      <c r="H843" s="5" t="s">
        <v>78</v>
      </c>
      <c r="Q843" s="1"/>
      <c r="Z843" s="1"/>
      <c r="AF843" s="1"/>
    </row>
    <row r="844" spans="1:32" ht="12.75" x14ac:dyDescent="0.2">
      <c r="A844" s="2" t="s">
        <v>59</v>
      </c>
      <c r="B844" s="3">
        <v>168</v>
      </c>
      <c r="C844" s="5">
        <v>28</v>
      </c>
      <c r="D844" s="1" t="s">
        <v>1</v>
      </c>
      <c r="E844" s="1" t="s">
        <v>2</v>
      </c>
      <c r="F844" s="1" t="s">
        <v>3</v>
      </c>
      <c r="G844" s="1">
        <v>2006</v>
      </c>
      <c r="H844" s="5" t="s">
        <v>78</v>
      </c>
      <c r="Q844" s="1"/>
      <c r="Z844" s="1"/>
      <c r="AF844" s="1"/>
    </row>
    <row r="845" spans="1:32" ht="12.75" x14ac:dyDescent="0.2">
      <c r="A845" s="2" t="s">
        <v>59</v>
      </c>
      <c r="B845" s="3">
        <v>168</v>
      </c>
      <c r="C845" s="5">
        <v>28</v>
      </c>
      <c r="D845" s="1" t="s">
        <v>1</v>
      </c>
      <c r="E845" s="1" t="s">
        <v>2</v>
      </c>
      <c r="F845" s="1" t="s">
        <v>3</v>
      </c>
      <c r="G845" s="1">
        <v>2007</v>
      </c>
      <c r="H845" s="5" t="s">
        <v>78</v>
      </c>
      <c r="Q845" s="1"/>
      <c r="Z845" s="1"/>
      <c r="AF845" s="1"/>
    </row>
    <row r="846" spans="1:32" ht="12.75" x14ac:dyDescent="0.2">
      <c r="A846" s="2" t="s">
        <v>59</v>
      </c>
      <c r="B846" s="3">
        <v>168</v>
      </c>
      <c r="C846" s="5">
        <v>28</v>
      </c>
      <c r="D846" s="1" t="s">
        <v>1</v>
      </c>
      <c r="E846" s="1" t="s">
        <v>2</v>
      </c>
      <c r="F846" s="1" t="s">
        <v>3</v>
      </c>
      <c r="G846" s="1">
        <v>2008</v>
      </c>
      <c r="H846" s="5" t="s">
        <v>78</v>
      </c>
      <c r="Q846" s="1"/>
      <c r="Z846" s="1"/>
      <c r="AF846" s="1"/>
    </row>
    <row r="847" spans="1:32" s="22" customFormat="1" ht="12.75" x14ac:dyDescent="0.2">
      <c r="A847" s="20" t="s">
        <v>59</v>
      </c>
      <c r="B847" s="21">
        <v>169</v>
      </c>
      <c r="C847" s="24">
        <v>28</v>
      </c>
      <c r="D847" s="22" t="s">
        <v>1</v>
      </c>
      <c r="E847" s="22" t="s">
        <v>2</v>
      </c>
      <c r="F847" s="22" t="s">
        <v>3</v>
      </c>
      <c r="G847" s="22">
        <v>2004</v>
      </c>
      <c r="H847" s="24" t="s">
        <v>78</v>
      </c>
      <c r="I847" s="24"/>
      <c r="W847" s="23"/>
      <c r="AA847" s="24"/>
    </row>
    <row r="848" spans="1:32" ht="12.75" x14ac:dyDescent="0.2">
      <c r="A848" s="2" t="s">
        <v>59</v>
      </c>
      <c r="B848" s="3">
        <v>169</v>
      </c>
      <c r="C848" s="5">
        <v>28</v>
      </c>
      <c r="D848" s="1" t="s">
        <v>1</v>
      </c>
      <c r="E848" s="1" t="s">
        <v>2</v>
      </c>
      <c r="F848" s="1" t="s">
        <v>3</v>
      </c>
      <c r="G848" s="1">
        <v>2005</v>
      </c>
      <c r="H848" s="5" t="s">
        <v>78</v>
      </c>
      <c r="Q848" s="1"/>
      <c r="Z848" s="1"/>
      <c r="AF848" s="1"/>
    </row>
    <row r="849" spans="1:32" ht="12.75" x14ac:dyDescent="0.2">
      <c r="A849" s="2" t="s">
        <v>59</v>
      </c>
      <c r="B849" s="3">
        <v>169</v>
      </c>
      <c r="C849" s="5">
        <v>28</v>
      </c>
      <c r="D849" s="1" t="s">
        <v>1</v>
      </c>
      <c r="E849" s="1" t="s">
        <v>2</v>
      </c>
      <c r="F849" s="1" t="s">
        <v>3</v>
      </c>
      <c r="G849" s="1">
        <v>2006</v>
      </c>
      <c r="H849" s="5" t="s">
        <v>78</v>
      </c>
      <c r="Q849" s="1"/>
      <c r="Z849" s="1"/>
      <c r="AF849" s="1"/>
    </row>
    <row r="850" spans="1:32" ht="12.75" x14ac:dyDescent="0.2">
      <c r="A850" s="2" t="s">
        <v>59</v>
      </c>
      <c r="B850" s="3">
        <v>169</v>
      </c>
      <c r="C850" s="5">
        <v>28</v>
      </c>
      <c r="D850" s="1" t="s">
        <v>1</v>
      </c>
      <c r="E850" s="1" t="s">
        <v>2</v>
      </c>
      <c r="F850" s="1" t="s">
        <v>3</v>
      </c>
      <c r="G850" s="1">
        <v>2007</v>
      </c>
      <c r="H850" s="5" t="s">
        <v>78</v>
      </c>
      <c r="Q850" s="1"/>
      <c r="Z850" s="1"/>
      <c r="AF850" s="1"/>
    </row>
    <row r="851" spans="1:32" ht="12.75" x14ac:dyDescent="0.2">
      <c r="A851" s="2" t="s">
        <v>59</v>
      </c>
      <c r="B851" s="3">
        <v>169</v>
      </c>
      <c r="C851" s="5">
        <v>28</v>
      </c>
      <c r="D851" s="1" t="s">
        <v>1</v>
      </c>
      <c r="E851" s="1" t="s">
        <v>2</v>
      </c>
      <c r="F851" s="1" t="s">
        <v>3</v>
      </c>
      <c r="G851" s="1">
        <v>2008</v>
      </c>
      <c r="H851" s="5" t="s">
        <v>78</v>
      </c>
      <c r="Q851" s="1"/>
      <c r="Z851" s="1"/>
      <c r="AF851" s="1"/>
    </row>
    <row r="852" spans="1:32" s="22" customFormat="1" ht="12.75" x14ac:dyDescent="0.2">
      <c r="A852" s="20" t="s">
        <v>59</v>
      </c>
      <c r="B852" s="21">
        <v>170</v>
      </c>
      <c r="C852" s="24">
        <v>28</v>
      </c>
      <c r="D852" s="22" t="s">
        <v>1</v>
      </c>
      <c r="E852" s="22" t="s">
        <v>2</v>
      </c>
      <c r="F852" s="22" t="s">
        <v>3</v>
      </c>
      <c r="G852" s="22">
        <v>2004</v>
      </c>
      <c r="H852" s="24" t="s">
        <v>78</v>
      </c>
      <c r="I852" s="24"/>
      <c r="W852" s="23"/>
      <c r="AA852" s="24"/>
    </row>
    <row r="853" spans="1:32" ht="12.75" x14ac:dyDescent="0.2">
      <c r="A853" s="2" t="s">
        <v>59</v>
      </c>
      <c r="B853" s="3">
        <v>170</v>
      </c>
      <c r="C853" s="5">
        <v>28</v>
      </c>
      <c r="D853" s="1" t="s">
        <v>1</v>
      </c>
      <c r="E853" s="1" t="s">
        <v>2</v>
      </c>
      <c r="F853" s="1" t="s">
        <v>3</v>
      </c>
      <c r="G853" s="1">
        <v>2005</v>
      </c>
      <c r="H853" s="5" t="s">
        <v>78</v>
      </c>
      <c r="Q853" s="1"/>
      <c r="Z853" s="1"/>
      <c r="AF853" s="1"/>
    </row>
    <row r="854" spans="1:32" ht="12.75" x14ac:dyDescent="0.2">
      <c r="A854" s="2" t="s">
        <v>59</v>
      </c>
      <c r="B854" s="3">
        <v>170</v>
      </c>
      <c r="C854" s="5">
        <v>28</v>
      </c>
      <c r="D854" s="1" t="s">
        <v>1</v>
      </c>
      <c r="E854" s="1" t="s">
        <v>2</v>
      </c>
      <c r="F854" s="1" t="s">
        <v>3</v>
      </c>
      <c r="G854" s="1">
        <v>2006</v>
      </c>
      <c r="H854" s="5" t="s">
        <v>78</v>
      </c>
      <c r="Q854" s="1"/>
      <c r="Z854" s="1"/>
      <c r="AF854" s="1"/>
    </row>
    <row r="855" spans="1:32" ht="12.75" x14ac:dyDescent="0.2">
      <c r="A855" s="2" t="s">
        <v>59</v>
      </c>
      <c r="B855" s="3">
        <v>170</v>
      </c>
      <c r="C855" s="5">
        <v>28</v>
      </c>
      <c r="D855" s="1" t="s">
        <v>1</v>
      </c>
      <c r="E855" s="1" t="s">
        <v>2</v>
      </c>
      <c r="F855" s="1" t="s">
        <v>3</v>
      </c>
      <c r="G855" s="1">
        <v>2007</v>
      </c>
      <c r="H855" s="5" t="s">
        <v>78</v>
      </c>
      <c r="Q855" s="1"/>
      <c r="Z855" s="1"/>
      <c r="AF855" s="1"/>
    </row>
    <row r="856" spans="1:32" ht="12.75" x14ac:dyDescent="0.2">
      <c r="A856" s="2" t="s">
        <v>59</v>
      </c>
      <c r="B856" s="3">
        <v>170</v>
      </c>
      <c r="C856" s="5">
        <v>28</v>
      </c>
      <c r="D856" s="1" t="s">
        <v>1</v>
      </c>
      <c r="E856" s="1" t="s">
        <v>2</v>
      </c>
      <c r="F856" s="1" t="s">
        <v>3</v>
      </c>
      <c r="G856" s="1">
        <v>2008</v>
      </c>
      <c r="H856" s="5" t="s">
        <v>78</v>
      </c>
      <c r="Q856" s="1"/>
      <c r="Z856" s="1"/>
      <c r="AF856" s="1"/>
    </row>
    <row r="857" spans="1:32" s="22" customFormat="1" ht="12.75" x14ac:dyDescent="0.2">
      <c r="A857" s="20" t="s">
        <v>59</v>
      </c>
      <c r="B857" s="21">
        <v>171</v>
      </c>
      <c r="C857" s="24">
        <v>28</v>
      </c>
      <c r="D857" s="22" t="s">
        <v>1</v>
      </c>
      <c r="E857" s="22" t="s">
        <v>2</v>
      </c>
      <c r="F857" s="22" t="s">
        <v>3</v>
      </c>
      <c r="G857" s="22">
        <v>2004</v>
      </c>
      <c r="H857" s="24" t="s">
        <v>78</v>
      </c>
      <c r="I857" s="24"/>
      <c r="W857" s="23"/>
      <c r="AA857" s="24"/>
    </row>
    <row r="858" spans="1:32" ht="12.75" x14ac:dyDescent="0.2">
      <c r="A858" s="2" t="s">
        <v>59</v>
      </c>
      <c r="B858" s="3">
        <v>171</v>
      </c>
      <c r="C858" s="5">
        <v>28</v>
      </c>
      <c r="D858" s="1" t="s">
        <v>1</v>
      </c>
      <c r="E858" s="1" t="s">
        <v>2</v>
      </c>
      <c r="F858" s="1" t="s">
        <v>3</v>
      </c>
      <c r="G858" s="1">
        <v>2005</v>
      </c>
      <c r="H858" s="5" t="s">
        <v>78</v>
      </c>
      <c r="Q858" s="1"/>
      <c r="Z858" s="1"/>
      <c r="AF858" s="1"/>
    </row>
    <row r="859" spans="1:32" ht="12.75" x14ac:dyDescent="0.2">
      <c r="A859" s="2" t="s">
        <v>59</v>
      </c>
      <c r="B859" s="3">
        <v>171</v>
      </c>
      <c r="C859" s="5">
        <v>28</v>
      </c>
      <c r="D859" s="1" t="s">
        <v>1</v>
      </c>
      <c r="E859" s="1" t="s">
        <v>2</v>
      </c>
      <c r="F859" s="1" t="s">
        <v>3</v>
      </c>
      <c r="G859" s="1">
        <v>2006</v>
      </c>
      <c r="H859" s="5" t="s">
        <v>78</v>
      </c>
      <c r="Q859" s="1"/>
      <c r="Z859" s="1"/>
      <c r="AF859" s="1"/>
    </row>
    <row r="860" spans="1:32" ht="12.75" x14ac:dyDescent="0.2">
      <c r="A860" s="2" t="s">
        <v>59</v>
      </c>
      <c r="B860" s="3">
        <v>171</v>
      </c>
      <c r="C860" s="5">
        <v>28</v>
      </c>
      <c r="D860" s="1" t="s">
        <v>1</v>
      </c>
      <c r="E860" s="1" t="s">
        <v>2</v>
      </c>
      <c r="F860" s="1" t="s">
        <v>3</v>
      </c>
      <c r="G860" s="1">
        <v>2007</v>
      </c>
      <c r="H860" s="5" t="s">
        <v>78</v>
      </c>
      <c r="Q860" s="1"/>
      <c r="Z860" s="1"/>
      <c r="AF860" s="1"/>
    </row>
    <row r="861" spans="1:32" ht="12.75" x14ac:dyDescent="0.2">
      <c r="A861" s="2" t="s">
        <v>59</v>
      </c>
      <c r="B861" s="3">
        <v>171</v>
      </c>
      <c r="C861" s="5">
        <v>28</v>
      </c>
      <c r="D861" s="1" t="s">
        <v>1</v>
      </c>
      <c r="E861" s="1" t="s">
        <v>2</v>
      </c>
      <c r="F861" s="1" t="s">
        <v>3</v>
      </c>
      <c r="G861" s="1">
        <v>2008</v>
      </c>
      <c r="H861" s="5" t="s">
        <v>78</v>
      </c>
      <c r="Q861" s="1"/>
      <c r="Z861" s="1"/>
      <c r="AF861" s="1"/>
    </row>
    <row r="862" spans="1:32" s="22" customFormat="1" ht="12.75" x14ac:dyDescent="0.2">
      <c r="A862" s="20" t="s">
        <v>59</v>
      </c>
      <c r="B862" s="21">
        <v>172</v>
      </c>
      <c r="C862" s="24">
        <v>28</v>
      </c>
      <c r="D862" s="22" t="s">
        <v>1</v>
      </c>
      <c r="E862" s="22" t="s">
        <v>2</v>
      </c>
      <c r="F862" s="22" t="s">
        <v>3</v>
      </c>
      <c r="G862" s="22">
        <v>2004</v>
      </c>
      <c r="H862" s="24" t="s">
        <v>78</v>
      </c>
      <c r="I862" s="24"/>
      <c r="W862" s="23"/>
      <c r="AA862" s="24"/>
    </row>
    <row r="863" spans="1:32" ht="12.75" x14ac:dyDescent="0.2">
      <c r="A863" s="2" t="s">
        <v>59</v>
      </c>
      <c r="B863" s="3">
        <v>172</v>
      </c>
      <c r="C863" s="5">
        <v>28</v>
      </c>
      <c r="D863" s="1" t="s">
        <v>1</v>
      </c>
      <c r="E863" s="1" t="s">
        <v>2</v>
      </c>
      <c r="F863" s="1" t="s">
        <v>3</v>
      </c>
      <c r="G863" s="1">
        <v>2005</v>
      </c>
      <c r="H863" s="5" t="s">
        <v>78</v>
      </c>
      <c r="Q863" s="1"/>
      <c r="Z863" s="1"/>
      <c r="AF863" s="1"/>
    </row>
    <row r="864" spans="1:32" ht="12.75" x14ac:dyDescent="0.2">
      <c r="A864" s="2" t="s">
        <v>59</v>
      </c>
      <c r="B864" s="3">
        <v>172</v>
      </c>
      <c r="C864" s="5">
        <v>28</v>
      </c>
      <c r="D864" s="1" t="s">
        <v>1</v>
      </c>
      <c r="E864" s="1" t="s">
        <v>2</v>
      </c>
      <c r="F864" s="1" t="s">
        <v>3</v>
      </c>
      <c r="G864" s="1">
        <v>2006</v>
      </c>
      <c r="H864" s="5" t="s">
        <v>78</v>
      </c>
      <c r="Q864" s="1"/>
      <c r="Z864" s="1"/>
      <c r="AF864" s="1"/>
    </row>
    <row r="865" spans="1:32" ht="12.75" x14ac:dyDescent="0.2">
      <c r="A865" s="2" t="s">
        <v>59</v>
      </c>
      <c r="B865" s="3">
        <v>172</v>
      </c>
      <c r="C865" s="5">
        <v>28</v>
      </c>
      <c r="D865" s="1" t="s">
        <v>1</v>
      </c>
      <c r="E865" s="1" t="s">
        <v>2</v>
      </c>
      <c r="F865" s="1" t="s">
        <v>3</v>
      </c>
      <c r="G865" s="1">
        <v>2007</v>
      </c>
      <c r="H865" s="5" t="s">
        <v>78</v>
      </c>
      <c r="Q865" s="1"/>
      <c r="Z865" s="1"/>
      <c r="AF865" s="1"/>
    </row>
    <row r="866" spans="1:32" ht="12.75" x14ac:dyDescent="0.2">
      <c r="A866" s="2" t="s">
        <v>59</v>
      </c>
      <c r="B866" s="3">
        <v>172</v>
      </c>
      <c r="C866" s="5">
        <v>28</v>
      </c>
      <c r="D866" s="1" t="s">
        <v>1</v>
      </c>
      <c r="E866" s="1" t="s">
        <v>2</v>
      </c>
      <c r="F866" s="1" t="s">
        <v>3</v>
      </c>
      <c r="G866" s="1">
        <v>2008</v>
      </c>
      <c r="H866" s="5" t="s">
        <v>78</v>
      </c>
      <c r="Q866" s="1"/>
      <c r="Z866" s="1"/>
      <c r="AF866" s="1"/>
    </row>
    <row r="867" spans="1:32" s="22" customFormat="1" ht="12.75" x14ac:dyDescent="0.2">
      <c r="A867" s="20" t="s">
        <v>59</v>
      </c>
      <c r="B867" s="21">
        <v>173</v>
      </c>
      <c r="C867" s="24">
        <v>28</v>
      </c>
      <c r="D867" s="22" t="s">
        <v>1</v>
      </c>
      <c r="E867" s="22" t="s">
        <v>2</v>
      </c>
      <c r="F867" s="22" t="s">
        <v>3</v>
      </c>
      <c r="G867" s="22">
        <v>2004</v>
      </c>
      <c r="H867" s="24" t="s">
        <v>78</v>
      </c>
      <c r="I867" s="24"/>
      <c r="W867" s="23"/>
      <c r="AA867" s="24"/>
    </row>
    <row r="868" spans="1:32" ht="12.75" x14ac:dyDescent="0.2">
      <c r="A868" s="2" t="s">
        <v>59</v>
      </c>
      <c r="B868" s="3">
        <v>173</v>
      </c>
      <c r="C868" s="5">
        <v>28</v>
      </c>
      <c r="D868" s="1" t="s">
        <v>1</v>
      </c>
      <c r="E868" s="1" t="s">
        <v>2</v>
      </c>
      <c r="F868" s="1" t="s">
        <v>3</v>
      </c>
      <c r="G868" s="1">
        <v>2005</v>
      </c>
      <c r="H868" s="5" t="s">
        <v>78</v>
      </c>
      <c r="Q868" s="1"/>
      <c r="Z868" s="1"/>
      <c r="AF868" s="1"/>
    </row>
    <row r="869" spans="1:32" ht="12.75" x14ac:dyDescent="0.2">
      <c r="A869" s="2" t="s">
        <v>59</v>
      </c>
      <c r="B869" s="3">
        <v>173</v>
      </c>
      <c r="C869" s="5">
        <v>28</v>
      </c>
      <c r="D869" s="1" t="s">
        <v>1</v>
      </c>
      <c r="E869" s="1" t="s">
        <v>2</v>
      </c>
      <c r="F869" s="1" t="s">
        <v>3</v>
      </c>
      <c r="G869" s="1">
        <v>2006</v>
      </c>
      <c r="H869" s="5" t="s">
        <v>78</v>
      </c>
      <c r="Q869" s="1"/>
      <c r="Z869" s="1"/>
      <c r="AF869" s="1"/>
    </row>
    <row r="870" spans="1:32" ht="12.75" x14ac:dyDescent="0.2">
      <c r="A870" s="2" t="s">
        <v>59</v>
      </c>
      <c r="B870" s="3">
        <v>173</v>
      </c>
      <c r="C870" s="5">
        <v>28</v>
      </c>
      <c r="D870" s="1" t="s">
        <v>1</v>
      </c>
      <c r="E870" s="1" t="s">
        <v>2</v>
      </c>
      <c r="F870" s="1" t="s">
        <v>3</v>
      </c>
      <c r="G870" s="1">
        <v>2007</v>
      </c>
      <c r="H870" s="5" t="s">
        <v>78</v>
      </c>
      <c r="Q870" s="1"/>
      <c r="Z870" s="1"/>
      <c r="AF870" s="1"/>
    </row>
    <row r="871" spans="1:32" ht="12.75" x14ac:dyDescent="0.2">
      <c r="A871" s="2" t="s">
        <v>59</v>
      </c>
      <c r="B871" s="3">
        <v>173</v>
      </c>
      <c r="C871" s="5">
        <v>28</v>
      </c>
      <c r="D871" s="1" t="s">
        <v>1</v>
      </c>
      <c r="E871" s="1" t="s">
        <v>2</v>
      </c>
      <c r="F871" s="1" t="s">
        <v>3</v>
      </c>
      <c r="G871" s="1">
        <v>2008</v>
      </c>
      <c r="H871" s="5" t="s">
        <v>78</v>
      </c>
      <c r="Q871" s="1"/>
      <c r="Z871" s="1"/>
      <c r="AF871" s="1"/>
    </row>
    <row r="872" spans="1:32" s="22" customFormat="1" ht="12.75" x14ac:dyDescent="0.2">
      <c r="A872" s="20" t="s">
        <v>59</v>
      </c>
      <c r="B872" s="21">
        <v>174</v>
      </c>
      <c r="C872" s="24">
        <v>28</v>
      </c>
      <c r="D872" s="22" t="s">
        <v>1</v>
      </c>
      <c r="E872" s="22" t="s">
        <v>2</v>
      </c>
      <c r="F872" s="22" t="s">
        <v>3</v>
      </c>
      <c r="G872" s="22">
        <v>2004</v>
      </c>
      <c r="H872" s="24" t="s">
        <v>78</v>
      </c>
      <c r="I872" s="24"/>
      <c r="W872" s="23"/>
      <c r="AA872" s="24"/>
    </row>
    <row r="873" spans="1:32" ht="12.75" x14ac:dyDescent="0.2">
      <c r="A873" s="2" t="s">
        <v>59</v>
      </c>
      <c r="B873" s="3">
        <v>174</v>
      </c>
      <c r="C873" s="5">
        <v>28</v>
      </c>
      <c r="D873" s="1" t="s">
        <v>1</v>
      </c>
      <c r="E873" s="1" t="s">
        <v>2</v>
      </c>
      <c r="F873" s="1" t="s">
        <v>3</v>
      </c>
      <c r="G873" s="1">
        <v>2005</v>
      </c>
      <c r="H873" s="5" t="s">
        <v>78</v>
      </c>
      <c r="Q873" s="1"/>
      <c r="Z873" s="1"/>
      <c r="AF873" s="1"/>
    </row>
    <row r="874" spans="1:32" ht="12.75" x14ac:dyDescent="0.2">
      <c r="A874" s="2" t="s">
        <v>59</v>
      </c>
      <c r="B874" s="3">
        <v>174</v>
      </c>
      <c r="C874" s="5">
        <v>28</v>
      </c>
      <c r="D874" s="1" t="s">
        <v>1</v>
      </c>
      <c r="E874" s="1" t="s">
        <v>2</v>
      </c>
      <c r="F874" s="1" t="s">
        <v>3</v>
      </c>
      <c r="G874" s="1">
        <v>2006</v>
      </c>
      <c r="H874" s="5" t="s">
        <v>78</v>
      </c>
      <c r="Q874" s="1"/>
      <c r="Z874" s="1"/>
      <c r="AF874" s="1"/>
    </row>
    <row r="875" spans="1:32" ht="12.75" x14ac:dyDescent="0.2">
      <c r="A875" s="2" t="s">
        <v>59</v>
      </c>
      <c r="B875" s="3">
        <v>174</v>
      </c>
      <c r="C875" s="5">
        <v>28</v>
      </c>
      <c r="D875" s="1" t="s">
        <v>1</v>
      </c>
      <c r="E875" s="1" t="s">
        <v>2</v>
      </c>
      <c r="F875" s="1" t="s">
        <v>3</v>
      </c>
      <c r="G875" s="1">
        <v>2007</v>
      </c>
      <c r="H875" s="5" t="s">
        <v>78</v>
      </c>
      <c r="Q875" s="1"/>
      <c r="Z875" s="1"/>
      <c r="AF875" s="1"/>
    </row>
    <row r="876" spans="1:32" ht="12.75" x14ac:dyDescent="0.2">
      <c r="A876" s="2" t="s">
        <v>59</v>
      </c>
      <c r="B876" s="3">
        <v>174</v>
      </c>
      <c r="C876" s="5">
        <v>28</v>
      </c>
      <c r="D876" s="1" t="s">
        <v>1</v>
      </c>
      <c r="E876" s="1" t="s">
        <v>2</v>
      </c>
      <c r="F876" s="1" t="s">
        <v>3</v>
      </c>
      <c r="G876" s="1">
        <v>2008</v>
      </c>
      <c r="H876" s="5" t="s">
        <v>78</v>
      </c>
      <c r="Q876" s="1"/>
      <c r="Z876" s="1"/>
      <c r="AF876" s="1"/>
    </row>
    <row r="877" spans="1:32" s="22" customFormat="1" ht="12.75" x14ac:dyDescent="0.2">
      <c r="A877" s="20" t="s">
        <v>59</v>
      </c>
      <c r="B877" s="21">
        <v>175</v>
      </c>
      <c r="C877" s="24">
        <v>28</v>
      </c>
      <c r="D877" s="22" t="s">
        <v>1</v>
      </c>
      <c r="E877" s="22" t="s">
        <v>2</v>
      </c>
      <c r="F877" s="22" t="s">
        <v>3</v>
      </c>
      <c r="G877" s="22">
        <v>2004</v>
      </c>
      <c r="H877" s="24" t="s">
        <v>78</v>
      </c>
      <c r="I877" s="24"/>
      <c r="W877" s="23"/>
      <c r="AA877" s="24"/>
    </row>
    <row r="878" spans="1:32" ht="12.75" x14ac:dyDescent="0.2">
      <c r="A878" s="2" t="s">
        <v>59</v>
      </c>
      <c r="B878" s="3">
        <v>175</v>
      </c>
      <c r="C878" s="5">
        <v>28</v>
      </c>
      <c r="D878" s="1" t="s">
        <v>1</v>
      </c>
      <c r="E878" s="1" t="s">
        <v>2</v>
      </c>
      <c r="F878" s="1" t="s">
        <v>3</v>
      </c>
      <c r="G878" s="1">
        <v>2005</v>
      </c>
      <c r="H878" s="5" t="s">
        <v>78</v>
      </c>
      <c r="Q878" s="1"/>
      <c r="Z878" s="1"/>
      <c r="AF878" s="1"/>
    </row>
    <row r="879" spans="1:32" ht="12.75" x14ac:dyDescent="0.2">
      <c r="A879" s="2" t="s">
        <v>59</v>
      </c>
      <c r="B879" s="3">
        <v>175</v>
      </c>
      <c r="C879" s="5">
        <v>28</v>
      </c>
      <c r="D879" s="1" t="s">
        <v>1</v>
      </c>
      <c r="E879" s="1" t="s">
        <v>2</v>
      </c>
      <c r="F879" s="1" t="s">
        <v>3</v>
      </c>
      <c r="G879" s="1">
        <v>2006</v>
      </c>
      <c r="H879" s="5" t="s">
        <v>78</v>
      </c>
      <c r="Q879" s="1"/>
      <c r="Z879" s="1"/>
      <c r="AF879" s="1"/>
    </row>
    <row r="880" spans="1:32" ht="12.75" x14ac:dyDescent="0.2">
      <c r="A880" s="2" t="s">
        <v>59</v>
      </c>
      <c r="B880" s="3">
        <v>175</v>
      </c>
      <c r="C880" s="5">
        <v>28</v>
      </c>
      <c r="D880" s="1" t="s">
        <v>1</v>
      </c>
      <c r="E880" s="1" t="s">
        <v>2</v>
      </c>
      <c r="F880" s="1" t="s">
        <v>3</v>
      </c>
      <c r="G880" s="1">
        <v>2007</v>
      </c>
      <c r="H880" s="5" t="s">
        <v>78</v>
      </c>
      <c r="Q880" s="1"/>
      <c r="Z880" s="1"/>
      <c r="AF880" s="1"/>
    </row>
    <row r="881" spans="1:32" ht="12.75" x14ac:dyDescent="0.2">
      <c r="A881" s="2" t="s">
        <v>59</v>
      </c>
      <c r="B881" s="3">
        <v>175</v>
      </c>
      <c r="C881" s="5">
        <v>28</v>
      </c>
      <c r="D881" s="1" t="s">
        <v>1</v>
      </c>
      <c r="E881" s="1" t="s">
        <v>2</v>
      </c>
      <c r="F881" s="1" t="s">
        <v>3</v>
      </c>
      <c r="G881" s="1">
        <v>2008</v>
      </c>
      <c r="H881" s="5" t="s">
        <v>78</v>
      </c>
      <c r="Q881" s="1"/>
      <c r="Z881" s="1"/>
      <c r="AF881" s="1"/>
    </row>
    <row r="882" spans="1:32" s="22" customFormat="1" ht="12.75" x14ac:dyDescent="0.2">
      <c r="A882" s="20" t="s">
        <v>59</v>
      </c>
      <c r="B882" s="21">
        <v>176</v>
      </c>
      <c r="C882" s="24">
        <v>28</v>
      </c>
      <c r="D882" s="22" t="s">
        <v>1</v>
      </c>
      <c r="E882" s="22" t="s">
        <v>2</v>
      </c>
      <c r="F882" s="22" t="s">
        <v>3</v>
      </c>
      <c r="G882" s="22">
        <v>2004</v>
      </c>
      <c r="H882" s="24" t="s">
        <v>78</v>
      </c>
      <c r="I882" s="24"/>
      <c r="W882" s="23"/>
      <c r="AA882" s="24"/>
    </row>
    <row r="883" spans="1:32" ht="12.75" x14ac:dyDescent="0.2">
      <c r="A883" s="2" t="s">
        <v>59</v>
      </c>
      <c r="B883" s="3">
        <v>176</v>
      </c>
      <c r="C883" s="5">
        <v>28</v>
      </c>
      <c r="D883" s="1" t="s">
        <v>1</v>
      </c>
      <c r="E883" s="1" t="s">
        <v>2</v>
      </c>
      <c r="F883" s="1" t="s">
        <v>3</v>
      </c>
      <c r="G883" s="1">
        <v>2005</v>
      </c>
      <c r="H883" s="5" t="s">
        <v>78</v>
      </c>
      <c r="Q883" s="1"/>
      <c r="Z883" s="1"/>
      <c r="AF883" s="1"/>
    </row>
    <row r="884" spans="1:32" ht="12.75" x14ac:dyDescent="0.2">
      <c r="A884" s="2" t="s">
        <v>59</v>
      </c>
      <c r="B884" s="3">
        <v>176</v>
      </c>
      <c r="C884" s="5">
        <v>28</v>
      </c>
      <c r="D884" s="1" t="s">
        <v>1</v>
      </c>
      <c r="E884" s="1" t="s">
        <v>2</v>
      </c>
      <c r="F884" s="1" t="s">
        <v>3</v>
      </c>
      <c r="G884" s="1">
        <v>2006</v>
      </c>
      <c r="H884" s="5" t="s">
        <v>78</v>
      </c>
      <c r="Q884" s="1"/>
      <c r="Z884" s="1"/>
      <c r="AF884" s="1"/>
    </row>
    <row r="885" spans="1:32" ht="12.75" x14ac:dyDescent="0.2">
      <c r="A885" s="2" t="s">
        <v>59</v>
      </c>
      <c r="B885" s="3">
        <v>176</v>
      </c>
      <c r="C885" s="5">
        <v>28</v>
      </c>
      <c r="D885" s="1" t="s">
        <v>1</v>
      </c>
      <c r="E885" s="1" t="s">
        <v>2</v>
      </c>
      <c r="F885" s="1" t="s">
        <v>3</v>
      </c>
      <c r="G885" s="1">
        <v>2007</v>
      </c>
      <c r="H885" s="5" t="s">
        <v>78</v>
      </c>
      <c r="Q885" s="1"/>
      <c r="Z885" s="1"/>
      <c r="AF885" s="1"/>
    </row>
    <row r="886" spans="1:32" ht="12.75" x14ac:dyDescent="0.2">
      <c r="A886" s="2" t="s">
        <v>59</v>
      </c>
      <c r="B886" s="3">
        <v>176</v>
      </c>
      <c r="C886" s="5">
        <v>28</v>
      </c>
      <c r="D886" s="1" t="s">
        <v>1</v>
      </c>
      <c r="E886" s="1" t="s">
        <v>2</v>
      </c>
      <c r="F886" s="1" t="s">
        <v>3</v>
      </c>
      <c r="G886" s="1">
        <v>2008</v>
      </c>
      <c r="H886" s="5" t="s">
        <v>78</v>
      </c>
      <c r="Q886" s="1"/>
      <c r="Z886" s="1"/>
      <c r="AF886" s="1"/>
    </row>
    <row r="887" spans="1:32" s="22" customFormat="1" ht="12.75" x14ac:dyDescent="0.2">
      <c r="A887" s="20" t="s">
        <v>59</v>
      </c>
      <c r="B887" s="21">
        <v>177</v>
      </c>
      <c r="C887" s="24">
        <v>28</v>
      </c>
      <c r="D887" s="22" t="s">
        <v>1</v>
      </c>
      <c r="E887" s="22" t="s">
        <v>2</v>
      </c>
      <c r="F887" s="22" t="s">
        <v>3</v>
      </c>
      <c r="G887" s="22">
        <v>2004</v>
      </c>
      <c r="H887" s="24" t="s">
        <v>78</v>
      </c>
      <c r="I887" s="24"/>
      <c r="W887" s="23"/>
      <c r="AA887" s="24"/>
    </row>
    <row r="888" spans="1:32" ht="12.75" x14ac:dyDescent="0.2">
      <c r="A888" s="2" t="s">
        <v>59</v>
      </c>
      <c r="B888" s="3">
        <v>177</v>
      </c>
      <c r="C888" s="5">
        <v>28</v>
      </c>
      <c r="D888" s="1" t="s">
        <v>1</v>
      </c>
      <c r="E888" s="1" t="s">
        <v>2</v>
      </c>
      <c r="F888" s="1" t="s">
        <v>3</v>
      </c>
      <c r="G888" s="1">
        <v>2005</v>
      </c>
      <c r="H888" s="5" t="s">
        <v>78</v>
      </c>
      <c r="Q888" s="1"/>
      <c r="Z888" s="1"/>
      <c r="AF888" s="1"/>
    </row>
    <row r="889" spans="1:32" ht="12.75" x14ac:dyDescent="0.2">
      <c r="A889" s="2" t="s">
        <v>59</v>
      </c>
      <c r="B889" s="3">
        <v>177</v>
      </c>
      <c r="C889" s="5">
        <v>28</v>
      </c>
      <c r="D889" s="1" t="s">
        <v>1</v>
      </c>
      <c r="E889" s="1" t="s">
        <v>2</v>
      </c>
      <c r="F889" s="1" t="s">
        <v>3</v>
      </c>
      <c r="G889" s="1">
        <v>2006</v>
      </c>
      <c r="H889" s="5" t="s">
        <v>78</v>
      </c>
      <c r="Q889" s="1"/>
      <c r="Z889" s="1"/>
      <c r="AF889" s="1"/>
    </row>
    <row r="890" spans="1:32" ht="12.75" x14ac:dyDescent="0.2">
      <c r="A890" s="2" t="s">
        <v>59</v>
      </c>
      <c r="B890" s="3">
        <v>177</v>
      </c>
      <c r="C890" s="5">
        <v>28</v>
      </c>
      <c r="D890" s="1" t="s">
        <v>1</v>
      </c>
      <c r="E890" s="1" t="s">
        <v>2</v>
      </c>
      <c r="F890" s="1" t="s">
        <v>3</v>
      </c>
      <c r="G890" s="1">
        <v>2007</v>
      </c>
      <c r="H890" s="5" t="s">
        <v>78</v>
      </c>
      <c r="Q890" s="1"/>
      <c r="Z890" s="1"/>
      <c r="AF890" s="1"/>
    </row>
    <row r="891" spans="1:32" ht="12.75" x14ac:dyDescent="0.2">
      <c r="A891" s="2" t="s">
        <v>59</v>
      </c>
      <c r="B891" s="3">
        <v>177</v>
      </c>
      <c r="C891" s="5">
        <v>28</v>
      </c>
      <c r="D891" s="1" t="s">
        <v>1</v>
      </c>
      <c r="E891" s="1" t="s">
        <v>2</v>
      </c>
      <c r="F891" s="1" t="s">
        <v>3</v>
      </c>
      <c r="G891" s="1">
        <v>2008</v>
      </c>
      <c r="H891" s="5" t="s">
        <v>78</v>
      </c>
      <c r="Q891" s="1"/>
      <c r="Z891" s="1"/>
      <c r="AF891" s="1"/>
    </row>
    <row r="892" spans="1:32" s="22" customFormat="1" ht="12.75" x14ac:dyDescent="0.2">
      <c r="A892" s="20" t="s">
        <v>59</v>
      </c>
      <c r="B892" s="21">
        <v>178</v>
      </c>
      <c r="C892" s="24">
        <v>28</v>
      </c>
      <c r="D892" s="22" t="s">
        <v>1</v>
      </c>
      <c r="E892" s="22" t="s">
        <v>2</v>
      </c>
      <c r="F892" s="22" t="s">
        <v>3</v>
      </c>
      <c r="G892" s="22">
        <v>2004</v>
      </c>
      <c r="H892" s="24" t="s">
        <v>78</v>
      </c>
      <c r="I892" s="24"/>
      <c r="W892" s="23"/>
      <c r="AA892" s="24"/>
    </row>
    <row r="893" spans="1:32" ht="12.75" x14ac:dyDescent="0.2">
      <c r="A893" s="2" t="s">
        <v>59</v>
      </c>
      <c r="B893" s="3">
        <v>178</v>
      </c>
      <c r="C893" s="5">
        <v>28</v>
      </c>
      <c r="D893" s="1" t="s">
        <v>1</v>
      </c>
      <c r="E893" s="1" t="s">
        <v>2</v>
      </c>
      <c r="F893" s="1" t="s">
        <v>3</v>
      </c>
      <c r="G893" s="1">
        <v>2005</v>
      </c>
      <c r="H893" s="5" t="s">
        <v>78</v>
      </c>
      <c r="Q893" s="1"/>
      <c r="Z893" s="1"/>
      <c r="AF893" s="1"/>
    </row>
    <row r="894" spans="1:32" ht="12.75" x14ac:dyDescent="0.2">
      <c r="A894" s="2" t="s">
        <v>59</v>
      </c>
      <c r="B894" s="3">
        <v>178</v>
      </c>
      <c r="C894" s="5">
        <v>28</v>
      </c>
      <c r="D894" s="1" t="s">
        <v>1</v>
      </c>
      <c r="E894" s="1" t="s">
        <v>2</v>
      </c>
      <c r="F894" s="1" t="s">
        <v>3</v>
      </c>
      <c r="G894" s="1">
        <v>2006</v>
      </c>
      <c r="H894" s="5" t="s">
        <v>78</v>
      </c>
      <c r="Q894" s="1"/>
      <c r="Z894" s="1"/>
      <c r="AF894" s="1"/>
    </row>
    <row r="895" spans="1:32" ht="12.75" x14ac:dyDescent="0.2">
      <c r="A895" s="2" t="s">
        <v>59</v>
      </c>
      <c r="B895" s="3">
        <v>178</v>
      </c>
      <c r="C895" s="5">
        <v>28</v>
      </c>
      <c r="D895" s="1" t="s">
        <v>1</v>
      </c>
      <c r="E895" s="1" t="s">
        <v>2</v>
      </c>
      <c r="F895" s="1" t="s">
        <v>3</v>
      </c>
      <c r="G895" s="1">
        <v>2007</v>
      </c>
      <c r="H895" s="5" t="s">
        <v>78</v>
      </c>
      <c r="Q895" s="1"/>
      <c r="Z895" s="1"/>
      <c r="AF895" s="1"/>
    </row>
    <row r="896" spans="1:32" ht="12.75" x14ac:dyDescent="0.2">
      <c r="A896" s="2" t="s">
        <v>59</v>
      </c>
      <c r="B896" s="3">
        <v>178</v>
      </c>
      <c r="C896" s="5">
        <v>28</v>
      </c>
      <c r="D896" s="1" t="s">
        <v>1</v>
      </c>
      <c r="E896" s="1" t="s">
        <v>2</v>
      </c>
      <c r="F896" s="1" t="s">
        <v>3</v>
      </c>
      <c r="G896" s="1">
        <v>2008</v>
      </c>
      <c r="H896" s="5" t="s">
        <v>78</v>
      </c>
      <c r="Q896" s="1"/>
      <c r="Z896" s="1"/>
      <c r="AF896" s="1"/>
    </row>
    <row r="897" spans="1:40" s="22" customFormat="1" ht="15" customHeight="1" x14ac:dyDescent="0.2">
      <c r="A897" s="20" t="s">
        <v>59</v>
      </c>
      <c r="B897" s="21">
        <v>179</v>
      </c>
      <c r="C897" s="24">
        <v>28</v>
      </c>
      <c r="D897" s="22" t="s">
        <v>1</v>
      </c>
      <c r="E897" s="22" t="s">
        <v>2</v>
      </c>
      <c r="F897" s="22" t="s">
        <v>3</v>
      </c>
      <c r="G897" s="22">
        <v>2004</v>
      </c>
      <c r="H897" s="24" t="s">
        <v>78</v>
      </c>
      <c r="I897" s="24"/>
      <c r="W897" s="23"/>
      <c r="AA897" s="24"/>
    </row>
    <row r="898" spans="1:40" ht="12.75" x14ac:dyDescent="0.2">
      <c r="A898" s="2" t="s">
        <v>59</v>
      </c>
      <c r="B898" s="3">
        <v>179</v>
      </c>
      <c r="C898" s="5">
        <v>28</v>
      </c>
      <c r="D898" s="1" t="s">
        <v>1</v>
      </c>
      <c r="E898" s="1" t="s">
        <v>2</v>
      </c>
      <c r="F898" s="1" t="s">
        <v>3</v>
      </c>
      <c r="G898" s="1">
        <v>2005</v>
      </c>
      <c r="H898" s="5" t="s">
        <v>78</v>
      </c>
      <c r="Q898" s="1"/>
      <c r="Z898" s="1"/>
      <c r="AF898" s="1"/>
    </row>
    <row r="899" spans="1:40" ht="12.75" x14ac:dyDescent="0.2">
      <c r="A899" s="2" t="s">
        <v>59</v>
      </c>
      <c r="B899" s="3">
        <v>179</v>
      </c>
      <c r="C899" s="5">
        <v>28</v>
      </c>
      <c r="D899" s="1" t="s">
        <v>1</v>
      </c>
      <c r="E899" s="1" t="s">
        <v>2</v>
      </c>
      <c r="F899" s="1" t="s">
        <v>3</v>
      </c>
      <c r="G899" s="1">
        <v>2006</v>
      </c>
      <c r="H899" s="5" t="s">
        <v>78</v>
      </c>
      <c r="Q899" s="1"/>
      <c r="Z899" s="1"/>
      <c r="AF899" s="1"/>
    </row>
    <row r="900" spans="1:40" ht="12.75" x14ac:dyDescent="0.2">
      <c r="A900" s="2" t="s">
        <v>59</v>
      </c>
      <c r="B900" s="3">
        <v>179</v>
      </c>
      <c r="C900" s="5">
        <v>28</v>
      </c>
      <c r="D900" s="1" t="s">
        <v>1</v>
      </c>
      <c r="E900" s="1" t="s">
        <v>2</v>
      </c>
      <c r="F900" s="1" t="s">
        <v>3</v>
      </c>
      <c r="G900" s="1">
        <v>2007</v>
      </c>
      <c r="H900" s="5" t="s">
        <v>78</v>
      </c>
      <c r="Q900" s="1"/>
      <c r="Z900" s="1"/>
      <c r="AF900" s="1"/>
    </row>
    <row r="901" spans="1:40" ht="12.75" x14ac:dyDescent="0.2">
      <c r="A901" s="2" t="s">
        <v>59</v>
      </c>
      <c r="B901" s="3">
        <v>179</v>
      </c>
      <c r="C901" s="5">
        <v>28</v>
      </c>
      <c r="D901" s="1" t="s">
        <v>1</v>
      </c>
      <c r="E901" s="1" t="s">
        <v>2</v>
      </c>
      <c r="F901" s="1" t="s">
        <v>3</v>
      </c>
      <c r="G901" s="1">
        <v>2008</v>
      </c>
      <c r="H901" s="5" t="s">
        <v>78</v>
      </c>
      <c r="Q901" s="1"/>
      <c r="Z901" s="1"/>
      <c r="AF901" s="1"/>
    </row>
    <row r="902" spans="1:40" s="22" customFormat="1" ht="12.75" x14ac:dyDescent="0.2">
      <c r="A902" s="20" t="s">
        <v>59</v>
      </c>
      <c r="B902" s="21">
        <v>180</v>
      </c>
      <c r="C902" s="24">
        <v>28</v>
      </c>
      <c r="D902" s="22" t="s">
        <v>1</v>
      </c>
      <c r="E902" s="22" t="s">
        <v>2</v>
      </c>
      <c r="F902" s="22" t="s">
        <v>3</v>
      </c>
      <c r="G902" s="22">
        <v>2004</v>
      </c>
      <c r="H902" s="24" t="s">
        <v>78</v>
      </c>
      <c r="I902" s="24"/>
      <c r="J902" s="22">
        <v>37</v>
      </c>
      <c r="K902" s="22">
        <f>J902-22</f>
        <v>15</v>
      </c>
      <c r="L902" s="22">
        <f>J902-46</f>
        <v>-9</v>
      </c>
      <c r="M902" s="22">
        <f>J902-71</f>
        <v>-34</v>
      </c>
      <c r="N902" s="22">
        <f>J902-87</f>
        <v>-50</v>
      </c>
      <c r="O902" s="22">
        <v>2</v>
      </c>
      <c r="S902" s="22">
        <v>1</v>
      </c>
      <c r="T902" s="22">
        <v>234</v>
      </c>
      <c r="U902" s="22">
        <v>25</v>
      </c>
      <c r="V902" s="22">
        <v>103</v>
      </c>
      <c r="W902" s="23">
        <f>(V902+(Z902*AB902))/U902</f>
        <v>4.3163636363636364</v>
      </c>
      <c r="X902" s="22">
        <v>3</v>
      </c>
      <c r="Y902" s="22">
        <v>36</v>
      </c>
      <c r="Z902" s="23">
        <f>Y902/(U902-AB902)</f>
        <v>1.6363636363636365</v>
      </c>
      <c r="AA902" s="24">
        <f>Z902*100/W902</f>
        <v>37.91069924178602</v>
      </c>
      <c r="AB902" s="22">
        <v>3</v>
      </c>
      <c r="AC902" s="22">
        <f>AB902*100/U902</f>
        <v>12</v>
      </c>
      <c r="AD902" s="22">
        <v>4</v>
      </c>
      <c r="AE902" s="22">
        <f>AD902*100/U902</f>
        <v>16</v>
      </c>
      <c r="AF902" s="22">
        <v>10</v>
      </c>
      <c r="AG902" s="22">
        <f>AF902*100/U902</f>
        <v>40</v>
      </c>
      <c r="AH902" s="22" t="s">
        <v>66</v>
      </c>
      <c r="AI902" s="22">
        <v>7</v>
      </c>
      <c r="AJ902" s="22">
        <v>2</v>
      </c>
      <c r="AK902" s="22">
        <v>3</v>
      </c>
      <c r="AL902" s="22">
        <v>2</v>
      </c>
      <c r="AM902" s="22">
        <v>3</v>
      </c>
      <c r="AN902" s="22">
        <v>2</v>
      </c>
    </row>
    <row r="903" spans="1:40" ht="12.75" x14ac:dyDescent="0.2">
      <c r="A903" s="2" t="s">
        <v>59</v>
      </c>
      <c r="B903" s="3">
        <v>180</v>
      </c>
      <c r="C903" s="5">
        <v>28</v>
      </c>
      <c r="D903" s="1" t="s">
        <v>1</v>
      </c>
      <c r="E903" s="1" t="s">
        <v>2</v>
      </c>
      <c r="F903" s="1" t="s">
        <v>3</v>
      </c>
      <c r="G903" s="1">
        <v>2005</v>
      </c>
      <c r="H903" s="5" t="s">
        <v>78</v>
      </c>
      <c r="Q903" s="1"/>
      <c r="Z903" s="1"/>
      <c r="AF903" s="1"/>
    </row>
    <row r="904" spans="1:40" ht="12.75" x14ac:dyDescent="0.2">
      <c r="A904" s="2" t="s">
        <v>59</v>
      </c>
      <c r="B904" s="3">
        <v>180</v>
      </c>
      <c r="C904" s="5">
        <v>28</v>
      </c>
      <c r="D904" s="1" t="s">
        <v>1</v>
      </c>
      <c r="E904" s="1" t="s">
        <v>2</v>
      </c>
      <c r="F904" s="1" t="s">
        <v>3</v>
      </c>
      <c r="G904" s="1">
        <v>2006</v>
      </c>
      <c r="H904" s="5" t="s">
        <v>78</v>
      </c>
      <c r="Q904" s="1"/>
      <c r="Z904" s="1"/>
      <c r="AF904" s="1"/>
    </row>
    <row r="905" spans="1:40" ht="12.75" x14ac:dyDescent="0.2">
      <c r="A905" s="2" t="s">
        <v>59</v>
      </c>
      <c r="B905" s="3">
        <v>180</v>
      </c>
      <c r="C905" s="5">
        <v>28</v>
      </c>
      <c r="D905" s="1" t="s">
        <v>1</v>
      </c>
      <c r="E905" s="1" t="s">
        <v>2</v>
      </c>
      <c r="F905" s="1" t="s">
        <v>3</v>
      </c>
      <c r="G905" s="1">
        <v>2007</v>
      </c>
      <c r="H905" s="5" t="s">
        <v>78</v>
      </c>
      <c r="Q905" s="1"/>
      <c r="Z905" s="1"/>
      <c r="AF905" s="1"/>
    </row>
    <row r="906" spans="1:40" ht="12.75" x14ac:dyDescent="0.2">
      <c r="A906" s="2" t="s">
        <v>59</v>
      </c>
      <c r="B906" s="3">
        <v>180</v>
      </c>
      <c r="C906" s="5">
        <v>28</v>
      </c>
      <c r="D906" s="1" t="s">
        <v>1</v>
      </c>
      <c r="E906" s="1" t="s">
        <v>2</v>
      </c>
      <c r="F906" s="1" t="s">
        <v>3</v>
      </c>
      <c r="G906" s="1">
        <v>2008</v>
      </c>
      <c r="H906" s="5" t="s">
        <v>78</v>
      </c>
      <c r="Q906" s="1"/>
      <c r="Z906" s="1"/>
      <c r="AF906" s="1"/>
    </row>
    <row r="907" spans="1:40" s="22" customFormat="1" ht="15" customHeight="1" x14ac:dyDescent="0.2">
      <c r="A907" s="20" t="s">
        <v>59</v>
      </c>
      <c r="B907" s="21">
        <v>181</v>
      </c>
      <c r="C907" s="24">
        <v>28</v>
      </c>
      <c r="D907" s="22" t="s">
        <v>1</v>
      </c>
      <c r="E907" s="22" t="s">
        <v>2</v>
      </c>
      <c r="F907" s="22" t="s">
        <v>3</v>
      </c>
      <c r="G907" s="22">
        <v>2004</v>
      </c>
      <c r="H907" s="24" t="s">
        <v>78</v>
      </c>
      <c r="I907" s="24"/>
      <c r="W907" s="23"/>
      <c r="AA907" s="24"/>
    </row>
    <row r="908" spans="1:40" ht="12.75" x14ac:dyDescent="0.2">
      <c r="A908" s="2" t="s">
        <v>59</v>
      </c>
      <c r="B908" s="3">
        <v>181</v>
      </c>
      <c r="C908" s="5">
        <v>28</v>
      </c>
      <c r="D908" s="1" t="s">
        <v>1</v>
      </c>
      <c r="E908" s="1" t="s">
        <v>2</v>
      </c>
      <c r="F908" s="1" t="s">
        <v>3</v>
      </c>
      <c r="G908" s="1">
        <v>2005</v>
      </c>
      <c r="H908" s="5" t="s">
        <v>78</v>
      </c>
      <c r="Q908" s="1"/>
      <c r="Z908" s="1"/>
      <c r="AF908" s="1"/>
    </row>
    <row r="909" spans="1:40" ht="12.75" x14ac:dyDescent="0.2">
      <c r="A909" s="2" t="s">
        <v>59</v>
      </c>
      <c r="B909" s="3">
        <v>181</v>
      </c>
      <c r="C909" s="5">
        <v>28</v>
      </c>
      <c r="D909" s="1" t="s">
        <v>1</v>
      </c>
      <c r="E909" s="1" t="s">
        <v>2</v>
      </c>
      <c r="F909" s="1" t="s">
        <v>3</v>
      </c>
      <c r="G909" s="1">
        <v>2006</v>
      </c>
      <c r="H909" s="5" t="s">
        <v>78</v>
      </c>
      <c r="Q909" s="1"/>
      <c r="Z909" s="1"/>
      <c r="AF909" s="1"/>
    </row>
    <row r="910" spans="1:40" ht="12.75" x14ac:dyDescent="0.2">
      <c r="A910" s="2" t="s">
        <v>59</v>
      </c>
      <c r="B910" s="3">
        <v>181</v>
      </c>
      <c r="C910" s="5">
        <v>28</v>
      </c>
      <c r="D910" s="1" t="s">
        <v>1</v>
      </c>
      <c r="E910" s="1" t="s">
        <v>2</v>
      </c>
      <c r="F910" s="1" t="s">
        <v>3</v>
      </c>
      <c r="G910" s="1">
        <v>2007</v>
      </c>
      <c r="H910" s="5" t="s">
        <v>78</v>
      </c>
      <c r="Q910" s="1"/>
      <c r="Z910" s="1"/>
      <c r="AF910" s="1"/>
    </row>
    <row r="911" spans="1:40" ht="12.75" x14ac:dyDescent="0.2">
      <c r="A911" s="2" t="s">
        <v>59</v>
      </c>
      <c r="B911" s="3">
        <v>181</v>
      </c>
      <c r="C911" s="5">
        <v>28</v>
      </c>
      <c r="D911" s="1" t="s">
        <v>1</v>
      </c>
      <c r="E911" s="1" t="s">
        <v>2</v>
      </c>
      <c r="F911" s="1" t="s">
        <v>3</v>
      </c>
      <c r="G911" s="1">
        <v>2008</v>
      </c>
      <c r="H911" s="5" t="s">
        <v>78</v>
      </c>
      <c r="Q911" s="1"/>
      <c r="Z911" s="1"/>
      <c r="AF911" s="1"/>
    </row>
    <row r="912" spans="1:40" s="22" customFormat="1" ht="12.75" x14ac:dyDescent="0.2">
      <c r="A912" s="20" t="s">
        <v>59</v>
      </c>
      <c r="B912" s="21">
        <v>182</v>
      </c>
      <c r="C912" s="24">
        <v>28</v>
      </c>
      <c r="D912" s="22" t="s">
        <v>1</v>
      </c>
      <c r="E912" s="22" t="s">
        <v>2</v>
      </c>
      <c r="F912" s="22" t="s">
        <v>3</v>
      </c>
      <c r="G912" s="22">
        <v>2004</v>
      </c>
      <c r="H912" s="24" t="s">
        <v>78</v>
      </c>
      <c r="I912" s="24"/>
      <c r="J912" s="22">
        <v>35</v>
      </c>
      <c r="K912" s="22">
        <f>J912-22</f>
        <v>13</v>
      </c>
      <c r="L912" s="22">
        <f>J912-46</f>
        <v>-11</v>
      </c>
      <c r="M912" s="22">
        <f>J912-71</f>
        <v>-36</v>
      </c>
      <c r="N912" s="22">
        <f>J912-87</f>
        <v>-52</v>
      </c>
      <c r="O912" s="22">
        <v>3</v>
      </c>
      <c r="S912" s="22">
        <v>2</v>
      </c>
      <c r="T912" s="22">
        <v>212</v>
      </c>
      <c r="U912" s="22">
        <v>25</v>
      </c>
      <c r="V912" s="22">
        <v>95</v>
      </c>
      <c r="W912" s="23">
        <f>(V912+(Z912*AB912))/U912</f>
        <v>3.851666666666667</v>
      </c>
      <c r="X912" s="22">
        <v>4</v>
      </c>
      <c r="Y912" s="22">
        <v>31</v>
      </c>
      <c r="Z912" s="23">
        <f>Y912/(U912-AB912)</f>
        <v>1.2916666666666667</v>
      </c>
      <c r="AA912" s="24">
        <f>Z912*100/W912</f>
        <v>33.535266118563392</v>
      </c>
      <c r="AB912" s="22">
        <v>1</v>
      </c>
      <c r="AC912" s="22">
        <f>AB912*100/U912</f>
        <v>4</v>
      </c>
      <c r="AD912" s="22">
        <v>7</v>
      </c>
      <c r="AE912" s="22">
        <f>AD912*100/U912</f>
        <v>28</v>
      </c>
      <c r="AF912" s="22">
        <v>8</v>
      </c>
      <c r="AG912" s="22">
        <f>AF912*100/U912</f>
        <v>32</v>
      </c>
      <c r="AH912" s="22" t="s">
        <v>69</v>
      </c>
      <c r="AI912" s="22">
        <v>11</v>
      </c>
      <c r="AJ912" s="22">
        <v>2</v>
      </c>
      <c r="AK912" s="22">
        <v>2</v>
      </c>
      <c r="AL912" s="22">
        <v>3</v>
      </c>
      <c r="AM912" s="22">
        <v>3</v>
      </c>
      <c r="AN912" s="22">
        <v>2</v>
      </c>
    </row>
    <row r="913" spans="1:32" ht="12.75" x14ac:dyDescent="0.2">
      <c r="A913" s="2" t="s">
        <v>59</v>
      </c>
      <c r="B913" s="3">
        <v>182</v>
      </c>
      <c r="C913" s="5">
        <v>28</v>
      </c>
      <c r="D913" s="1" t="s">
        <v>1</v>
      </c>
      <c r="E913" s="1" t="s">
        <v>2</v>
      </c>
      <c r="F913" s="1" t="s">
        <v>3</v>
      </c>
      <c r="G913" s="1">
        <v>2005</v>
      </c>
      <c r="H913" s="5" t="s">
        <v>78</v>
      </c>
      <c r="Q913" s="1"/>
      <c r="Z913" s="1"/>
      <c r="AF913" s="1"/>
    </row>
    <row r="914" spans="1:32" ht="12.75" x14ac:dyDescent="0.2">
      <c r="A914" s="2" t="s">
        <v>59</v>
      </c>
      <c r="B914" s="3">
        <v>182</v>
      </c>
      <c r="C914" s="5">
        <v>28</v>
      </c>
      <c r="D914" s="1" t="s">
        <v>1</v>
      </c>
      <c r="E914" s="1" t="s">
        <v>2</v>
      </c>
      <c r="F914" s="1" t="s">
        <v>3</v>
      </c>
      <c r="G914" s="1">
        <v>2006</v>
      </c>
      <c r="H914" s="5" t="s">
        <v>78</v>
      </c>
      <c r="Q914" s="1"/>
      <c r="Z914" s="1"/>
      <c r="AF914" s="1"/>
    </row>
    <row r="915" spans="1:32" ht="12.75" x14ac:dyDescent="0.2">
      <c r="A915" s="2" t="s">
        <v>59</v>
      </c>
      <c r="B915" s="3">
        <v>182</v>
      </c>
      <c r="C915" s="5">
        <v>28</v>
      </c>
      <c r="D915" s="1" t="s">
        <v>1</v>
      </c>
      <c r="E915" s="1" t="s">
        <v>2</v>
      </c>
      <c r="F915" s="1" t="s">
        <v>3</v>
      </c>
      <c r="G915" s="1">
        <v>2007</v>
      </c>
      <c r="H915" s="5" t="s">
        <v>78</v>
      </c>
      <c r="Q915" s="1"/>
      <c r="Z915" s="1"/>
      <c r="AF915" s="1"/>
    </row>
    <row r="916" spans="1:32" ht="12.75" x14ac:dyDescent="0.2">
      <c r="A916" s="2" t="s">
        <v>59</v>
      </c>
      <c r="B916" s="3">
        <v>182</v>
      </c>
      <c r="C916" s="5">
        <v>28</v>
      </c>
      <c r="D916" s="1" t="s">
        <v>1</v>
      </c>
      <c r="E916" s="1" t="s">
        <v>2</v>
      </c>
      <c r="F916" s="1" t="s">
        <v>3</v>
      </c>
      <c r="G916" s="1">
        <v>2008</v>
      </c>
      <c r="H916" s="5" t="s">
        <v>78</v>
      </c>
      <c r="Q916" s="1"/>
      <c r="Z916" s="1"/>
      <c r="AF916" s="1"/>
    </row>
    <row r="917" spans="1:32" s="22" customFormat="1" ht="12.75" x14ac:dyDescent="0.2">
      <c r="A917" s="20" t="s">
        <v>59</v>
      </c>
      <c r="B917" s="21">
        <v>183</v>
      </c>
      <c r="C917" s="24">
        <v>28</v>
      </c>
      <c r="D917" s="22" t="s">
        <v>1</v>
      </c>
      <c r="E917" s="22" t="s">
        <v>2</v>
      </c>
      <c r="F917" s="22" t="s">
        <v>3</v>
      </c>
      <c r="G917" s="22">
        <v>2004</v>
      </c>
      <c r="H917" s="24" t="s">
        <v>78</v>
      </c>
      <c r="I917" s="24"/>
      <c r="W917" s="23"/>
      <c r="AA917" s="24"/>
    </row>
    <row r="918" spans="1:32" ht="12.75" x14ac:dyDescent="0.2">
      <c r="A918" s="2" t="s">
        <v>59</v>
      </c>
      <c r="B918" s="3">
        <v>183</v>
      </c>
      <c r="C918" s="5">
        <v>28</v>
      </c>
      <c r="D918" s="1" t="s">
        <v>1</v>
      </c>
      <c r="E918" s="1" t="s">
        <v>2</v>
      </c>
      <c r="F918" s="1" t="s">
        <v>3</v>
      </c>
      <c r="G918" s="1">
        <v>2005</v>
      </c>
      <c r="H918" s="5" t="s">
        <v>78</v>
      </c>
      <c r="Q918" s="1"/>
      <c r="Z918" s="1"/>
      <c r="AF918" s="1"/>
    </row>
    <row r="919" spans="1:32" ht="12.75" x14ac:dyDescent="0.2">
      <c r="A919" s="2" t="s">
        <v>59</v>
      </c>
      <c r="B919" s="3">
        <v>183</v>
      </c>
      <c r="C919" s="5">
        <v>28</v>
      </c>
      <c r="D919" s="1" t="s">
        <v>1</v>
      </c>
      <c r="E919" s="1" t="s">
        <v>2</v>
      </c>
      <c r="F919" s="1" t="s">
        <v>3</v>
      </c>
      <c r="G919" s="1">
        <v>2006</v>
      </c>
      <c r="H919" s="5" t="s">
        <v>78</v>
      </c>
      <c r="Q919" s="1"/>
      <c r="Z919" s="1"/>
      <c r="AF919" s="1"/>
    </row>
    <row r="920" spans="1:32" ht="12.75" x14ac:dyDescent="0.2">
      <c r="A920" s="2" t="s">
        <v>59</v>
      </c>
      <c r="B920" s="3">
        <v>183</v>
      </c>
      <c r="C920" s="5">
        <v>28</v>
      </c>
      <c r="D920" s="1" t="s">
        <v>1</v>
      </c>
      <c r="E920" s="1" t="s">
        <v>2</v>
      </c>
      <c r="F920" s="1" t="s">
        <v>3</v>
      </c>
      <c r="G920" s="1">
        <v>2007</v>
      </c>
      <c r="H920" s="5" t="s">
        <v>78</v>
      </c>
      <c r="Q920" s="1"/>
      <c r="Z920" s="1"/>
      <c r="AF920" s="1"/>
    </row>
    <row r="921" spans="1:32" ht="12.75" x14ac:dyDescent="0.2">
      <c r="A921" s="2" t="s">
        <v>59</v>
      </c>
      <c r="B921" s="3">
        <v>183</v>
      </c>
      <c r="C921" s="5">
        <v>28</v>
      </c>
      <c r="D921" s="1" t="s">
        <v>1</v>
      </c>
      <c r="E921" s="1" t="s">
        <v>2</v>
      </c>
      <c r="F921" s="1" t="s">
        <v>3</v>
      </c>
      <c r="G921" s="1">
        <v>2008</v>
      </c>
      <c r="H921" s="5" t="s">
        <v>78</v>
      </c>
      <c r="Q921" s="1"/>
      <c r="Z921" s="1"/>
      <c r="AF921" s="1"/>
    </row>
    <row r="922" spans="1:32" s="22" customFormat="1" ht="12.75" x14ac:dyDescent="0.2">
      <c r="A922" s="20" t="s">
        <v>59</v>
      </c>
      <c r="B922" s="21">
        <v>184</v>
      </c>
      <c r="C922" s="24">
        <v>28</v>
      </c>
      <c r="D922" s="22" t="s">
        <v>1</v>
      </c>
      <c r="E922" s="22" t="s">
        <v>2</v>
      </c>
      <c r="F922" s="22" t="s">
        <v>3</v>
      </c>
      <c r="G922" s="22">
        <v>2004</v>
      </c>
      <c r="H922" s="24" t="s">
        <v>78</v>
      </c>
      <c r="I922" s="24"/>
      <c r="W922" s="23"/>
      <c r="AA922" s="24"/>
    </row>
    <row r="923" spans="1:32" ht="12.75" x14ac:dyDescent="0.2">
      <c r="A923" s="2" t="s">
        <v>59</v>
      </c>
      <c r="B923" s="3">
        <v>184</v>
      </c>
      <c r="C923" s="5">
        <v>28</v>
      </c>
      <c r="D923" s="1" t="s">
        <v>1</v>
      </c>
      <c r="E923" s="1" t="s">
        <v>2</v>
      </c>
      <c r="F923" s="1" t="s">
        <v>3</v>
      </c>
      <c r="G923" s="1">
        <v>2005</v>
      </c>
      <c r="H923" s="5" t="s">
        <v>78</v>
      </c>
      <c r="Q923" s="1"/>
      <c r="Z923" s="1"/>
      <c r="AF923" s="1"/>
    </row>
    <row r="924" spans="1:32" ht="12.75" x14ac:dyDescent="0.2">
      <c r="A924" s="2" t="s">
        <v>59</v>
      </c>
      <c r="B924" s="3">
        <v>184</v>
      </c>
      <c r="C924" s="5">
        <v>28</v>
      </c>
      <c r="D924" s="1" t="s">
        <v>1</v>
      </c>
      <c r="E924" s="1" t="s">
        <v>2</v>
      </c>
      <c r="F924" s="1" t="s">
        <v>3</v>
      </c>
      <c r="G924" s="1">
        <v>2006</v>
      </c>
      <c r="H924" s="5" t="s">
        <v>78</v>
      </c>
      <c r="Q924" s="1"/>
      <c r="Z924" s="1"/>
      <c r="AF924" s="1"/>
    </row>
    <row r="925" spans="1:32" ht="12.75" x14ac:dyDescent="0.2">
      <c r="A925" s="2" t="s">
        <v>59</v>
      </c>
      <c r="B925" s="3">
        <v>184</v>
      </c>
      <c r="C925" s="5">
        <v>28</v>
      </c>
      <c r="D925" s="1" t="s">
        <v>1</v>
      </c>
      <c r="E925" s="1" t="s">
        <v>2</v>
      </c>
      <c r="F925" s="1" t="s">
        <v>3</v>
      </c>
      <c r="G925" s="1">
        <v>2007</v>
      </c>
      <c r="H925" s="5" t="s">
        <v>78</v>
      </c>
      <c r="Q925" s="1"/>
      <c r="Z925" s="1"/>
      <c r="AF925" s="1"/>
    </row>
    <row r="926" spans="1:32" ht="12.75" x14ac:dyDescent="0.2">
      <c r="A926" s="2" t="s">
        <v>59</v>
      </c>
      <c r="B926" s="3">
        <v>184</v>
      </c>
      <c r="C926" s="5">
        <v>28</v>
      </c>
      <c r="D926" s="1" t="s">
        <v>1</v>
      </c>
      <c r="E926" s="1" t="s">
        <v>2</v>
      </c>
      <c r="F926" s="1" t="s">
        <v>3</v>
      </c>
      <c r="G926" s="1">
        <v>2008</v>
      </c>
      <c r="H926" s="5" t="s">
        <v>78</v>
      </c>
      <c r="Q926" s="1"/>
      <c r="Z926" s="1"/>
      <c r="AF926" s="1"/>
    </row>
    <row r="927" spans="1:32" s="22" customFormat="1" ht="12.75" x14ac:dyDescent="0.2">
      <c r="A927" s="20" t="s">
        <v>59</v>
      </c>
      <c r="B927" s="21">
        <v>185</v>
      </c>
      <c r="C927" s="24">
        <v>28</v>
      </c>
      <c r="D927" s="22" t="s">
        <v>1</v>
      </c>
      <c r="E927" s="22" t="s">
        <v>2</v>
      </c>
      <c r="F927" s="22" t="s">
        <v>3</v>
      </c>
      <c r="G927" s="22">
        <v>2004</v>
      </c>
      <c r="H927" s="24" t="s">
        <v>78</v>
      </c>
      <c r="I927" s="24"/>
      <c r="W927" s="23"/>
      <c r="AA927" s="24"/>
    </row>
    <row r="928" spans="1:32" ht="12.75" x14ac:dyDescent="0.2">
      <c r="A928" s="2" t="s">
        <v>59</v>
      </c>
      <c r="B928" s="3">
        <v>185</v>
      </c>
      <c r="C928" s="5">
        <v>28</v>
      </c>
      <c r="D928" s="1" t="s">
        <v>1</v>
      </c>
      <c r="E928" s="1" t="s">
        <v>2</v>
      </c>
      <c r="F928" s="1" t="s">
        <v>3</v>
      </c>
      <c r="G928" s="1">
        <v>2005</v>
      </c>
      <c r="H928" s="5" t="s">
        <v>78</v>
      </c>
      <c r="Q928" s="1"/>
      <c r="Z928" s="1"/>
      <c r="AF928" s="1"/>
    </row>
    <row r="929" spans="1:40" ht="12.75" x14ac:dyDescent="0.2">
      <c r="A929" s="2" t="s">
        <v>59</v>
      </c>
      <c r="B929" s="3">
        <v>185</v>
      </c>
      <c r="C929" s="5">
        <v>28</v>
      </c>
      <c r="D929" s="1" t="s">
        <v>1</v>
      </c>
      <c r="E929" s="1" t="s">
        <v>2</v>
      </c>
      <c r="F929" s="1" t="s">
        <v>3</v>
      </c>
      <c r="G929" s="1">
        <v>2006</v>
      </c>
      <c r="H929" s="5" t="s">
        <v>78</v>
      </c>
      <c r="Q929" s="1"/>
      <c r="Z929" s="1"/>
      <c r="AF929" s="1"/>
    </row>
    <row r="930" spans="1:40" ht="12.75" x14ac:dyDescent="0.2">
      <c r="A930" s="2" t="s">
        <v>59</v>
      </c>
      <c r="B930" s="3">
        <v>185</v>
      </c>
      <c r="C930" s="5">
        <v>28</v>
      </c>
      <c r="D930" s="1" t="s">
        <v>1</v>
      </c>
      <c r="E930" s="1" t="s">
        <v>2</v>
      </c>
      <c r="F930" s="1" t="s">
        <v>3</v>
      </c>
      <c r="G930" s="1">
        <v>2007</v>
      </c>
      <c r="H930" s="5" t="s">
        <v>78</v>
      </c>
      <c r="Q930" s="1"/>
      <c r="Z930" s="1"/>
      <c r="AF930" s="1"/>
    </row>
    <row r="931" spans="1:40" ht="12.75" x14ac:dyDescent="0.2">
      <c r="A931" s="2" t="s">
        <v>59</v>
      </c>
      <c r="B931" s="3">
        <v>185</v>
      </c>
      <c r="C931" s="5">
        <v>28</v>
      </c>
      <c r="D931" s="1" t="s">
        <v>1</v>
      </c>
      <c r="E931" s="1" t="s">
        <v>2</v>
      </c>
      <c r="F931" s="1" t="s">
        <v>3</v>
      </c>
      <c r="G931" s="1">
        <v>2008</v>
      </c>
      <c r="H931" s="5" t="s">
        <v>78</v>
      </c>
      <c r="Q931" s="1"/>
      <c r="Z931" s="1"/>
      <c r="AF931" s="1"/>
    </row>
    <row r="932" spans="1:40" s="22" customFormat="1" ht="12.75" x14ac:dyDescent="0.2">
      <c r="A932" s="20" t="s">
        <v>59</v>
      </c>
      <c r="B932" s="21">
        <v>186</v>
      </c>
      <c r="C932" s="24">
        <v>28</v>
      </c>
      <c r="D932" s="22" t="s">
        <v>1</v>
      </c>
      <c r="E932" s="22" t="s">
        <v>2</v>
      </c>
      <c r="F932" s="22" t="s">
        <v>3</v>
      </c>
      <c r="G932" s="22">
        <v>2004</v>
      </c>
      <c r="H932" s="24" t="s">
        <v>78</v>
      </c>
      <c r="I932" s="24"/>
      <c r="W932" s="23"/>
      <c r="AA932" s="24"/>
    </row>
    <row r="933" spans="1:40" ht="12.75" x14ac:dyDescent="0.2">
      <c r="A933" s="2" t="s">
        <v>59</v>
      </c>
      <c r="B933" s="3">
        <v>186</v>
      </c>
      <c r="C933" s="5">
        <v>28</v>
      </c>
      <c r="D933" s="1" t="s">
        <v>1</v>
      </c>
      <c r="E933" s="1" t="s">
        <v>2</v>
      </c>
      <c r="F933" s="1" t="s">
        <v>3</v>
      </c>
      <c r="G933" s="1">
        <v>2005</v>
      </c>
      <c r="H933" s="5" t="s">
        <v>78</v>
      </c>
      <c r="Q933" s="1"/>
      <c r="Z933" s="1"/>
      <c r="AF933" s="1"/>
    </row>
    <row r="934" spans="1:40" ht="12.75" x14ac:dyDescent="0.2">
      <c r="A934" s="2" t="s">
        <v>59</v>
      </c>
      <c r="B934" s="3">
        <v>186</v>
      </c>
      <c r="C934" s="5">
        <v>28</v>
      </c>
      <c r="D934" s="1" t="s">
        <v>1</v>
      </c>
      <c r="E934" s="1" t="s">
        <v>2</v>
      </c>
      <c r="F934" s="1" t="s">
        <v>3</v>
      </c>
      <c r="G934" s="1">
        <v>2006</v>
      </c>
      <c r="H934" s="5" t="s">
        <v>78</v>
      </c>
      <c r="Q934" s="1"/>
      <c r="Z934" s="1"/>
      <c r="AF934" s="1"/>
    </row>
    <row r="935" spans="1:40" ht="12.75" x14ac:dyDescent="0.2">
      <c r="A935" s="2" t="s">
        <v>59</v>
      </c>
      <c r="B935" s="3">
        <v>186</v>
      </c>
      <c r="C935" s="5">
        <v>28</v>
      </c>
      <c r="D935" s="1" t="s">
        <v>1</v>
      </c>
      <c r="E935" s="1" t="s">
        <v>2</v>
      </c>
      <c r="F935" s="1" t="s">
        <v>3</v>
      </c>
      <c r="G935" s="1">
        <v>2007</v>
      </c>
      <c r="H935" s="5" t="s">
        <v>78</v>
      </c>
      <c r="Q935" s="1"/>
      <c r="Z935" s="1"/>
      <c r="AF935" s="1"/>
    </row>
    <row r="936" spans="1:40" ht="12.75" x14ac:dyDescent="0.2">
      <c r="A936" s="2" t="s">
        <v>59</v>
      </c>
      <c r="B936" s="3">
        <v>186</v>
      </c>
      <c r="C936" s="5">
        <v>28</v>
      </c>
      <c r="D936" s="1" t="s">
        <v>1</v>
      </c>
      <c r="E936" s="1" t="s">
        <v>2</v>
      </c>
      <c r="F936" s="1" t="s">
        <v>3</v>
      </c>
      <c r="G936" s="1">
        <v>2008</v>
      </c>
      <c r="H936" s="5" t="s">
        <v>78</v>
      </c>
      <c r="Q936" s="1"/>
      <c r="Z936" s="1"/>
      <c r="AF936" s="1"/>
    </row>
    <row r="937" spans="1:40" s="22" customFormat="1" ht="12.75" x14ac:dyDescent="0.2">
      <c r="A937" s="20" t="s">
        <v>59</v>
      </c>
      <c r="B937" s="21">
        <v>187</v>
      </c>
      <c r="C937" s="24">
        <v>28</v>
      </c>
      <c r="D937" s="22" t="s">
        <v>1</v>
      </c>
      <c r="E937" s="22" t="s">
        <v>2</v>
      </c>
      <c r="F937" s="22" t="s">
        <v>3</v>
      </c>
      <c r="G937" s="22">
        <v>2004</v>
      </c>
      <c r="H937" s="24" t="s">
        <v>78</v>
      </c>
      <c r="I937" s="24"/>
      <c r="W937" s="23"/>
      <c r="AA937" s="24"/>
    </row>
    <row r="938" spans="1:40" ht="15" customHeight="1" x14ac:dyDescent="0.2">
      <c r="A938" s="2" t="s">
        <v>59</v>
      </c>
      <c r="B938" s="3">
        <v>187</v>
      </c>
      <c r="C938" s="5">
        <v>28</v>
      </c>
      <c r="D938" s="1" t="s">
        <v>1</v>
      </c>
      <c r="E938" s="1" t="s">
        <v>2</v>
      </c>
      <c r="F938" s="1" t="s">
        <v>3</v>
      </c>
      <c r="G938" s="1">
        <v>2005</v>
      </c>
      <c r="H938" s="5" t="s">
        <v>78</v>
      </c>
      <c r="Q938" s="1"/>
      <c r="Z938" s="1"/>
      <c r="AF938" s="1"/>
    </row>
    <row r="939" spans="1:40" ht="12.75" x14ac:dyDescent="0.2">
      <c r="A939" s="2" t="s">
        <v>59</v>
      </c>
      <c r="B939" s="3">
        <v>187</v>
      </c>
      <c r="C939" s="5">
        <v>28</v>
      </c>
      <c r="D939" s="1" t="s">
        <v>1</v>
      </c>
      <c r="E939" s="1" t="s">
        <v>2</v>
      </c>
      <c r="F939" s="1" t="s">
        <v>3</v>
      </c>
      <c r="G939" s="1">
        <v>2006</v>
      </c>
      <c r="H939" s="5" t="s">
        <v>78</v>
      </c>
      <c r="Q939" s="1"/>
      <c r="Z939" s="1"/>
      <c r="AF939" s="1"/>
    </row>
    <row r="940" spans="1:40" ht="12.75" x14ac:dyDescent="0.2">
      <c r="A940" s="2" t="s">
        <v>59</v>
      </c>
      <c r="B940" s="3">
        <v>187</v>
      </c>
      <c r="C940" s="5">
        <v>28</v>
      </c>
      <c r="D940" s="1" t="s">
        <v>1</v>
      </c>
      <c r="E940" s="1" t="s">
        <v>2</v>
      </c>
      <c r="F940" s="1" t="s">
        <v>3</v>
      </c>
      <c r="G940" s="1">
        <v>2007</v>
      </c>
      <c r="H940" s="5" t="s">
        <v>78</v>
      </c>
      <c r="Q940" s="1"/>
      <c r="Z940" s="1"/>
      <c r="AF940" s="1"/>
    </row>
    <row r="941" spans="1:40" ht="15" customHeight="1" x14ac:dyDescent="0.2">
      <c r="A941" s="2" t="s">
        <v>59</v>
      </c>
      <c r="B941" s="3">
        <v>187</v>
      </c>
      <c r="C941" s="5">
        <v>28</v>
      </c>
      <c r="D941" s="1" t="s">
        <v>1</v>
      </c>
      <c r="E941" s="1" t="s">
        <v>2</v>
      </c>
      <c r="F941" s="1" t="s">
        <v>3</v>
      </c>
      <c r="G941" s="1">
        <v>2008</v>
      </c>
      <c r="H941" s="5" t="s">
        <v>78</v>
      </c>
      <c r="Q941" s="1"/>
      <c r="Z941" s="1"/>
      <c r="AF941" s="1"/>
    </row>
    <row r="942" spans="1:40" s="22" customFormat="1" ht="12.75" x14ac:dyDescent="0.2">
      <c r="A942" s="20" t="s">
        <v>242</v>
      </c>
      <c r="B942" s="21">
        <v>188</v>
      </c>
      <c r="C942" s="24">
        <v>28</v>
      </c>
      <c r="D942" s="22" t="s">
        <v>1</v>
      </c>
      <c r="E942" s="22" t="s">
        <v>2</v>
      </c>
      <c r="F942" s="22" t="s">
        <v>3</v>
      </c>
      <c r="G942" s="22">
        <v>2004</v>
      </c>
      <c r="H942" s="24" t="s">
        <v>79</v>
      </c>
      <c r="I942" s="24"/>
      <c r="J942" s="22">
        <v>39</v>
      </c>
      <c r="K942" s="22">
        <f>J942-22</f>
        <v>17</v>
      </c>
      <c r="L942" s="22">
        <f>J942-46</f>
        <v>-7</v>
      </c>
      <c r="M942" s="22">
        <f>J942-71</f>
        <v>-32</v>
      </c>
      <c r="N942" s="22">
        <f>J942-87</f>
        <v>-48</v>
      </c>
      <c r="O942" s="22">
        <v>3</v>
      </c>
      <c r="P942" s="31"/>
      <c r="S942" s="22">
        <v>1</v>
      </c>
      <c r="T942" s="22">
        <v>204</v>
      </c>
      <c r="U942" s="22">
        <v>25</v>
      </c>
      <c r="V942" s="22">
        <v>69</v>
      </c>
      <c r="W942" s="23">
        <f t="shared" ref="W942:W951" si="33">(V942+(Z942*AB942))/U942</f>
        <v>2.8166666666666669</v>
      </c>
      <c r="X942" s="22">
        <v>2</v>
      </c>
      <c r="Y942" s="22">
        <v>34</v>
      </c>
      <c r="Z942" s="23">
        <f t="shared" ref="Z942:Z951" si="34">Y942/(U942-AB942)</f>
        <v>1.4166666666666667</v>
      </c>
      <c r="AA942" s="24">
        <f t="shared" ref="AA942:AA951" si="35">Z942*100/W942</f>
        <v>50.295857988165686</v>
      </c>
      <c r="AB942" s="22">
        <v>1</v>
      </c>
      <c r="AC942" s="22">
        <f t="shared" ref="AC942:AC951" si="36">AB942*100/U942</f>
        <v>4</v>
      </c>
      <c r="AD942" s="22">
        <v>0</v>
      </c>
      <c r="AE942" s="22">
        <f t="shared" ref="AE942:AE951" si="37">AD942*100/U942</f>
        <v>0</v>
      </c>
      <c r="AF942" s="25">
        <v>3</v>
      </c>
      <c r="AG942" s="22">
        <f>AF942*100/U942</f>
        <v>12</v>
      </c>
      <c r="AH942" s="22" t="s">
        <v>64</v>
      </c>
      <c r="AI942" s="22">
        <v>10</v>
      </c>
      <c r="AJ942" s="22">
        <v>2</v>
      </c>
      <c r="AK942" s="22">
        <v>2</v>
      </c>
      <c r="AL942" s="22">
        <v>2</v>
      </c>
      <c r="AM942" s="22">
        <v>3</v>
      </c>
      <c r="AN942" s="22">
        <v>4</v>
      </c>
    </row>
    <row r="943" spans="1:40" ht="12.75" x14ac:dyDescent="0.2">
      <c r="A943" s="2" t="s">
        <v>59</v>
      </c>
      <c r="B943" s="3">
        <v>188</v>
      </c>
      <c r="C943" s="5">
        <v>28</v>
      </c>
      <c r="D943" s="1" t="s">
        <v>1</v>
      </c>
      <c r="E943" s="1" t="s">
        <v>2</v>
      </c>
      <c r="F943" s="1" t="s">
        <v>3</v>
      </c>
      <c r="G943" s="1">
        <v>2005</v>
      </c>
      <c r="H943" s="5" t="s">
        <v>79</v>
      </c>
      <c r="J943" s="1">
        <v>51</v>
      </c>
      <c r="K943" s="1">
        <f>J943-30</f>
        <v>21</v>
      </c>
      <c r="L943" s="1">
        <f>J943-60</f>
        <v>-9</v>
      </c>
      <c r="M943" s="1">
        <f>J943-82</f>
        <v>-31</v>
      </c>
      <c r="N943" s="1">
        <f>J943-91</f>
        <v>-40</v>
      </c>
      <c r="O943" s="1">
        <v>4</v>
      </c>
      <c r="P943" s="29"/>
      <c r="Q943" s="1"/>
      <c r="S943" s="1">
        <v>4</v>
      </c>
      <c r="T943" s="1">
        <v>200</v>
      </c>
      <c r="U943" s="1">
        <v>25</v>
      </c>
      <c r="V943" s="1">
        <v>79</v>
      </c>
      <c r="W943" s="4">
        <f t="shared" si="33"/>
        <v>3.16</v>
      </c>
      <c r="X943" s="1">
        <v>3</v>
      </c>
      <c r="Y943" s="1">
        <v>33</v>
      </c>
      <c r="Z943" s="4">
        <f t="shared" si="34"/>
        <v>1.32</v>
      </c>
      <c r="AA943" s="5">
        <f t="shared" si="35"/>
        <v>41.772151898734172</v>
      </c>
      <c r="AB943" s="1">
        <v>0</v>
      </c>
      <c r="AC943" s="1">
        <f t="shared" si="36"/>
        <v>0</v>
      </c>
      <c r="AD943" s="1">
        <v>2</v>
      </c>
      <c r="AE943" s="1">
        <f t="shared" si="37"/>
        <v>8</v>
      </c>
      <c r="AF943" s="6" t="s">
        <v>81</v>
      </c>
      <c r="AI943" s="1">
        <v>3</v>
      </c>
      <c r="AJ943" s="1">
        <v>2</v>
      </c>
      <c r="AK943" s="1">
        <v>2</v>
      </c>
      <c r="AL943" s="1">
        <v>3</v>
      </c>
      <c r="AM943" s="1">
        <v>3</v>
      </c>
      <c r="AN943" s="1">
        <v>3</v>
      </c>
    </row>
    <row r="944" spans="1:40" ht="12.75" x14ac:dyDescent="0.2">
      <c r="A944" s="2" t="s">
        <v>59</v>
      </c>
      <c r="B944" s="3">
        <v>188</v>
      </c>
      <c r="C944" s="5">
        <v>28</v>
      </c>
      <c r="D944" s="1" t="s">
        <v>1</v>
      </c>
      <c r="E944" s="1" t="s">
        <v>2</v>
      </c>
      <c r="F944" s="1" t="s">
        <v>3</v>
      </c>
      <c r="G944" s="1">
        <v>2006</v>
      </c>
      <c r="H944" s="5" t="s">
        <v>79</v>
      </c>
      <c r="J944" s="1">
        <v>50</v>
      </c>
      <c r="K944" s="1">
        <f>J944-34</f>
        <v>16</v>
      </c>
      <c r="L944" s="1">
        <f>J944-61</f>
        <v>-11</v>
      </c>
      <c r="M944" s="1">
        <f>J944-72</f>
        <v>-22</v>
      </c>
      <c r="N944" s="1">
        <f>J944-82</f>
        <v>-32</v>
      </c>
      <c r="O944" s="1">
        <v>4</v>
      </c>
      <c r="P944" s="29"/>
      <c r="Q944" s="1"/>
      <c r="S944" s="1">
        <v>4</v>
      </c>
      <c r="T944" s="1">
        <v>202</v>
      </c>
      <c r="U944" s="1">
        <v>25</v>
      </c>
      <c r="V944" s="1">
        <v>70</v>
      </c>
      <c r="W944" s="4">
        <f t="shared" si="33"/>
        <v>2.8</v>
      </c>
      <c r="X944" s="1">
        <v>2</v>
      </c>
      <c r="Y944" s="1">
        <v>31</v>
      </c>
      <c r="Z944" s="4">
        <f t="shared" si="34"/>
        <v>1.24</v>
      </c>
      <c r="AA944" s="5">
        <f t="shared" si="35"/>
        <v>44.285714285714292</v>
      </c>
      <c r="AB944" s="1">
        <v>0</v>
      </c>
      <c r="AC944" s="1">
        <f t="shared" si="36"/>
        <v>0</v>
      </c>
      <c r="AD944" s="1">
        <v>0</v>
      </c>
      <c r="AE944" s="1">
        <f t="shared" si="37"/>
        <v>0</v>
      </c>
      <c r="AF944" s="6" t="s">
        <v>149</v>
      </c>
      <c r="AI944" s="1">
        <v>3</v>
      </c>
      <c r="AJ944" s="1">
        <v>2</v>
      </c>
      <c r="AK944" s="1">
        <v>1</v>
      </c>
      <c r="AL944" s="1">
        <v>2</v>
      </c>
      <c r="AM944" s="1">
        <v>3</v>
      </c>
      <c r="AN944" s="1">
        <v>4</v>
      </c>
    </row>
    <row r="945" spans="1:41" ht="12.75" x14ac:dyDescent="0.2">
      <c r="A945" s="2" t="s">
        <v>59</v>
      </c>
      <c r="B945" s="3">
        <v>188</v>
      </c>
      <c r="C945" s="5">
        <v>28</v>
      </c>
      <c r="D945" s="1" t="s">
        <v>1</v>
      </c>
      <c r="E945" s="1" t="s">
        <v>2</v>
      </c>
      <c r="F945" s="1" t="s">
        <v>3</v>
      </c>
      <c r="G945" s="1">
        <v>2007</v>
      </c>
      <c r="H945" s="5" t="s">
        <v>79</v>
      </c>
      <c r="J945" s="1">
        <v>52</v>
      </c>
      <c r="K945" s="1">
        <f>J945-36</f>
        <v>16</v>
      </c>
      <c r="L945" s="1">
        <f>J945-53</f>
        <v>-1</v>
      </c>
      <c r="M945" s="1">
        <f>J945-67</f>
        <v>-15</v>
      </c>
      <c r="N945" s="1">
        <f>J945-82</f>
        <v>-30</v>
      </c>
      <c r="O945" s="1">
        <v>4</v>
      </c>
      <c r="P945" s="29" t="s">
        <v>157</v>
      </c>
      <c r="Q945" s="1"/>
      <c r="R945" s="1" t="s">
        <v>164</v>
      </c>
      <c r="S945" s="1">
        <v>3</v>
      </c>
      <c r="T945" s="1">
        <v>203</v>
      </c>
      <c r="U945" s="1">
        <v>25</v>
      </c>
      <c r="V945" s="1">
        <v>72</v>
      </c>
      <c r="W945" s="4">
        <f t="shared" si="33"/>
        <v>2.88</v>
      </c>
      <c r="X945" s="1">
        <v>4</v>
      </c>
      <c r="Y945" s="1">
        <v>35</v>
      </c>
      <c r="Z945" s="4">
        <f t="shared" si="34"/>
        <v>1.4</v>
      </c>
      <c r="AA945" s="5">
        <f t="shared" si="35"/>
        <v>48.611111111111114</v>
      </c>
      <c r="AB945" s="1">
        <v>0</v>
      </c>
      <c r="AC945" s="1">
        <f t="shared" si="36"/>
        <v>0</v>
      </c>
      <c r="AD945" s="1">
        <v>2</v>
      </c>
      <c r="AE945" s="1">
        <f t="shared" si="37"/>
        <v>8</v>
      </c>
      <c r="AF945" s="6">
        <v>1</v>
      </c>
      <c r="AG945" s="1">
        <f>AF945*100/U945</f>
        <v>4</v>
      </c>
      <c r="AH945" s="1">
        <v>14</v>
      </c>
      <c r="AI945" s="1">
        <v>3</v>
      </c>
      <c r="AJ945" s="1">
        <v>2</v>
      </c>
      <c r="AK945" s="1">
        <v>2</v>
      </c>
      <c r="AL945" s="1">
        <v>3</v>
      </c>
      <c r="AM945" s="1">
        <v>3</v>
      </c>
      <c r="AN945" s="1">
        <v>4</v>
      </c>
    </row>
    <row r="946" spans="1:41" ht="12.75" x14ac:dyDescent="0.2">
      <c r="A946" s="2" t="s">
        <v>59</v>
      </c>
      <c r="B946" s="3">
        <v>188</v>
      </c>
      <c r="C946" s="5">
        <v>28</v>
      </c>
      <c r="D946" s="1" t="s">
        <v>1</v>
      </c>
      <c r="E946" s="1" t="s">
        <v>2</v>
      </c>
      <c r="F946" s="1" t="s">
        <v>3</v>
      </c>
      <c r="G946" s="1">
        <v>2008</v>
      </c>
      <c r="H946" s="5" t="s">
        <v>79</v>
      </c>
      <c r="J946" s="1">
        <v>38</v>
      </c>
      <c r="K946" s="1">
        <f>J946-22</f>
        <v>16</v>
      </c>
      <c r="L946" s="1">
        <f>J946-49</f>
        <v>-11</v>
      </c>
      <c r="M946" s="1">
        <f>J946-67</f>
        <v>-29</v>
      </c>
      <c r="N946" s="1">
        <f>J946-82</f>
        <v>-44</v>
      </c>
      <c r="O946" s="1">
        <v>4</v>
      </c>
      <c r="P946" s="29" t="s">
        <v>181</v>
      </c>
      <c r="Q946" s="1"/>
      <c r="S946" s="1">
        <v>3</v>
      </c>
      <c r="T946" s="1">
        <v>199</v>
      </c>
      <c r="U946" s="1">
        <v>25</v>
      </c>
      <c r="V946" s="1">
        <v>70</v>
      </c>
      <c r="W946" s="4">
        <f t="shared" si="33"/>
        <v>2.8</v>
      </c>
      <c r="X946" s="1">
        <v>2</v>
      </c>
      <c r="Y946" s="1">
        <v>35</v>
      </c>
      <c r="Z946" s="4">
        <f t="shared" si="34"/>
        <v>1.4</v>
      </c>
      <c r="AA946" s="5">
        <f t="shared" si="35"/>
        <v>50</v>
      </c>
      <c r="AB946" s="1">
        <v>0</v>
      </c>
      <c r="AC946" s="1">
        <f t="shared" si="36"/>
        <v>0</v>
      </c>
      <c r="AD946" s="1">
        <v>1</v>
      </c>
      <c r="AE946" s="1">
        <f t="shared" si="37"/>
        <v>4</v>
      </c>
      <c r="AF946" s="6" t="s">
        <v>201</v>
      </c>
      <c r="AI946" s="1">
        <v>3</v>
      </c>
      <c r="AJ946" s="1">
        <v>3</v>
      </c>
      <c r="AK946" s="1">
        <v>2</v>
      </c>
      <c r="AL946" s="1">
        <v>3</v>
      </c>
      <c r="AM946" s="1">
        <v>3</v>
      </c>
      <c r="AN946" s="1">
        <v>4</v>
      </c>
      <c r="AO946" s="1">
        <v>2</v>
      </c>
    </row>
    <row r="947" spans="1:41" ht="12.75" x14ac:dyDescent="0.2">
      <c r="A947" s="2" t="s">
        <v>59</v>
      </c>
      <c r="B947" s="3">
        <v>188</v>
      </c>
      <c r="C947" s="5">
        <v>28</v>
      </c>
      <c r="D947" s="1" t="s">
        <v>1</v>
      </c>
      <c r="E947" s="1" t="s">
        <v>2</v>
      </c>
      <c r="F947" s="1" t="s">
        <v>3</v>
      </c>
      <c r="G947" s="1">
        <v>2009</v>
      </c>
      <c r="H947" s="5" t="s">
        <v>79</v>
      </c>
      <c r="J947" s="1">
        <v>40</v>
      </c>
      <c r="K947" s="1">
        <f>J947-26</f>
        <v>14</v>
      </c>
      <c r="L947" s="1">
        <f>J947-50</f>
        <v>-10</v>
      </c>
      <c r="M947" s="1">
        <f>J947-66</f>
        <v>-26</v>
      </c>
      <c r="N947" s="1">
        <f>J947-82</f>
        <v>-42</v>
      </c>
      <c r="O947" s="1">
        <v>3</v>
      </c>
      <c r="P947" s="29" t="s">
        <v>195</v>
      </c>
      <c r="Q947" s="1"/>
      <c r="S947" s="1">
        <v>4</v>
      </c>
      <c r="T947" s="1">
        <v>199</v>
      </c>
      <c r="U947" s="1">
        <v>25</v>
      </c>
      <c r="V947" s="1">
        <v>79</v>
      </c>
      <c r="W947" s="4">
        <f t="shared" si="33"/>
        <v>3.16</v>
      </c>
      <c r="X947" s="1">
        <v>3</v>
      </c>
      <c r="Y947" s="1">
        <v>37</v>
      </c>
      <c r="Z947" s="4">
        <f t="shared" si="34"/>
        <v>1.48</v>
      </c>
      <c r="AA947" s="5">
        <f t="shared" si="35"/>
        <v>46.835443037974684</v>
      </c>
      <c r="AB947" s="1">
        <v>0</v>
      </c>
      <c r="AC947" s="1">
        <f t="shared" si="36"/>
        <v>0</v>
      </c>
      <c r="AD947" s="1">
        <v>0</v>
      </c>
      <c r="AE947" s="1">
        <f t="shared" si="37"/>
        <v>0</v>
      </c>
      <c r="AF947" s="6" t="s">
        <v>201</v>
      </c>
      <c r="AI947" s="1">
        <v>3</v>
      </c>
      <c r="AJ947" s="1">
        <v>2</v>
      </c>
      <c r="AK947" s="1">
        <v>2</v>
      </c>
      <c r="AL947" s="1">
        <v>3</v>
      </c>
      <c r="AM947" s="1">
        <v>3</v>
      </c>
      <c r="AN947" s="1">
        <v>4</v>
      </c>
      <c r="AO947" s="1">
        <v>1</v>
      </c>
    </row>
    <row r="948" spans="1:41" ht="12.75" x14ac:dyDescent="0.2">
      <c r="A948" s="2" t="s">
        <v>59</v>
      </c>
      <c r="B948" s="3">
        <v>188</v>
      </c>
      <c r="C948" s="5">
        <v>28</v>
      </c>
      <c r="D948" s="1" t="s">
        <v>1</v>
      </c>
      <c r="E948" s="1" t="s">
        <v>2</v>
      </c>
      <c r="F948" s="1" t="s">
        <v>3</v>
      </c>
      <c r="G948" s="1">
        <v>2010</v>
      </c>
      <c r="H948" s="5" t="s">
        <v>79</v>
      </c>
      <c r="J948" s="1" t="s">
        <v>53</v>
      </c>
      <c r="O948" s="1">
        <v>4</v>
      </c>
      <c r="P948" s="29" t="s">
        <v>222</v>
      </c>
      <c r="Q948" s="1"/>
      <c r="S948" s="1">
        <v>3</v>
      </c>
      <c r="T948" s="1">
        <v>219</v>
      </c>
      <c r="U948" s="1">
        <v>25</v>
      </c>
      <c r="V948" s="1">
        <v>60</v>
      </c>
      <c r="W948" s="4">
        <f t="shared" si="33"/>
        <v>2.4516666666666667</v>
      </c>
      <c r="X948" s="1">
        <v>2</v>
      </c>
      <c r="Y948" s="1">
        <v>31</v>
      </c>
      <c r="Z948" s="4">
        <f t="shared" si="34"/>
        <v>1.2916666666666667</v>
      </c>
      <c r="AA948" s="5">
        <f t="shared" si="35"/>
        <v>52.685248130523462</v>
      </c>
      <c r="AB948" s="1">
        <v>1</v>
      </c>
      <c r="AC948" s="1">
        <f t="shared" si="36"/>
        <v>4</v>
      </c>
      <c r="AD948" s="1">
        <v>0</v>
      </c>
      <c r="AE948" s="1">
        <f t="shared" si="37"/>
        <v>0</v>
      </c>
      <c r="AF948" s="6" t="s">
        <v>219</v>
      </c>
      <c r="AI948" s="1">
        <v>3</v>
      </c>
      <c r="AJ948" s="1">
        <v>2</v>
      </c>
      <c r="AK948" s="1">
        <v>2</v>
      </c>
      <c r="AL948" s="1">
        <v>4</v>
      </c>
      <c r="AM948" s="1">
        <v>3</v>
      </c>
      <c r="AN948" s="1">
        <v>3</v>
      </c>
      <c r="AO948" s="1">
        <v>2</v>
      </c>
    </row>
    <row r="949" spans="1:41" ht="12.75" x14ac:dyDescent="0.2">
      <c r="A949" s="2" t="s">
        <v>59</v>
      </c>
      <c r="B949" s="3">
        <v>188</v>
      </c>
      <c r="C949" s="5">
        <v>28</v>
      </c>
      <c r="D949" s="1" t="s">
        <v>1</v>
      </c>
      <c r="E949" s="1" t="s">
        <v>2</v>
      </c>
      <c r="F949" s="1" t="s">
        <v>3</v>
      </c>
      <c r="G949" s="1">
        <v>2011</v>
      </c>
      <c r="H949" s="5" t="s">
        <v>79</v>
      </c>
      <c r="J949" s="1">
        <v>45</v>
      </c>
      <c r="K949" s="1">
        <f>J949-31</f>
        <v>14</v>
      </c>
      <c r="L949" s="1">
        <f>J949-53</f>
        <v>-8</v>
      </c>
      <c r="M949" s="1">
        <f>J949-70</f>
        <v>-25</v>
      </c>
      <c r="N949" s="1">
        <f>J949-85</f>
        <v>-40</v>
      </c>
      <c r="O949" s="1">
        <v>3</v>
      </c>
      <c r="P949" s="29" t="s">
        <v>229</v>
      </c>
      <c r="Q949" s="1"/>
      <c r="S949" s="1">
        <v>3</v>
      </c>
      <c r="Z949" s="1"/>
      <c r="AO949" s="1">
        <v>1</v>
      </c>
    </row>
    <row r="950" spans="1:41" ht="12.75" x14ac:dyDescent="0.2">
      <c r="A950" s="2" t="s">
        <v>59</v>
      </c>
      <c r="B950" s="3">
        <v>188</v>
      </c>
      <c r="C950" s="5">
        <v>28</v>
      </c>
      <c r="D950" s="1" t="s">
        <v>1</v>
      </c>
      <c r="E950" s="1" t="s">
        <v>2</v>
      </c>
      <c r="F950" s="1" t="s">
        <v>3</v>
      </c>
      <c r="G950" s="1">
        <v>2016</v>
      </c>
      <c r="H950" s="5" t="s">
        <v>79</v>
      </c>
      <c r="P950" s="29"/>
      <c r="Q950" s="1"/>
      <c r="S950" s="1">
        <v>2</v>
      </c>
      <c r="T950" s="1">
        <v>204</v>
      </c>
      <c r="U950" s="1">
        <v>25</v>
      </c>
      <c r="V950" s="1">
        <v>73</v>
      </c>
      <c r="W950" s="4">
        <f t="shared" si="33"/>
        <v>3.1</v>
      </c>
      <c r="X950" s="1">
        <v>3</v>
      </c>
      <c r="Y950" s="1">
        <v>33</v>
      </c>
      <c r="Z950" s="4">
        <f t="shared" si="34"/>
        <v>1.5</v>
      </c>
      <c r="AA950" s="5">
        <f t="shared" si="35"/>
        <v>48.387096774193544</v>
      </c>
      <c r="AB950" s="1">
        <v>3</v>
      </c>
      <c r="AC950" s="1">
        <f t="shared" si="36"/>
        <v>12</v>
      </c>
      <c r="AD950" s="1">
        <v>3</v>
      </c>
      <c r="AE950" s="1">
        <f t="shared" si="37"/>
        <v>12</v>
      </c>
      <c r="AF950" s="6" t="s">
        <v>239</v>
      </c>
      <c r="AI950" s="1">
        <v>3</v>
      </c>
      <c r="AJ950" s="1">
        <v>2</v>
      </c>
      <c r="AK950" s="1">
        <v>1</v>
      </c>
      <c r="AL950" s="1">
        <v>1</v>
      </c>
      <c r="AM950" s="1">
        <v>3</v>
      </c>
      <c r="AN950" s="1">
        <v>4</v>
      </c>
    </row>
    <row r="951" spans="1:41" ht="12.75" x14ac:dyDescent="0.2">
      <c r="A951" s="2" t="s">
        <v>59</v>
      </c>
      <c r="B951" s="3">
        <v>188</v>
      </c>
      <c r="C951" s="5">
        <v>28</v>
      </c>
      <c r="D951" s="1" t="s">
        <v>1</v>
      </c>
      <c r="E951" s="1" t="s">
        <v>2</v>
      </c>
      <c r="F951" s="1" t="s">
        <v>3</v>
      </c>
      <c r="G951" s="1">
        <v>2017</v>
      </c>
      <c r="H951" s="5" t="s">
        <v>79</v>
      </c>
      <c r="J951" s="1">
        <v>44</v>
      </c>
      <c r="K951" s="1">
        <f>J951-30</f>
        <v>14</v>
      </c>
      <c r="L951" s="1">
        <f>J951-53</f>
        <v>-9</v>
      </c>
      <c r="M951" s="1">
        <f>J951-71</f>
        <v>-27</v>
      </c>
      <c r="N951" s="1">
        <f>J951-80</f>
        <v>-36</v>
      </c>
      <c r="O951" s="1">
        <v>2</v>
      </c>
      <c r="P951" s="29" t="s">
        <v>241</v>
      </c>
      <c r="Q951" s="1"/>
      <c r="S951" s="1">
        <v>2</v>
      </c>
      <c r="T951" s="1">
        <v>212</v>
      </c>
      <c r="U951" s="1">
        <v>25</v>
      </c>
      <c r="V951" s="1">
        <v>72</v>
      </c>
      <c r="W951" s="4">
        <f t="shared" si="33"/>
        <v>3.0017391304347827</v>
      </c>
      <c r="X951" s="1">
        <v>2</v>
      </c>
      <c r="Y951" s="1">
        <v>35</v>
      </c>
      <c r="Z951" s="4">
        <f t="shared" si="34"/>
        <v>1.5217391304347827</v>
      </c>
      <c r="AA951" s="5">
        <f t="shared" si="35"/>
        <v>50.695249130938592</v>
      </c>
      <c r="AB951" s="1">
        <v>2</v>
      </c>
      <c r="AC951" s="1">
        <f t="shared" si="36"/>
        <v>8</v>
      </c>
      <c r="AD951" s="1">
        <v>2</v>
      </c>
      <c r="AE951" s="1">
        <f t="shared" si="37"/>
        <v>8</v>
      </c>
      <c r="AF951" s="6" t="s">
        <v>177</v>
      </c>
      <c r="AI951" s="1">
        <v>4</v>
      </c>
      <c r="AJ951" s="1">
        <v>2</v>
      </c>
      <c r="AK951" s="1">
        <v>2</v>
      </c>
      <c r="AL951" s="1">
        <v>3</v>
      </c>
      <c r="AM951" s="1">
        <v>3</v>
      </c>
      <c r="AN951" s="1">
        <v>4</v>
      </c>
    </row>
    <row r="952" spans="1:41" s="22" customFormat="1" ht="12.75" x14ac:dyDescent="0.2">
      <c r="A952" s="20" t="s">
        <v>59</v>
      </c>
      <c r="B952" s="21">
        <v>189</v>
      </c>
      <c r="C952" s="24">
        <v>28</v>
      </c>
      <c r="D952" s="22" t="s">
        <v>1</v>
      </c>
      <c r="E952" s="22" t="s">
        <v>2</v>
      </c>
      <c r="F952" s="22" t="s">
        <v>3</v>
      </c>
      <c r="G952" s="22">
        <v>2004</v>
      </c>
      <c r="H952" s="24" t="s">
        <v>78</v>
      </c>
      <c r="I952" s="24"/>
      <c r="W952" s="23"/>
      <c r="AA952" s="24"/>
    </row>
    <row r="953" spans="1:41" ht="12.75" x14ac:dyDescent="0.2">
      <c r="A953" s="2" t="s">
        <v>59</v>
      </c>
      <c r="B953" s="3">
        <v>189</v>
      </c>
      <c r="C953" s="5">
        <v>28</v>
      </c>
      <c r="D953" s="1" t="s">
        <v>1</v>
      </c>
      <c r="E953" s="1" t="s">
        <v>2</v>
      </c>
      <c r="F953" s="1" t="s">
        <v>3</v>
      </c>
      <c r="G953" s="1">
        <v>2005</v>
      </c>
      <c r="H953" s="5" t="s">
        <v>78</v>
      </c>
      <c r="Q953" s="1"/>
      <c r="Z953" s="1"/>
      <c r="AF953" s="1"/>
    </row>
    <row r="954" spans="1:41" ht="12.75" x14ac:dyDescent="0.2">
      <c r="A954" s="2" t="s">
        <v>59</v>
      </c>
      <c r="B954" s="3">
        <v>189</v>
      </c>
      <c r="C954" s="5">
        <v>28</v>
      </c>
      <c r="D954" s="1" t="s">
        <v>1</v>
      </c>
      <c r="E954" s="1" t="s">
        <v>2</v>
      </c>
      <c r="F954" s="1" t="s">
        <v>3</v>
      </c>
      <c r="G954" s="1">
        <v>2006</v>
      </c>
      <c r="H954" s="5" t="s">
        <v>78</v>
      </c>
      <c r="Q954" s="1"/>
      <c r="Z954" s="1"/>
      <c r="AF954" s="1"/>
    </row>
    <row r="955" spans="1:41" ht="12.75" x14ac:dyDescent="0.2">
      <c r="A955" s="2" t="s">
        <v>59</v>
      </c>
      <c r="B955" s="3">
        <v>189</v>
      </c>
      <c r="C955" s="5">
        <v>28</v>
      </c>
      <c r="D955" s="1" t="s">
        <v>1</v>
      </c>
      <c r="E955" s="1" t="s">
        <v>2</v>
      </c>
      <c r="F955" s="1" t="s">
        <v>3</v>
      </c>
      <c r="G955" s="1">
        <v>2007</v>
      </c>
      <c r="H955" s="5" t="s">
        <v>78</v>
      </c>
      <c r="Q955" s="1"/>
      <c r="Z955" s="1"/>
      <c r="AF955" s="1"/>
    </row>
    <row r="956" spans="1:41" ht="12.75" x14ac:dyDescent="0.2">
      <c r="A956" s="2" t="s">
        <v>59</v>
      </c>
      <c r="B956" s="3">
        <v>189</v>
      </c>
      <c r="C956" s="5">
        <v>28</v>
      </c>
      <c r="D956" s="1" t="s">
        <v>1</v>
      </c>
      <c r="E956" s="1" t="s">
        <v>2</v>
      </c>
      <c r="F956" s="1" t="s">
        <v>3</v>
      </c>
      <c r="G956" s="1">
        <v>2008</v>
      </c>
      <c r="H956" s="5" t="s">
        <v>78</v>
      </c>
      <c r="Q956" s="1"/>
      <c r="Z956" s="1"/>
      <c r="AF956" s="1"/>
    </row>
    <row r="957" spans="1:41" s="22" customFormat="1" ht="12.75" x14ac:dyDescent="0.2">
      <c r="A957" s="20" t="s">
        <v>59</v>
      </c>
      <c r="B957" s="21">
        <v>190</v>
      </c>
      <c r="C957" s="24">
        <v>28</v>
      </c>
      <c r="D957" s="22" t="s">
        <v>1</v>
      </c>
      <c r="E957" s="22" t="s">
        <v>2</v>
      </c>
      <c r="F957" s="22" t="s">
        <v>3</v>
      </c>
      <c r="G957" s="22">
        <v>2004</v>
      </c>
      <c r="H957" s="24" t="s">
        <v>78</v>
      </c>
      <c r="I957" s="24"/>
      <c r="W957" s="23"/>
      <c r="AA957" s="24"/>
    </row>
    <row r="958" spans="1:41" ht="12.75" x14ac:dyDescent="0.2">
      <c r="A958" s="2" t="s">
        <v>59</v>
      </c>
      <c r="B958" s="3">
        <v>190</v>
      </c>
      <c r="C958" s="5">
        <v>28</v>
      </c>
      <c r="D958" s="1" t="s">
        <v>1</v>
      </c>
      <c r="E958" s="1" t="s">
        <v>2</v>
      </c>
      <c r="F958" s="1" t="s">
        <v>3</v>
      </c>
      <c r="G958" s="1">
        <v>2005</v>
      </c>
      <c r="H958" s="5" t="s">
        <v>78</v>
      </c>
      <c r="Q958" s="1"/>
      <c r="Z958" s="1"/>
      <c r="AF958" s="1"/>
    </row>
    <row r="959" spans="1:41" ht="12.75" x14ac:dyDescent="0.2">
      <c r="A959" s="2" t="s">
        <v>59</v>
      </c>
      <c r="B959" s="3">
        <v>190</v>
      </c>
      <c r="C959" s="5">
        <v>28</v>
      </c>
      <c r="D959" s="1" t="s">
        <v>1</v>
      </c>
      <c r="E959" s="1" t="s">
        <v>2</v>
      </c>
      <c r="F959" s="1" t="s">
        <v>3</v>
      </c>
      <c r="G959" s="1">
        <v>2006</v>
      </c>
      <c r="H959" s="5" t="s">
        <v>78</v>
      </c>
      <c r="Q959" s="1"/>
      <c r="Z959" s="1"/>
      <c r="AF959" s="1"/>
    </row>
    <row r="960" spans="1:41" ht="12.75" x14ac:dyDescent="0.2">
      <c r="A960" s="2" t="s">
        <v>59</v>
      </c>
      <c r="B960" s="3">
        <v>190</v>
      </c>
      <c r="C960" s="5">
        <v>28</v>
      </c>
      <c r="D960" s="1" t="s">
        <v>1</v>
      </c>
      <c r="E960" s="1" t="s">
        <v>2</v>
      </c>
      <c r="F960" s="1" t="s">
        <v>3</v>
      </c>
      <c r="G960" s="1">
        <v>2007</v>
      </c>
      <c r="H960" s="5" t="s">
        <v>78</v>
      </c>
      <c r="Q960" s="1"/>
      <c r="Z960" s="1"/>
      <c r="AF960" s="1"/>
    </row>
    <row r="961" spans="1:41" ht="12.75" x14ac:dyDescent="0.2">
      <c r="A961" s="2" t="s">
        <v>59</v>
      </c>
      <c r="B961" s="3">
        <v>190</v>
      </c>
      <c r="C961" s="5">
        <v>28</v>
      </c>
      <c r="D961" s="1" t="s">
        <v>1</v>
      </c>
      <c r="E961" s="1" t="s">
        <v>2</v>
      </c>
      <c r="F961" s="1" t="s">
        <v>3</v>
      </c>
      <c r="G961" s="1">
        <v>2008</v>
      </c>
      <c r="H961" s="5" t="s">
        <v>78</v>
      </c>
      <c r="Q961" s="1"/>
      <c r="Z961" s="1"/>
      <c r="AF961" s="1"/>
    </row>
    <row r="962" spans="1:41" s="22" customFormat="1" ht="12.75" x14ac:dyDescent="0.2">
      <c r="A962" s="20" t="s">
        <v>59</v>
      </c>
      <c r="B962" s="21">
        <v>191</v>
      </c>
      <c r="C962" s="24">
        <v>28</v>
      </c>
      <c r="D962" s="22" t="s">
        <v>1</v>
      </c>
      <c r="E962" s="22" t="s">
        <v>2</v>
      </c>
      <c r="F962" s="22" t="s">
        <v>3</v>
      </c>
      <c r="G962" s="22">
        <v>2004</v>
      </c>
      <c r="H962" s="24" t="s">
        <v>78</v>
      </c>
      <c r="I962" s="24"/>
      <c r="W962" s="23"/>
      <c r="AA962" s="24"/>
    </row>
    <row r="963" spans="1:41" ht="12.75" x14ac:dyDescent="0.2">
      <c r="A963" s="2" t="s">
        <v>59</v>
      </c>
      <c r="B963" s="3">
        <v>191</v>
      </c>
      <c r="C963" s="5">
        <v>28</v>
      </c>
      <c r="D963" s="1" t="s">
        <v>1</v>
      </c>
      <c r="E963" s="1" t="s">
        <v>2</v>
      </c>
      <c r="F963" s="1" t="s">
        <v>3</v>
      </c>
      <c r="G963" s="1">
        <v>2005</v>
      </c>
      <c r="H963" s="5" t="s">
        <v>78</v>
      </c>
      <c r="Q963" s="1"/>
      <c r="Z963" s="1"/>
      <c r="AF963" s="1"/>
    </row>
    <row r="964" spans="1:41" ht="15" customHeight="1" x14ac:dyDescent="0.2">
      <c r="A964" s="2" t="s">
        <v>59</v>
      </c>
      <c r="B964" s="3">
        <v>191</v>
      </c>
      <c r="C964" s="5">
        <v>28</v>
      </c>
      <c r="D964" s="1" t="s">
        <v>1</v>
      </c>
      <c r="E964" s="1" t="s">
        <v>2</v>
      </c>
      <c r="F964" s="1" t="s">
        <v>3</v>
      </c>
      <c r="G964" s="1">
        <v>2006</v>
      </c>
      <c r="H964" s="5" t="s">
        <v>78</v>
      </c>
      <c r="Q964" s="1"/>
      <c r="Z964" s="1"/>
      <c r="AF964" s="1"/>
    </row>
    <row r="965" spans="1:41" ht="12.75" x14ac:dyDescent="0.2">
      <c r="A965" s="2" t="s">
        <v>59</v>
      </c>
      <c r="B965" s="3">
        <v>191</v>
      </c>
      <c r="C965" s="5">
        <v>28</v>
      </c>
      <c r="D965" s="1" t="s">
        <v>1</v>
      </c>
      <c r="E965" s="1" t="s">
        <v>2</v>
      </c>
      <c r="F965" s="1" t="s">
        <v>3</v>
      </c>
      <c r="G965" s="1">
        <v>2007</v>
      </c>
      <c r="H965" s="5" t="s">
        <v>78</v>
      </c>
      <c r="Q965" s="1"/>
      <c r="Z965" s="1"/>
      <c r="AF965" s="1"/>
    </row>
    <row r="966" spans="1:41" ht="12.75" x14ac:dyDescent="0.2">
      <c r="A966" s="2" t="s">
        <v>59</v>
      </c>
      <c r="B966" s="3">
        <v>191</v>
      </c>
      <c r="C966" s="5">
        <v>28</v>
      </c>
      <c r="D966" s="1" t="s">
        <v>1</v>
      </c>
      <c r="E966" s="1" t="s">
        <v>2</v>
      </c>
      <c r="F966" s="1" t="s">
        <v>3</v>
      </c>
      <c r="G966" s="1">
        <v>2008</v>
      </c>
      <c r="H966" s="5" t="s">
        <v>78</v>
      </c>
      <c r="Q966" s="1"/>
      <c r="Z966" s="1"/>
      <c r="AF966" s="1"/>
    </row>
    <row r="967" spans="1:41" s="22" customFormat="1" ht="15" customHeight="1" x14ac:dyDescent="0.2">
      <c r="A967" s="20" t="s">
        <v>59</v>
      </c>
      <c r="B967" s="21">
        <v>192</v>
      </c>
      <c r="C967" s="24">
        <v>28</v>
      </c>
      <c r="D967" s="22" t="s">
        <v>1</v>
      </c>
      <c r="E967" s="22" t="s">
        <v>2</v>
      </c>
      <c r="F967" s="22" t="s">
        <v>3</v>
      </c>
      <c r="G967" s="22">
        <v>2004</v>
      </c>
      <c r="H967" s="24" t="s">
        <v>78</v>
      </c>
      <c r="I967" s="24"/>
      <c r="W967" s="23"/>
      <c r="AA967" s="24"/>
    </row>
    <row r="968" spans="1:41" ht="12.75" x14ac:dyDescent="0.2">
      <c r="A968" s="2" t="s">
        <v>59</v>
      </c>
      <c r="B968" s="3">
        <v>192</v>
      </c>
      <c r="C968" s="5">
        <v>28</v>
      </c>
      <c r="D968" s="1" t="s">
        <v>1</v>
      </c>
      <c r="E968" s="1" t="s">
        <v>2</v>
      </c>
      <c r="F968" s="1" t="s">
        <v>3</v>
      </c>
      <c r="G968" s="1">
        <v>2005</v>
      </c>
      <c r="H968" s="5" t="s">
        <v>78</v>
      </c>
      <c r="Q968" s="1"/>
      <c r="Z968" s="1"/>
      <c r="AF968" s="1"/>
    </row>
    <row r="969" spans="1:41" ht="12.75" x14ac:dyDescent="0.2">
      <c r="A969" s="2" t="s">
        <v>59</v>
      </c>
      <c r="B969" s="3">
        <v>192</v>
      </c>
      <c r="C969" s="5">
        <v>28</v>
      </c>
      <c r="D969" s="1" t="s">
        <v>1</v>
      </c>
      <c r="E969" s="1" t="s">
        <v>2</v>
      </c>
      <c r="F969" s="1" t="s">
        <v>3</v>
      </c>
      <c r="G969" s="1">
        <v>2006</v>
      </c>
      <c r="H969" s="5" t="s">
        <v>78</v>
      </c>
      <c r="Q969" s="1"/>
      <c r="Z969" s="1"/>
      <c r="AF969" s="1"/>
    </row>
    <row r="970" spans="1:41" ht="12.75" x14ac:dyDescent="0.2">
      <c r="A970" s="2" t="s">
        <v>59</v>
      </c>
      <c r="B970" s="3">
        <v>192</v>
      </c>
      <c r="C970" s="5">
        <v>28</v>
      </c>
      <c r="D970" s="1" t="s">
        <v>1</v>
      </c>
      <c r="E970" s="1" t="s">
        <v>2</v>
      </c>
      <c r="F970" s="1" t="s">
        <v>3</v>
      </c>
      <c r="G970" s="1">
        <v>2007</v>
      </c>
      <c r="H970" s="5" t="s">
        <v>78</v>
      </c>
      <c r="Q970" s="1"/>
      <c r="Z970" s="1"/>
      <c r="AF970" s="1"/>
    </row>
    <row r="971" spans="1:41" ht="12.75" x14ac:dyDescent="0.2">
      <c r="A971" s="2" t="s">
        <v>59</v>
      </c>
      <c r="B971" s="3">
        <v>192</v>
      </c>
      <c r="C971" s="5">
        <v>28</v>
      </c>
      <c r="D971" s="1" t="s">
        <v>1</v>
      </c>
      <c r="E971" s="1" t="s">
        <v>2</v>
      </c>
      <c r="F971" s="1" t="s">
        <v>3</v>
      </c>
      <c r="G971" s="1">
        <v>2008</v>
      </c>
      <c r="H971" s="5" t="s">
        <v>78</v>
      </c>
      <c r="Q971" s="1"/>
      <c r="Z971" s="1"/>
      <c r="AF971" s="1"/>
    </row>
    <row r="972" spans="1:41" s="22" customFormat="1" ht="12.75" x14ac:dyDescent="0.2">
      <c r="A972" s="20" t="s">
        <v>59</v>
      </c>
      <c r="B972" s="21">
        <v>193</v>
      </c>
      <c r="C972" s="24">
        <v>28</v>
      </c>
      <c r="D972" s="22" t="s">
        <v>1</v>
      </c>
      <c r="E972" s="22" t="s">
        <v>2</v>
      </c>
      <c r="F972" s="22" t="s">
        <v>3</v>
      </c>
      <c r="G972" s="22">
        <v>2004</v>
      </c>
      <c r="H972" s="24" t="s">
        <v>80</v>
      </c>
      <c r="I972" s="24"/>
      <c r="J972" s="22">
        <v>35</v>
      </c>
      <c r="K972" s="22">
        <f>J972-22</f>
        <v>13</v>
      </c>
      <c r="L972" s="22">
        <f>J972-46</f>
        <v>-11</v>
      </c>
      <c r="M972" s="22">
        <f>J972-71</f>
        <v>-36</v>
      </c>
      <c r="N972" s="22">
        <f>J972-87</f>
        <v>-52</v>
      </c>
      <c r="O972" s="22">
        <v>3</v>
      </c>
      <c r="S972" s="22">
        <v>1</v>
      </c>
      <c r="T972" s="22">
        <v>202</v>
      </c>
      <c r="U972" s="22">
        <v>25</v>
      </c>
      <c r="V972" s="22">
        <v>113</v>
      </c>
      <c r="W972" s="23">
        <f t="shared" ref="W972:W978" si="38">(V972+(Z972*AB972))/U972</f>
        <v>4.57</v>
      </c>
      <c r="X972" s="22">
        <v>4</v>
      </c>
      <c r="Y972" s="22">
        <v>30</v>
      </c>
      <c r="Z972" s="23">
        <f t="shared" ref="Z972:Z978" si="39">Y972/(U972-AB972)</f>
        <v>1.25</v>
      </c>
      <c r="AA972" s="24">
        <f t="shared" ref="AA972:AA978" si="40">Z972*100/W972</f>
        <v>27.352297592997811</v>
      </c>
      <c r="AB972" s="22">
        <v>1</v>
      </c>
      <c r="AC972" s="22">
        <f t="shared" ref="AC972:AC978" si="41">AB972*100/U972</f>
        <v>4</v>
      </c>
      <c r="AD972" s="22">
        <v>1</v>
      </c>
      <c r="AE972" s="22">
        <f t="shared" ref="AE972:AE978" si="42">AD972*100/U972</f>
        <v>4</v>
      </c>
      <c r="AF972" s="25">
        <v>6</v>
      </c>
      <c r="AG972" s="22">
        <f>AF972*100/U972</f>
        <v>24</v>
      </c>
      <c r="AH972" s="22" t="s">
        <v>64</v>
      </c>
      <c r="AI972" s="22">
        <v>7</v>
      </c>
      <c r="AJ972" s="22">
        <v>2</v>
      </c>
      <c r="AK972" s="22">
        <v>2</v>
      </c>
      <c r="AL972" s="22">
        <v>3</v>
      </c>
      <c r="AM972" s="22">
        <v>3</v>
      </c>
      <c r="AN972" s="22">
        <v>3</v>
      </c>
    </row>
    <row r="973" spans="1:41" ht="12.75" x14ac:dyDescent="0.2">
      <c r="A973" s="2" t="s">
        <v>59</v>
      </c>
      <c r="B973" s="3">
        <v>193</v>
      </c>
      <c r="C973" s="5">
        <v>28</v>
      </c>
      <c r="D973" s="1" t="s">
        <v>1</v>
      </c>
      <c r="E973" s="1" t="s">
        <v>2</v>
      </c>
      <c r="F973" s="1" t="s">
        <v>3</v>
      </c>
      <c r="G973" s="1">
        <v>2005</v>
      </c>
      <c r="H973" s="5" t="s">
        <v>80</v>
      </c>
      <c r="J973" s="1">
        <v>43</v>
      </c>
      <c r="K973" s="1">
        <f>J973-30</f>
        <v>13</v>
      </c>
      <c r="L973" s="1">
        <f>J973-60</f>
        <v>-17</v>
      </c>
      <c r="M973" s="1">
        <f>J973-82</f>
        <v>-39</v>
      </c>
      <c r="N973" s="1">
        <f>J973-91</f>
        <v>-48</v>
      </c>
      <c r="O973" s="1">
        <v>3</v>
      </c>
      <c r="Q973" s="1"/>
      <c r="S973" s="1">
        <v>3</v>
      </c>
      <c r="T973" s="1">
        <v>200</v>
      </c>
      <c r="U973" s="1">
        <v>25</v>
      </c>
      <c r="V973" s="1">
        <v>102</v>
      </c>
      <c r="W973" s="4">
        <f t="shared" si="38"/>
        <v>4.1669565217391309</v>
      </c>
      <c r="X973" s="1">
        <v>4</v>
      </c>
      <c r="Y973" s="1">
        <v>25</v>
      </c>
      <c r="Z973" s="4">
        <f t="shared" si="39"/>
        <v>1.0869565217391304</v>
      </c>
      <c r="AA973" s="5">
        <f t="shared" si="40"/>
        <v>26.085141903171948</v>
      </c>
      <c r="AB973" s="1">
        <v>2</v>
      </c>
      <c r="AC973" s="1">
        <f t="shared" si="41"/>
        <v>8</v>
      </c>
      <c r="AD973" s="1">
        <v>0</v>
      </c>
      <c r="AE973" s="1">
        <f t="shared" si="42"/>
        <v>0</v>
      </c>
      <c r="AF973" s="6" t="s">
        <v>82</v>
      </c>
      <c r="AI973" s="1">
        <v>7</v>
      </c>
      <c r="AJ973" s="1">
        <v>3</v>
      </c>
      <c r="AK973" s="1">
        <v>2</v>
      </c>
      <c r="AL973" s="1">
        <v>2</v>
      </c>
      <c r="AM973" s="1">
        <v>3</v>
      </c>
      <c r="AN973" s="1">
        <v>3</v>
      </c>
    </row>
    <row r="974" spans="1:41" ht="12.75" x14ac:dyDescent="0.2">
      <c r="A974" s="2" t="s">
        <v>59</v>
      </c>
      <c r="B974" s="3">
        <v>193</v>
      </c>
      <c r="C974" s="5">
        <v>28</v>
      </c>
      <c r="D974" s="1" t="s">
        <v>1</v>
      </c>
      <c r="E974" s="1" t="s">
        <v>2</v>
      </c>
      <c r="F974" s="1" t="s">
        <v>3</v>
      </c>
      <c r="G974" s="1">
        <v>2006</v>
      </c>
      <c r="H974" s="5" t="s">
        <v>80</v>
      </c>
      <c r="J974" s="1">
        <v>46</v>
      </c>
      <c r="K974" s="1">
        <f>J974-34</f>
        <v>12</v>
      </c>
      <c r="L974" s="1">
        <f>J974-61</f>
        <v>-15</v>
      </c>
      <c r="M974" s="1">
        <f>J974-72</f>
        <v>-26</v>
      </c>
      <c r="N974" s="1">
        <f>J974-82</f>
        <v>-36</v>
      </c>
      <c r="O974" s="1">
        <v>3</v>
      </c>
      <c r="Q974" s="1"/>
      <c r="S974" s="1">
        <v>3</v>
      </c>
      <c r="T974" s="1">
        <v>202</v>
      </c>
      <c r="U974" s="1">
        <v>25</v>
      </c>
      <c r="V974" s="1">
        <v>110</v>
      </c>
      <c r="W974" s="4">
        <f t="shared" si="38"/>
        <v>4.4000000000000004</v>
      </c>
      <c r="X974" s="1">
        <v>4</v>
      </c>
      <c r="Y974" s="1">
        <v>29</v>
      </c>
      <c r="Z974" s="4">
        <f t="shared" si="39"/>
        <v>1.1599999999999999</v>
      </c>
      <c r="AA974" s="5">
        <f t="shared" si="40"/>
        <v>26.36363636363636</v>
      </c>
      <c r="AB974" s="1">
        <v>0</v>
      </c>
      <c r="AC974" s="1">
        <f t="shared" si="41"/>
        <v>0</v>
      </c>
      <c r="AD974" s="1">
        <v>0</v>
      </c>
      <c r="AE974" s="1">
        <f t="shared" si="42"/>
        <v>0</v>
      </c>
      <c r="AF974" s="6" t="s">
        <v>148</v>
      </c>
      <c r="AI974" s="1">
        <v>7</v>
      </c>
      <c r="AJ974" s="1">
        <v>2</v>
      </c>
      <c r="AK974" s="1">
        <v>2</v>
      </c>
      <c r="AL974" s="1">
        <v>2</v>
      </c>
      <c r="AM974" s="1">
        <v>3</v>
      </c>
      <c r="AN974" s="1">
        <v>5</v>
      </c>
    </row>
    <row r="975" spans="1:41" ht="12.75" x14ac:dyDescent="0.2">
      <c r="A975" s="2" t="s">
        <v>59</v>
      </c>
      <c r="B975" s="3">
        <v>193</v>
      </c>
      <c r="C975" s="5">
        <v>28</v>
      </c>
      <c r="D975" s="1" t="s">
        <v>1</v>
      </c>
      <c r="E975" s="1" t="s">
        <v>2</v>
      </c>
      <c r="F975" s="1" t="s">
        <v>3</v>
      </c>
      <c r="G975" s="1">
        <v>2007</v>
      </c>
      <c r="H975" s="5" t="s">
        <v>80</v>
      </c>
      <c r="J975" s="1">
        <v>46</v>
      </c>
      <c r="K975" s="1">
        <f>J975-36</f>
        <v>10</v>
      </c>
      <c r="L975" s="1">
        <f>J975-53</f>
        <v>-7</v>
      </c>
      <c r="M975" s="1">
        <f>J975-67</f>
        <v>-21</v>
      </c>
      <c r="N975" s="1">
        <f>J975-82</f>
        <v>-36</v>
      </c>
      <c r="O975" s="1">
        <v>2</v>
      </c>
      <c r="P975" s="1" t="s">
        <v>158</v>
      </c>
      <c r="Q975" s="1"/>
      <c r="R975" s="1" t="s">
        <v>165</v>
      </c>
      <c r="S975" s="1">
        <v>2</v>
      </c>
      <c r="T975" s="1">
        <v>202</v>
      </c>
      <c r="U975" s="1">
        <v>25</v>
      </c>
      <c r="V975" s="1">
        <v>139</v>
      </c>
      <c r="W975" s="4">
        <f t="shared" si="38"/>
        <v>5.56</v>
      </c>
      <c r="X975" s="1">
        <v>4</v>
      </c>
      <c r="Y975" s="1">
        <v>32</v>
      </c>
      <c r="Z975" s="4">
        <f t="shared" si="39"/>
        <v>1.28</v>
      </c>
      <c r="AA975" s="5">
        <f t="shared" si="40"/>
        <v>23.021582733812952</v>
      </c>
      <c r="AB975" s="1">
        <v>0</v>
      </c>
      <c r="AC975" s="1">
        <f t="shared" si="41"/>
        <v>0</v>
      </c>
      <c r="AD975" s="1">
        <v>0</v>
      </c>
      <c r="AE975" s="1">
        <f t="shared" si="42"/>
        <v>0</v>
      </c>
      <c r="AF975" s="6">
        <v>1</v>
      </c>
      <c r="AG975" s="1">
        <f>AF975*100/U975</f>
        <v>4</v>
      </c>
      <c r="AH975" s="1">
        <v>7</v>
      </c>
      <c r="AI975" s="1">
        <v>7</v>
      </c>
      <c r="AJ975" s="1">
        <v>2</v>
      </c>
      <c r="AK975" s="1">
        <v>3</v>
      </c>
      <c r="AL975" s="1">
        <v>3</v>
      </c>
      <c r="AM975" s="1">
        <v>3</v>
      </c>
      <c r="AN975" s="1">
        <v>4</v>
      </c>
    </row>
    <row r="976" spans="1:41" ht="12.75" x14ac:dyDescent="0.2">
      <c r="A976" s="2" t="s">
        <v>59</v>
      </c>
      <c r="B976" s="3">
        <v>193</v>
      </c>
      <c r="C976" s="5">
        <v>28</v>
      </c>
      <c r="D976" s="1" t="s">
        <v>1</v>
      </c>
      <c r="E976" s="1" t="s">
        <v>2</v>
      </c>
      <c r="F976" s="1" t="s">
        <v>3</v>
      </c>
      <c r="G976" s="1">
        <v>2008</v>
      </c>
      <c r="H976" s="5" t="s">
        <v>80</v>
      </c>
      <c r="J976" s="1">
        <v>33</v>
      </c>
      <c r="K976" s="1">
        <f>J976-22</f>
        <v>11</v>
      </c>
      <c r="L976" s="1">
        <f>J976-49</f>
        <v>-16</v>
      </c>
      <c r="M976" s="1">
        <f>J976-67</f>
        <v>-34</v>
      </c>
      <c r="N976" s="1">
        <f>J976-82</f>
        <v>-49</v>
      </c>
      <c r="O976" s="1">
        <v>4</v>
      </c>
      <c r="P976" s="1" t="s">
        <v>182</v>
      </c>
      <c r="Q976" s="1"/>
      <c r="S976" s="1">
        <v>4</v>
      </c>
      <c r="T976" s="1">
        <v>195</v>
      </c>
      <c r="U976" s="1">
        <v>25</v>
      </c>
      <c r="V976" s="1">
        <v>101</v>
      </c>
      <c r="W976" s="4">
        <f t="shared" si="38"/>
        <v>4.04</v>
      </c>
      <c r="X976" s="1">
        <v>4</v>
      </c>
      <c r="Y976" s="1">
        <v>29</v>
      </c>
      <c r="Z976" s="4">
        <f t="shared" si="39"/>
        <v>1.1599999999999999</v>
      </c>
      <c r="AA976" s="5">
        <f t="shared" si="40"/>
        <v>28.71287128712871</v>
      </c>
      <c r="AB976" s="1">
        <v>0</v>
      </c>
      <c r="AC976" s="1">
        <f t="shared" si="41"/>
        <v>0</v>
      </c>
      <c r="AD976" s="1">
        <v>0</v>
      </c>
      <c r="AE976" s="1">
        <f t="shared" si="42"/>
        <v>0</v>
      </c>
      <c r="AF976" s="6" t="s">
        <v>202</v>
      </c>
      <c r="AI976" s="1">
        <v>7</v>
      </c>
      <c r="AJ976" s="1">
        <v>2</v>
      </c>
      <c r="AK976" s="1">
        <v>2</v>
      </c>
      <c r="AL976" s="1">
        <v>3</v>
      </c>
      <c r="AM976" s="1">
        <v>3</v>
      </c>
      <c r="AN976" s="1">
        <v>4</v>
      </c>
      <c r="AO976" s="1">
        <v>1</v>
      </c>
    </row>
    <row r="977" spans="1:41" ht="12.75" x14ac:dyDescent="0.2">
      <c r="A977" s="2" t="s">
        <v>59</v>
      </c>
      <c r="B977" s="3">
        <v>193</v>
      </c>
      <c r="C977" s="5">
        <v>28</v>
      </c>
      <c r="D977" s="1" t="s">
        <v>1</v>
      </c>
      <c r="E977" s="1" t="s">
        <v>2</v>
      </c>
      <c r="F977" s="1" t="s">
        <v>3</v>
      </c>
      <c r="G977" s="1">
        <v>2009</v>
      </c>
      <c r="H977" s="5" t="s">
        <v>80</v>
      </c>
      <c r="J977" s="1">
        <v>35</v>
      </c>
      <c r="K977" s="1">
        <f>J977-26</f>
        <v>9</v>
      </c>
      <c r="L977" s="1">
        <f>J977-50</f>
        <v>-15</v>
      </c>
      <c r="M977" s="1">
        <f>J977-66</f>
        <v>-31</v>
      </c>
      <c r="N977" s="1">
        <f>J977-82</f>
        <v>-47</v>
      </c>
      <c r="O977" s="1">
        <v>3</v>
      </c>
      <c r="P977" s="1" t="s">
        <v>196</v>
      </c>
      <c r="Q977" s="1"/>
      <c r="S977" s="1">
        <v>3</v>
      </c>
      <c r="T977" s="1">
        <v>195</v>
      </c>
      <c r="U977" s="1">
        <v>25</v>
      </c>
      <c r="V977" s="1">
        <v>156</v>
      </c>
      <c r="W977" s="4">
        <f t="shared" si="38"/>
        <v>6.24</v>
      </c>
      <c r="X977" s="1">
        <v>4</v>
      </c>
      <c r="Y977" s="1">
        <v>35</v>
      </c>
      <c r="Z977" s="4">
        <f t="shared" si="39"/>
        <v>1.4</v>
      </c>
      <c r="AA977" s="5">
        <f t="shared" si="40"/>
        <v>22.435897435897434</v>
      </c>
      <c r="AB977" s="1">
        <v>0</v>
      </c>
      <c r="AC977" s="1">
        <f t="shared" si="41"/>
        <v>0</v>
      </c>
      <c r="AD977" s="1">
        <v>0</v>
      </c>
      <c r="AE977" s="1">
        <f t="shared" si="42"/>
        <v>0</v>
      </c>
      <c r="AF977" s="6" t="s">
        <v>202</v>
      </c>
      <c r="AI977" s="1">
        <v>7</v>
      </c>
      <c r="AJ977" s="1">
        <v>2</v>
      </c>
      <c r="AK977" s="1">
        <v>3</v>
      </c>
      <c r="AL977" s="1">
        <v>3</v>
      </c>
      <c r="AM977" s="1">
        <v>3</v>
      </c>
      <c r="AN977" s="1">
        <v>4</v>
      </c>
      <c r="AO977" s="1">
        <v>2</v>
      </c>
    </row>
    <row r="978" spans="1:41" ht="12.75" x14ac:dyDescent="0.2">
      <c r="A978" s="2" t="s">
        <v>59</v>
      </c>
      <c r="B978" s="3">
        <v>193</v>
      </c>
      <c r="C978" s="5">
        <v>28</v>
      </c>
      <c r="D978" s="1" t="s">
        <v>1</v>
      </c>
      <c r="E978" s="1" t="s">
        <v>2</v>
      </c>
      <c r="F978" s="1" t="s">
        <v>3</v>
      </c>
      <c r="G978" s="1">
        <v>2010</v>
      </c>
      <c r="H978" s="5" t="s">
        <v>80</v>
      </c>
      <c r="J978" s="1" t="s">
        <v>53</v>
      </c>
      <c r="O978" s="1">
        <v>4</v>
      </c>
      <c r="P978" s="1" t="s">
        <v>223</v>
      </c>
      <c r="Q978" s="1"/>
      <c r="S978" s="1">
        <v>4</v>
      </c>
      <c r="T978" s="1">
        <v>211</v>
      </c>
      <c r="U978" s="1">
        <v>25</v>
      </c>
      <c r="V978" s="1">
        <v>98</v>
      </c>
      <c r="W978" s="4">
        <f t="shared" si="38"/>
        <v>3.9666666666666668</v>
      </c>
      <c r="X978" s="1">
        <v>4</v>
      </c>
      <c r="Y978" s="1">
        <v>28</v>
      </c>
      <c r="Z978" s="4">
        <f t="shared" si="39"/>
        <v>1.1666666666666667</v>
      </c>
      <c r="AA978" s="5">
        <f t="shared" si="40"/>
        <v>29.411764705882355</v>
      </c>
      <c r="AB978" s="1">
        <v>1</v>
      </c>
      <c r="AC978" s="1">
        <f t="shared" si="41"/>
        <v>4</v>
      </c>
      <c r="AD978" s="1">
        <v>0</v>
      </c>
      <c r="AE978" s="1">
        <f t="shared" si="42"/>
        <v>0</v>
      </c>
      <c r="AF978" s="6" t="s">
        <v>220</v>
      </c>
      <c r="AI978" s="1">
        <v>5</v>
      </c>
      <c r="AJ978" s="1">
        <v>2</v>
      </c>
      <c r="AK978" s="1">
        <v>2</v>
      </c>
      <c r="AL978" s="1">
        <v>3</v>
      </c>
      <c r="AM978" s="1">
        <v>3</v>
      </c>
      <c r="AN978" s="1">
        <v>3</v>
      </c>
      <c r="AO978" s="1">
        <v>4</v>
      </c>
    </row>
    <row r="979" spans="1:41" ht="12.75" x14ac:dyDescent="0.2">
      <c r="A979" s="2" t="s">
        <v>59</v>
      </c>
      <c r="B979" s="3">
        <v>193</v>
      </c>
      <c r="C979" s="5">
        <v>28</v>
      </c>
      <c r="D979" s="1" t="s">
        <v>1</v>
      </c>
      <c r="E979" s="1" t="s">
        <v>2</v>
      </c>
      <c r="F979" s="1" t="s">
        <v>3</v>
      </c>
      <c r="G979" s="1">
        <v>2011</v>
      </c>
      <c r="H979" s="5" t="s">
        <v>80</v>
      </c>
      <c r="J979" s="1">
        <v>39</v>
      </c>
      <c r="K979" s="1">
        <f>J979-31</f>
        <v>8</v>
      </c>
      <c r="L979" s="1">
        <f>J979-53</f>
        <v>-14</v>
      </c>
      <c r="M979" s="1">
        <f>J979-70</f>
        <v>-31</v>
      </c>
      <c r="N979" s="1">
        <f>J979-85</f>
        <v>-46</v>
      </c>
      <c r="O979" s="1">
        <v>2</v>
      </c>
      <c r="P979" s="1" t="s">
        <v>230</v>
      </c>
      <c r="Q979" s="1"/>
      <c r="S979" s="1">
        <v>1</v>
      </c>
      <c r="Z979" s="1"/>
      <c r="AO979" s="1">
        <v>2</v>
      </c>
    </row>
    <row r="980" spans="1:41" ht="12.75" x14ac:dyDescent="0.2">
      <c r="A980" s="2" t="s">
        <v>59</v>
      </c>
      <c r="B980" s="3">
        <v>193</v>
      </c>
      <c r="C980" s="5">
        <v>28</v>
      </c>
      <c r="D980" s="1" t="s">
        <v>1</v>
      </c>
      <c r="E980" s="1" t="s">
        <v>2</v>
      </c>
      <c r="F980" s="1" t="s">
        <v>3</v>
      </c>
      <c r="G980" s="1">
        <v>2012</v>
      </c>
      <c r="H980" s="5" t="s">
        <v>80</v>
      </c>
      <c r="Q980" s="1"/>
      <c r="Z980" s="1"/>
    </row>
    <row r="981" spans="1:41" ht="12.75" x14ac:dyDescent="0.2">
      <c r="A981" s="2" t="s">
        <v>59</v>
      </c>
      <c r="B981" s="3">
        <v>193</v>
      </c>
      <c r="C981" s="5">
        <v>28</v>
      </c>
      <c r="D981" s="1" t="s">
        <v>1</v>
      </c>
      <c r="E981" s="1" t="s">
        <v>2</v>
      </c>
      <c r="F981" s="1" t="s">
        <v>3</v>
      </c>
      <c r="G981" s="1">
        <v>2013</v>
      </c>
      <c r="H981" s="5" t="s">
        <v>80</v>
      </c>
      <c r="Q981" s="1"/>
      <c r="Z981" s="1"/>
    </row>
    <row r="982" spans="1:41" s="22" customFormat="1" ht="12.75" x14ac:dyDescent="0.2">
      <c r="A982" s="20" t="s">
        <v>59</v>
      </c>
      <c r="B982" s="21">
        <v>194</v>
      </c>
      <c r="C982" s="24">
        <v>28</v>
      </c>
      <c r="D982" s="22" t="s">
        <v>1</v>
      </c>
      <c r="E982" s="22" t="s">
        <v>2</v>
      </c>
      <c r="F982" s="22" t="s">
        <v>3</v>
      </c>
      <c r="G982" s="22">
        <v>2004</v>
      </c>
      <c r="H982" s="24" t="s">
        <v>78</v>
      </c>
      <c r="I982" s="24"/>
      <c r="W982" s="23"/>
      <c r="AA982" s="24"/>
    </row>
    <row r="983" spans="1:41" ht="12.75" x14ac:dyDescent="0.2">
      <c r="A983" s="2" t="s">
        <v>59</v>
      </c>
      <c r="B983" s="3">
        <v>194</v>
      </c>
      <c r="C983" s="5">
        <v>28</v>
      </c>
      <c r="D983" s="1" t="s">
        <v>1</v>
      </c>
      <c r="E983" s="1" t="s">
        <v>2</v>
      </c>
      <c r="F983" s="1" t="s">
        <v>3</v>
      </c>
      <c r="G983" s="1">
        <v>2005</v>
      </c>
      <c r="H983" s="5" t="s">
        <v>78</v>
      </c>
      <c r="Q983" s="1"/>
      <c r="Z983" s="1"/>
      <c r="AF983" s="1"/>
    </row>
    <row r="984" spans="1:41" ht="12.75" x14ac:dyDescent="0.2">
      <c r="A984" s="2" t="s">
        <v>59</v>
      </c>
      <c r="B984" s="3">
        <v>194</v>
      </c>
      <c r="C984" s="5">
        <v>28</v>
      </c>
      <c r="D984" s="1" t="s">
        <v>1</v>
      </c>
      <c r="E984" s="1" t="s">
        <v>2</v>
      </c>
      <c r="F984" s="1" t="s">
        <v>3</v>
      </c>
      <c r="G984" s="1">
        <v>2006</v>
      </c>
      <c r="H984" s="5" t="s">
        <v>78</v>
      </c>
      <c r="Q984" s="1"/>
      <c r="Z984" s="1"/>
      <c r="AF984" s="1"/>
    </row>
    <row r="985" spans="1:41" ht="12.75" x14ac:dyDescent="0.2">
      <c r="A985" s="2" t="s">
        <v>59</v>
      </c>
      <c r="B985" s="3">
        <v>194</v>
      </c>
      <c r="C985" s="5">
        <v>28</v>
      </c>
      <c r="D985" s="1" t="s">
        <v>1</v>
      </c>
      <c r="E985" s="1" t="s">
        <v>2</v>
      </c>
      <c r="F985" s="1" t="s">
        <v>3</v>
      </c>
      <c r="G985" s="1">
        <v>2007</v>
      </c>
      <c r="H985" s="5" t="s">
        <v>78</v>
      </c>
      <c r="Q985" s="1"/>
      <c r="Z985" s="1"/>
      <c r="AF985" s="1"/>
    </row>
    <row r="986" spans="1:41" ht="12.75" x14ac:dyDescent="0.2">
      <c r="A986" s="2" t="s">
        <v>59</v>
      </c>
      <c r="B986" s="3">
        <v>194</v>
      </c>
      <c r="C986" s="5">
        <v>28</v>
      </c>
      <c r="D986" s="1" t="s">
        <v>1</v>
      </c>
      <c r="E986" s="1" t="s">
        <v>2</v>
      </c>
      <c r="F986" s="1" t="s">
        <v>3</v>
      </c>
      <c r="G986" s="1">
        <v>2008</v>
      </c>
      <c r="H986" s="5" t="s">
        <v>78</v>
      </c>
      <c r="Q986" s="1"/>
      <c r="Z986" s="1"/>
      <c r="AF986" s="1"/>
    </row>
    <row r="987" spans="1:41" s="22" customFormat="1" ht="12.75" x14ac:dyDescent="0.2">
      <c r="A987" s="20" t="s">
        <v>59</v>
      </c>
      <c r="B987" s="21">
        <v>195</v>
      </c>
      <c r="C987" s="24">
        <v>28</v>
      </c>
      <c r="D987" s="22" t="s">
        <v>1</v>
      </c>
      <c r="E987" s="22" t="s">
        <v>2</v>
      </c>
      <c r="F987" s="22" t="s">
        <v>3</v>
      </c>
      <c r="G987" s="22">
        <v>2004</v>
      </c>
      <c r="H987" s="24" t="s">
        <v>78</v>
      </c>
      <c r="I987" s="24"/>
      <c r="W987" s="23"/>
      <c r="AA987" s="24"/>
    </row>
    <row r="988" spans="1:41" ht="12.75" x14ac:dyDescent="0.2">
      <c r="A988" s="2" t="s">
        <v>59</v>
      </c>
      <c r="B988" s="3">
        <v>195</v>
      </c>
      <c r="C988" s="5">
        <v>28</v>
      </c>
      <c r="D988" s="1" t="s">
        <v>1</v>
      </c>
      <c r="E988" s="1" t="s">
        <v>2</v>
      </c>
      <c r="F988" s="1" t="s">
        <v>3</v>
      </c>
      <c r="G988" s="1">
        <v>2005</v>
      </c>
      <c r="H988" s="5" t="s">
        <v>78</v>
      </c>
      <c r="Q988" s="1"/>
      <c r="Z988" s="1"/>
      <c r="AF988" s="1"/>
    </row>
    <row r="989" spans="1:41" ht="15" customHeight="1" x14ac:dyDescent="0.2">
      <c r="A989" s="2" t="s">
        <v>59</v>
      </c>
      <c r="B989" s="3">
        <v>195</v>
      </c>
      <c r="C989" s="5">
        <v>28</v>
      </c>
      <c r="D989" s="1" t="s">
        <v>1</v>
      </c>
      <c r="E989" s="1" t="s">
        <v>2</v>
      </c>
      <c r="F989" s="1" t="s">
        <v>3</v>
      </c>
      <c r="G989" s="1">
        <v>2006</v>
      </c>
      <c r="H989" s="5" t="s">
        <v>78</v>
      </c>
      <c r="Q989" s="1"/>
      <c r="Z989" s="1"/>
      <c r="AF989" s="1"/>
    </row>
    <row r="990" spans="1:41" ht="12.75" x14ac:dyDescent="0.2">
      <c r="A990" s="2" t="s">
        <v>59</v>
      </c>
      <c r="B990" s="3">
        <v>195</v>
      </c>
      <c r="C990" s="5">
        <v>28</v>
      </c>
      <c r="D990" s="1" t="s">
        <v>1</v>
      </c>
      <c r="E990" s="1" t="s">
        <v>2</v>
      </c>
      <c r="F990" s="1" t="s">
        <v>3</v>
      </c>
      <c r="G990" s="1">
        <v>2007</v>
      </c>
      <c r="H990" s="5" t="s">
        <v>78</v>
      </c>
      <c r="Q990" s="1"/>
      <c r="Z990" s="1"/>
      <c r="AF990" s="1"/>
    </row>
    <row r="991" spans="1:41" ht="12.75" x14ac:dyDescent="0.2">
      <c r="A991" s="2" t="s">
        <v>59</v>
      </c>
      <c r="B991" s="3">
        <v>195</v>
      </c>
      <c r="C991" s="5">
        <v>28</v>
      </c>
      <c r="D991" s="1" t="s">
        <v>1</v>
      </c>
      <c r="E991" s="1" t="s">
        <v>2</v>
      </c>
      <c r="F991" s="1" t="s">
        <v>3</v>
      </c>
      <c r="G991" s="1">
        <v>2008</v>
      </c>
      <c r="H991" s="5" t="s">
        <v>78</v>
      </c>
      <c r="Q991" s="1"/>
      <c r="Z991" s="1"/>
      <c r="AF991" s="1"/>
    </row>
    <row r="992" spans="1:41" s="22" customFormat="1" ht="15" customHeight="1" x14ac:dyDescent="0.2">
      <c r="A992" s="20" t="s">
        <v>59</v>
      </c>
      <c r="B992" s="21">
        <v>196</v>
      </c>
      <c r="C992" s="24">
        <v>28</v>
      </c>
      <c r="D992" s="22" t="s">
        <v>1</v>
      </c>
      <c r="E992" s="22" t="s">
        <v>2</v>
      </c>
      <c r="F992" s="22" t="s">
        <v>3</v>
      </c>
      <c r="G992" s="22">
        <v>2004</v>
      </c>
      <c r="H992" s="24" t="s">
        <v>78</v>
      </c>
      <c r="I992" s="24"/>
      <c r="W992" s="23"/>
      <c r="AA992" s="24"/>
    </row>
    <row r="993" spans="1:40" ht="12.75" x14ac:dyDescent="0.2">
      <c r="A993" s="2" t="s">
        <v>59</v>
      </c>
      <c r="B993" s="3">
        <v>196</v>
      </c>
      <c r="C993" s="5">
        <v>28</v>
      </c>
      <c r="D993" s="1" t="s">
        <v>1</v>
      </c>
      <c r="E993" s="1" t="s">
        <v>2</v>
      </c>
      <c r="F993" s="1" t="s">
        <v>3</v>
      </c>
      <c r="G993" s="1">
        <v>2005</v>
      </c>
      <c r="H993" s="5" t="s">
        <v>78</v>
      </c>
      <c r="Q993" s="1"/>
      <c r="Z993" s="1"/>
      <c r="AF993" s="1"/>
    </row>
    <row r="994" spans="1:40" ht="12.75" x14ac:dyDescent="0.2">
      <c r="A994" s="2" t="s">
        <v>59</v>
      </c>
      <c r="B994" s="3">
        <v>196</v>
      </c>
      <c r="C994" s="5">
        <v>28</v>
      </c>
      <c r="D994" s="1" t="s">
        <v>1</v>
      </c>
      <c r="E994" s="1" t="s">
        <v>2</v>
      </c>
      <c r="F994" s="1" t="s">
        <v>3</v>
      </c>
      <c r="G994" s="1">
        <v>2006</v>
      </c>
      <c r="H994" s="5" t="s">
        <v>78</v>
      </c>
      <c r="Q994" s="1"/>
      <c r="Z994" s="1"/>
      <c r="AF994" s="1"/>
    </row>
    <row r="995" spans="1:40" ht="12.75" x14ac:dyDescent="0.2">
      <c r="A995" s="2" t="s">
        <v>59</v>
      </c>
      <c r="B995" s="3">
        <v>196</v>
      </c>
      <c r="C995" s="5">
        <v>28</v>
      </c>
      <c r="D995" s="1" t="s">
        <v>1</v>
      </c>
      <c r="E995" s="1" t="s">
        <v>2</v>
      </c>
      <c r="F995" s="1" t="s">
        <v>3</v>
      </c>
      <c r="G995" s="1">
        <v>2007</v>
      </c>
      <c r="H995" s="5" t="s">
        <v>78</v>
      </c>
      <c r="Q995" s="1"/>
      <c r="Z995" s="1"/>
      <c r="AF995" s="1"/>
    </row>
    <row r="996" spans="1:40" ht="12.75" x14ac:dyDescent="0.2">
      <c r="A996" s="2" t="s">
        <v>59</v>
      </c>
      <c r="B996" s="3">
        <v>196</v>
      </c>
      <c r="C996" s="5">
        <v>28</v>
      </c>
      <c r="D996" s="1" t="s">
        <v>1</v>
      </c>
      <c r="E996" s="1" t="s">
        <v>2</v>
      </c>
      <c r="F996" s="1" t="s">
        <v>3</v>
      </c>
      <c r="G996" s="1">
        <v>2008</v>
      </c>
      <c r="H996" s="5" t="s">
        <v>78</v>
      </c>
      <c r="Q996" s="1"/>
      <c r="Z996" s="1"/>
      <c r="AF996" s="1"/>
    </row>
    <row r="997" spans="1:40" s="22" customFormat="1" ht="12.75" x14ac:dyDescent="0.2">
      <c r="A997" s="20" t="s">
        <v>59</v>
      </c>
      <c r="B997" s="21">
        <v>197</v>
      </c>
      <c r="C997" s="24">
        <v>28</v>
      </c>
      <c r="D997" s="22" t="s">
        <v>1</v>
      </c>
      <c r="E997" s="22" t="s">
        <v>2</v>
      </c>
      <c r="F997" s="22" t="s">
        <v>3</v>
      </c>
      <c r="G997" s="22">
        <v>2004</v>
      </c>
      <c r="H997" s="24" t="s">
        <v>78</v>
      </c>
      <c r="I997" s="24"/>
      <c r="W997" s="23"/>
      <c r="AA997" s="24"/>
    </row>
    <row r="998" spans="1:40" ht="12.75" x14ac:dyDescent="0.2">
      <c r="A998" s="2" t="s">
        <v>59</v>
      </c>
      <c r="B998" s="3">
        <v>197</v>
      </c>
      <c r="C998" s="5">
        <v>28</v>
      </c>
      <c r="D998" s="1" t="s">
        <v>1</v>
      </c>
      <c r="E998" s="1" t="s">
        <v>2</v>
      </c>
      <c r="F998" s="1" t="s">
        <v>3</v>
      </c>
      <c r="G998" s="1">
        <v>2005</v>
      </c>
      <c r="H998" s="5" t="s">
        <v>78</v>
      </c>
      <c r="Q998" s="1"/>
      <c r="Z998" s="1"/>
      <c r="AF998" s="1"/>
    </row>
    <row r="999" spans="1:40" ht="12.75" x14ac:dyDescent="0.2">
      <c r="A999" s="2" t="s">
        <v>59</v>
      </c>
      <c r="B999" s="3">
        <v>197</v>
      </c>
      <c r="C999" s="5">
        <v>28</v>
      </c>
      <c r="D999" s="1" t="s">
        <v>1</v>
      </c>
      <c r="E999" s="1" t="s">
        <v>2</v>
      </c>
      <c r="F999" s="1" t="s">
        <v>3</v>
      </c>
      <c r="G999" s="1">
        <v>2006</v>
      </c>
      <c r="H999" s="5" t="s">
        <v>78</v>
      </c>
      <c r="Q999" s="1"/>
      <c r="Z999" s="1"/>
      <c r="AF999" s="1"/>
    </row>
    <row r="1000" spans="1:40" ht="12.75" x14ac:dyDescent="0.2">
      <c r="A1000" s="2" t="s">
        <v>59</v>
      </c>
      <c r="B1000" s="3">
        <v>197</v>
      </c>
      <c r="C1000" s="5">
        <v>28</v>
      </c>
      <c r="D1000" s="1" t="s">
        <v>1</v>
      </c>
      <c r="E1000" s="1" t="s">
        <v>2</v>
      </c>
      <c r="F1000" s="1" t="s">
        <v>3</v>
      </c>
      <c r="G1000" s="1">
        <v>2007</v>
      </c>
      <c r="H1000" s="5" t="s">
        <v>78</v>
      </c>
      <c r="Q1000" s="1"/>
      <c r="Z1000" s="1"/>
      <c r="AF1000" s="1"/>
    </row>
    <row r="1001" spans="1:40" ht="12.75" x14ac:dyDescent="0.2">
      <c r="A1001" s="2" t="s">
        <v>59</v>
      </c>
      <c r="B1001" s="3">
        <v>197</v>
      </c>
      <c r="C1001" s="5">
        <v>28</v>
      </c>
      <c r="D1001" s="1" t="s">
        <v>1</v>
      </c>
      <c r="E1001" s="1" t="s">
        <v>2</v>
      </c>
      <c r="F1001" s="1" t="s">
        <v>3</v>
      </c>
      <c r="G1001" s="1">
        <v>2008</v>
      </c>
      <c r="H1001" s="5" t="s">
        <v>78</v>
      </c>
      <c r="Q1001" s="1"/>
      <c r="Z1001" s="1"/>
      <c r="AF1001" s="1"/>
    </row>
    <row r="1002" spans="1:40" s="22" customFormat="1" ht="12.75" x14ac:dyDescent="0.2">
      <c r="A1002" s="20" t="s">
        <v>59</v>
      </c>
      <c r="B1002" s="21">
        <v>198</v>
      </c>
      <c r="C1002" s="24">
        <v>28</v>
      </c>
      <c r="D1002" s="22" t="s">
        <v>1</v>
      </c>
      <c r="E1002" s="22" t="s">
        <v>2</v>
      </c>
      <c r="F1002" s="22" t="s">
        <v>3</v>
      </c>
      <c r="G1002" s="22">
        <v>2004</v>
      </c>
      <c r="H1002" s="24" t="s">
        <v>78</v>
      </c>
      <c r="I1002" s="24"/>
      <c r="J1002" s="22">
        <v>37</v>
      </c>
      <c r="K1002" s="22">
        <f>J1002-22</f>
        <v>15</v>
      </c>
      <c r="L1002" s="22">
        <f>J1002-46</f>
        <v>-9</v>
      </c>
      <c r="M1002" s="22">
        <f>J1002-71</f>
        <v>-34</v>
      </c>
      <c r="N1002" s="22">
        <f>J1002-87</f>
        <v>-50</v>
      </c>
      <c r="O1002" s="22">
        <v>3</v>
      </c>
      <c r="S1002" s="22">
        <v>1</v>
      </c>
      <c r="T1002" s="22">
        <v>220</v>
      </c>
      <c r="U1002" s="22">
        <v>25</v>
      </c>
      <c r="V1002" s="22">
        <v>150</v>
      </c>
      <c r="W1002" s="23">
        <f t="shared" ref="W1002:W1004" si="43">(V1002+(Z1002*AB1002))/U1002</f>
        <v>6</v>
      </c>
      <c r="X1002" s="22">
        <v>4</v>
      </c>
      <c r="Y1002" s="22">
        <v>38</v>
      </c>
      <c r="Z1002" s="23">
        <f>Y1002/(U1002-AB1002)</f>
        <v>1.52</v>
      </c>
      <c r="AA1002" s="24">
        <f t="shared" ref="AA1002:AA1004" si="44">Z1002*100/W1002</f>
        <v>25.333333333333332</v>
      </c>
      <c r="AB1002" s="22">
        <v>0</v>
      </c>
      <c r="AC1002" s="22">
        <f t="shared" ref="AC1002:AC1004" si="45">AB1002*100/U1002</f>
        <v>0</v>
      </c>
      <c r="AD1002" s="22">
        <v>0</v>
      </c>
      <c r="AE1002" s="22">
        <f t="shared" ref="AE1002:AE1004" si="46">AD1002*100/U1002</f>
        <v>0</v>
      </c>
      <c r="AF1002" s="22">
        <v>5</v>
      </c>
      <c r="AG1002" s="22">
        <f>AF1002*100/U1002</f>
        <v>20</v>
      </c>
      <c r="AH1002" s="22" t="s">
        <v>67</v>
      </c>
      <c r="AI1002" s="22">
        <v>11</v>
      </c>
      <c r="AJ1002" s="22">
        <v>2</v>
      </c>
      <c r="AK1002" s="22">
        <v>2</v>
      </c>
      <c r="AL1002" s="22">
        <v>3</v>
      </c>
      <c r="AM1002" s="22">
        <v>2</v>
      </c>
      <c r="AN1002" s="22">
        <v>4</v>
      </c>
    </row>
    <row r="1003" spans="1:40" ht="12.75" x14ac:dyDescent="0.2">
      <c r="A1003" s="2" t="s">
        <v>59</v>
      </c>
      <c r="B1003" s="3">
        <v>198</v>
      </c>
      <c r="C1003" s="5">
        <v>28</v>
      </c>
      <c r="D1003" s="1" t="s">
        <v>1</v>
      </c>
      <c r="E1003" s="1" t="s">
        <v>2</v>
      </c>
      <c r="F1003" s="1" t="s">
        <v>3</v>
      </c>
      <c r="G1003" s="1">
        <v>2005</v>
      </c>
      <c r="H1003" s="5" t="s">
        <v>78</v>
      </c>
      <c r="J1003" s="1">
        <v>54</v>
      </c>
      <c r="K1003" s="1">
        <f>J1003-30</f>
        <v>24</v>
      </c>
      <c r="L1003" s="1">
        <f>J1003-60</f>
        <v>-6</v>
      </c>
      <c r="M1003" s="1">
        <f>J1003-82</f>
        <v>-28</v>
      </c>
      <c r="N1003" s="1">
        <f>J1003-91</f>
        <v>-37</v>
      </c>
      <c r="O1003" s="1">
        <v>3</v>
      </c>
      <c r="Q1003" s="1"/>
      <c r="S1003" s="1">
        <v>3</v>
      </c>
      <c r="T1003" s="1">
        <v>218</v>
      </c>
      <c r="U1003" s="1">
        <v>25</v>
      </c>
      <c r="V1003" s="1">
        <v>136</v>
      </c>
      <c r="W1003" s="4">
        <f t="shared" si="43"/>
        <v>5.5443478260869563</v>
      </c>
      <c r="X1003" s="1">
        <v>4</v>
      </c>
      <c r="Y1003" s="1">
        <v>30</v>
      </c>
      <c r="Z1003" s="4">
        <f>Y1003/(U1003-AB1003)</f>
        <v>1.3043478260869565</v>
      </c>
      <c r="AA1003" s="5">
        <f t="shared" si="44"/>
        <v>23.525721455457969</v>
      </c>
      <c r="AB1003" s="1">
        <v>2</v>
      </c>
      <c r="AC1003" s="1">
        <f t="shared" si="45"/>
        <v>8</v>
      </c>
      <c r="AD1003" s="1">
        <v>0</v>
      </c>
      <c r="AE1003" s="1">
        <f t="shared" si="46"/>
        <v>0</v>
      </c>
      <c r="AF1003" s="1">
        <v>4</v>
      </c>
      <c r="AG1003" s="1">
        <f>AF1003*100/U1003</f>
        <v>16</v>
      </c>
      <c r="AH1003" s="1">
        <v>4</v>
      </c>
      <c r="AI1003" s="1">
        <v>11</v>
      </c>
      <c r="AJ1003" s="1">
        <v>3</v>
      </c>
      <c r="AK1003" s="1">
        <v>3</v>
      </c>
      <c r="AL1003" s="1">
        <v>4</v>
      </c>
      <c r="AM1003" s="1">
        <v>2</v>
      </c>
      <c r="AN1003" s="1">
        <v>3</v>
      </c>
    </row>
    <row r="1004" spans="1:40" ht="12.75" x14ac:dyDescent="0.2">
      <c r="A1004" s="2" t="s">
        <v>59</v>
      </c>
      <c r="B1004" s="3">
        <v>198</v>
      </c>
      <c r="C1004" s="5">
        <v>28</v>
      </c>
      <c r="D1004" s="1" t="s">
        <v>1</v>
      </c>
      <c r="E1004" s="1" t="s">
        <v>2</v>
      </c>
      <c r="F1004" s="1" t="s">
        <v>3</v>
      </c>
      <c r="G1004" s="1">
        <v>2006</v>
      </c>
      <c r="H1004" s="5" t="s">
        <v>78</v>
      </c>
      <c r="J1004" s="1">
        <v>55</v>
      </c>
      <c r="K1004" s="1">
        <f>J1004-34</f>
        <v>21</v>
      </c>
      <c r="L1004" s="1">
        <f>J1004-61</f>
        <v>-6</v>
      </c>
      <c r="M1004" s="1">
        <f>J1004-72</f>
        <v>-17</v>
      </c>
      <c r="N1004" s="1">
        <f>J1004-82</f>
        <v>-27</v>
      </c>
      <c r="O1004" s="1">
        <v>4</v>
      </c>
      <c r="Q1004" s="1"/>
      <c r="S1004" s="1">
        <v>3</v>
      </c>
      <c r="T1004" s="1">
        <v>220</v>
      </c>
      <c r="U1004" s="1">
        <v>25</v>
      </c>
      <c r="V1004" s="1">
        <v>150</v>
      </c>
      <c r="W1004" s="4">
        <f t="shared" si="43"/>
        <v>6</v>
      </c>
      <c r="X1004" s="1">
        <v>4</v>
      </c>
      <c r="Y1004" s="1">
        <v>38</v>
      </c>
      <c r="Z1004" s="4">
        <f>Y1004/(U1004-AB1004)</f>
        <v>1.52</v>
      </c>
      <c r="AA1004" s="5">
        <f t="shared" si="44"/>
        <v>25.333333333333332</v>
      </c>
      <c r="AB1004" s="1">
        <v>0</v>
      </c>
      <c r="AC1004" s="1">
        <f t="shared" si="45"/>
        <v>0</v>
      </c>
      <c r="AD1004" s="1">
        <v>0</v>
      </c>
      <c r="AE1004" s="1">
        <f t="shared" si="46"/>
        <v>0</v>
      </c>
      <c r="AF1004" s="1">
        <v>0</v>
      </c>
      <c r="AG1004" s="1">
        <f>AF1004*100/U1004</f>
        <v>0</v>
      </c>
      <c r="AI1004" s="1">
        <v>11</v>
      </c>
      <c r="AJ1004" s="1">
        <v>2</v>
      </c>
      <c r="AK1004" s="1">
        <v>2</v>
      </c>
      <c r="AL1004" s="1">
        <v>3</v>
      </c>
      <c r="AM1004" s="1">
        <v>2</v>
      </c>
      <c r="AN1004" s="1">
        <v>4</v>
      </c>
    </row>
    <row r="1005" spans="1:40" ht="12.75" x14ac:dyDescent="0.2">
      <c r="A1005" s="2" t="s">
        <v>59</v>
      </c>
      <c r="B1005" s="3">
        <v>198</v>
      </c>
      <c r="C1005" s="5">
        <v>28</v>
      </c>
      <c r="D1005" s="1" t="s">
        <v>1</v>
      </c>
      <c r="E1005" s="1" t="s">
        <v>2</v>
      </c>
      <c r="F1005" s="1" t="s">
        <v>3</v>
      </c>
      <c r="G1005" s="1">
        <v>2007</v>
      </c>
      <c r="H1005" s="5" t="s">
        <v>78</v>
      </c>
      <c r="J1005" s="1">
        <v>53</v>
      </c>
      <c r="K1005" s="1">
        <f>J1005-36</f>
        <v>17</v>
      </c>
      <c r="L1005" s="1">
        <f>J1005-53</f>
        <v>0</v>
      </c>
      <c r="M1005" s="1">
        <f>J1005-67</f>
        <v>-14</v>
      </c>
      <c r="N1005" s="1">
        <f>J1005-82</f>
        <v>-29</v>
      </c>
      <c r="O1005" s="1">
        <v>4</v>
      </c>
      <c r="P1005" s="1" t="s">
        <v>156</v>
      </c>
      <c r="Q1005" s="1"/>
      <c r="R1005" s="1">
        <v>1.1200000000000001</v>
      </c>
      <c r="Z1005" s="1"/>
      <c r="AF1005" s="1"/>
    </row>
    <row r="1006" spans="1:40" ht="12.75" x14ac:dyDescent="0.2">
      <c r="A1006" s="2" t="s">
        <v>59</v>
      </c>
      <c r="B1006" s="3">
        <v>198</v>
      </c>
      <c r="C1006" s="5">
        <v>28</v>
      </c>
      <c r="D1006" s="1" t="s">
        <v>1</v>
      </c>
      <c r="E1006" s="1" t="s">
        <v>2</v>
      </c>
      <c r="F1006" s="1" t="s">
        <v>3</v>
      </c>
      <c r="G1006" s="1">
        <v>2008</v>
      </c>
      <c r="H1006" s="5" t="s">
        <v>78</v>
      </c>
      <c r="Q1006" s="1"/>
      <c r="Z1006" s="1"/>
      <c r="AF1006" s="1"/>
    </row>
    <row r="1007" spans="1:40" s="22" customFormat="1" ht="12.75" x14ac:dyDescent="0.2">
      <c r="A1007" s="20" t="s">
        <v>59</v>
      </c>
      <c r="B1007" s="21">
        <v>199</v>
      </c>
      <c r="C1007" s="24">
        <v>28</v>
      </c>
      <c r="D1007" s="22" t="s">
        <v>1</v>
      </c>
      <c r="E1007" s="22" t="s">
        <v>2</v>
      </c>
      <c r="F1007" s="22" t="s">
        <v>3</v>
      </c>
      <c r="G1007" s="22">
        <v>2004</v>
      </c>
      <c r="H1007" s="24" t="s">
        <v>78</v>
      </c>
      <c r="I1007" s="24"/>
      <c r="W1007" s="23"/>
      <c r="AA1007" s="24"/>
    </row>
    <row r="1008" spans="1:40" ht="12.75" x14ac:dyDescent="0.2">
      <c r="A1008" s="2" t="s">
        <v>59</v>
      </c>
      <c r="B1008" s="3">
        <v>199</v>
      </c>
      <c r="C1008" s="5">
        <v>28</v>
      </c>
      <c r="D1008" s="1" t="s">
        <v>1</v>
      </c>
      <c r="E1008" s="1" t="s">
        <v>2</v>
      </c>
      <c r="F1008" s="1" t="s">
        <v>3</v>
      </c>
      <c r="G1008" s="1">
        <v>2005</v>
      </c>
      <c r="H1008" s="5" t="s">
        <v>78</v>
      </c>
      <c r="Q1008" s="1"/>
      <c r="Z1008" s="1"/>
      <c r="AF1008" s="1"/>
    </row>
    <row r="1009" spans="1:32" ht="12.75" x14ac:dyDescent="0.2">
      <c r="A1009" s="2" t="s">
        <v>59</v>
      </c>
      <c r="B1009" s="3">
        <v>199</v>
      </c>
      <c r="C1009" s="5">
        <v>28</v>
      </c>
      <c r="D1009" s="1" t="s">
        <v>1</v>
      </c>
      <c r="E1009" s="1" t="s">
        <v>2</v>
      </c>
      <c r="F1009" s="1" t="s">
        <v>3</v>
      </c>
      <c r="G1009" s="1">
        <v>2006</v>
      </c>
      <c r="H1009" s="5" t="s">
        <v>78</v>
      </c>
      <c r="Q1009" s="1"/>
      <c r="Z1009" s="1"/>
      <c r="AF1009" s="1"/>
    </row>
    <row r="1010" spans="1:32" ht="12.75" x14ac:dyDescent="0.2">
      <c r="A1010" s="2" t="s">
        <v>59</v>
      </c>
      <c r="B1010" s="3">
        <v>199</v>
      </c>
      <c r="C1010" s="5">
        <v>28</v>
      </c>
      <c r="D1010" s="1" t="s">
        <v>1</v>
      </c>
      <c r="E1010" s="1" t="s">
        <v>2</v>
      </c>
      <c r="F1010" s="1" t="s">
        <v>3</v>
      </c>
      <c r="G1010" s="1">
        <v>2007</v>
      </c>
      <c r="H1010" s="5" t="s">
        <v>78</v>
      </c>
      <c r="Q1010" s="1"/>
      <c r="Z1010" s="1"/>
      <c r="AF1010" s="1"/>
    </row>
    <row r="1011" spans="1:32" ht="12.75" x14ac:dyDescent="0.2">
      <c r="A1011" s="2" t="s">
        <v>59</v>
      </c>
      <c r="B1011" s="3">
        <v>199</v>
      </c>
      <c r="C1011" s="5">
        <v>28</v>
      </c>
      <c r="D1011" s="1" t="s">
        <v>1</v>
      </c>
      <c r="E1011" s="1" t="s">
        <v>2</v>
      </c>
      <c r="F1011" s="1" t="s">
        <v>3</v>
      </c>
      <c r="G1011" s="1">
        <v>2008</v>
      </c>
      <c r="H1011" s="5" t="s">
        <v>78</v>
      </c>
      <c r="Q1011" s="1"/>
      <c r="Z1011" s="1"/>
      <c r="AF1011" s="1"/>
    </row>
    <row r="1012" spans="1:32" s="22" customFormat="1" ht="12.75" x14ac:dyDescent="0.2">
      <c r="A1012" s="20" t="s">
        <v>59</v>
      </c>
      <c r="B1012" s="21">
        <v>200</v>
      </c>
      <c r="C1012" s="24">
        <v>28</v>
      </c>
      <c r="D1012" s="22" t="s">
        <v>1</v>
      </c>
      <c r="E1012" s="22" t="s">
        <v>2</v>
      </c>
      <c r="F1012" s="22" t="s">
        <v>3</v>
      </c>
      <c r="G1012" s="22">
        <v>2004</v>
      </c>
      <c r="H1012" s="24" t="s">
        <v>78</v>
      </c>
      <c r="I1012" s="24"/>
      <c r="W1012" s="23"/>
      <c r="AA1012" s="24"/>
    </row>
    <row r="1013" spans="1:32" ht="12.75" x14ac:dyDescent="0.2">
      <c r="A1013" s="2" t="s">
        <v>59</v>
      </c>
      <c r="B1013" s="3">
        <v>200</v>
      </c>
      <c r="C1013" s="5">
        <v>28</v>
      </c>
      <c r="D1013" s="1" t="s">
        <v>1</v>
      </c>
      <c r="E1013" s="1" t="s">
        <v>2</v>
      </c>
      <c r="F1013" s="1" t="s">
        <v>3</v>
      </c>
      <c r="G1013" s="1">
        <v>2005</v>
      </c>
      <c r="H1013" s="5" t="s">
        <v>78</v>
      </c>
      <c r="Q1013" s="1"/>
      <c r="Z1013" s="1"/>
      <c r="AF1013" s="1"/>
    </row>
    <row r="1014" spans="1:32" ht="12.75" x14ac:dyDescent="0.2">
      <c r="A1014" s="2" t="s">
        <v>59</v>
      </c>
      <c r="B1014" s="3">
        <v>200</v>
      </c>
      <c r="C1014" s="5">
        <v>28</v>
      </c>
      <c r="D1014" s="1" t="s">
        <v>1</v>
      </c>
      <c r="E1014" s="1" t="s">
        <v>2</v>
      </c>
      <c r="F1014" s="1" t="s">
        <v>3</v>
      </c>
      <c r="G1014" s="1">
        <v>2006</v>
      </c>
      <c r="H1014" s="5" t="s">
        <v>78</v>
      </c>
      <c r="Q1014" s="1"/>
      <c r="Z1014" s="1"/>
      <c r="AF1014" s="1"/>
    </row>
    <row r="1015" spans="1:32" ht="12.75" x14ac:dyDescent="0.2">
      <c r="A1015" s="2" t="s">
        <v>59</v>
      </c>
      <c r="B1015" s="3">
        <v>200</v>
      </c>
      <c r="C1015" s="5">
        <v>28</v>
      </c>
      <c r="D1015" s="1" t="s">
        <v>1</v>
      </c>
      <c r="E1015" s="1" t="s">
        <v>2</v>
      </c>
      <c r="F1015" s="1" t="s">
        <v>3</v>
      </c>
      <c r="G1015" s="1">
        <v>2007</v>
      </c>
      <c r="H1015" s="5" t="s">
        <v>78</v>
      </c>
      <c r="Q1015" s="1"/>
      <c r="Z1015" s="1"/>
      <c r="AF1015" s="1"/>
    </row>
    <row r="1016" spans="1:32" ht="12.75" x14ac:dyDescent="0.2">
      <c r="A1016" s="2" t="s">
        <v>59</v>
      </c>
      <c r="B1016" s="3">
        <v>200</v>
      </c>
      <c r="C1016" s="5">
        <v>28</v>
      </c>
      <c r="D1016" s="1" t="s">
        <v>1</v>
      </c>
      <c r="E1016" s="1" t="s">
        <v>2</v>
      </c>
      <c r="F1016" s="1" t="s">
        <v>3</v>
      </c>
      <c r="G1016" s="1">
        <v>2008</v>
      </c>
      <c r="H1016" s="5" t="s">
        <v>78</v>
      </c>
      <c r="Q1016" s="1"/>
      <c r="Z1016" s="1"/>
      <c r="AF1016" s="1"/>
    </row>
    <row r="1017" spans="1:32" s="22" customFormat="1" ht="12.75" x14ac:dyDescent="0.2">
      <c r="A1017" s="20" t="s">
        <v>59</v>
      </c>
      <c r="B1017" s="21">
        <v>201</v>
      </c>
      <c r="C1017" s="24">
        <v>28</v>
      </c>
      <c r="D1017" s="22" t="s">
        <v>1</v>
      </c>
      <c r="E1017" s="22" t="s">
        <v>2</v>
      </c>
      <c r="F1017" s="22" t="s">
        <v>3</v>
      </c>
      <c r="G1017" s="22">
        <v>2004</v>
      </c>
      <c r="H1017" s="24" t="s">
        <v>78</v>
      </c>
      <c r="I1017" s="24"/>
      <c r="W1017" s="23"/>
      <c r="AA1017" s="24"/>
    </row>
    <row r="1018" spans="1:32" ht="12.75" x14ac:dyDescent="0.2">
      <c r="A1018" s="2" t="s">
        <v>59</v>
      </c>
      <c r="B1018" s="3">
        <v>201</v>
      </c>
      <c r="C1018" s="5">
        <v>28</v>
      </c>
      <c r="D1018" s="1" t="s">
        <v>1</v>
      </c>
      <c r="E1018" s="1" t="s">
        <v>2</v>
      </c>
      <c r="F1018" s="1" t="s">
        <v>3</v>
      </c>
      <c r="G1018" s="1">
        <v>2005</v>
      </c>
      <c r="H1018" s="5" t="s">
        <v>78</v>
      </c>
      <c r="Q1018" s="1"/>
      <c r="Z1018" s="1"/>
      <c r="AF1018" s="1"/>
    </row>
    <row r="1019" spans="1:32" ht="12.75" x14ac:dyDescent="0.2">
      <c r="A1019" s="2" t="s">
        <v>59</v>
      </c>
      <c r="B1019" s="3">
        <v>201</v>
      </c>
      <c r="C1019" s="5">
        <v>28</v>
      </c>
      <c r="D1019" s="1" t="s">
        <v>1</v>
      </c>
      <c r="E1019" s="1" t="s">
        <v>2</v>
      </c>
      <c r="F1019" s="1" t="s">
        <v>3</v>
      </c>
      <c r="G1019" s="1">
        <v>2006</v>
      </c>
      <c r="H1019" s="5" t="s">
        <v>78</v>
      </c>
      <c r="Q1019" s="1"/>
      <c r="Z1019" s="1"/>
      <c r="AF1019" s="1"/>
    </row>
    <row r="1020" spans="1:32" ht="12.75" x14ac:dyDescent="0.2">
      <c r="A1020" s="2" t="s">
        <v>59</v>
      </c>
      <c r="B1020" s="3">
        <v>201</v>
      </c>
      <c r="C1020" s="5">
        <v>28</v>
      </c>
      <c r="D1020" s="1" t="s">
        <v>1</v>
      </c>
      <c r="E1020" s="1" t="s">
        <v>2</v>
      </c>
      <c r="F1020" s="1" t="s">
        <v>3</v>
      </c>
      <c r="G1020" s="1">
        <v>2007</v>
      </c>
      <c r="H1020" s="5" t="s">
        <v>78</v>
      </c>
      <c r="Q1020" s="1"/>
      <c r="Z1020" s="1"/>
      <c r="AF1020" s="1"/>
    </row>
    <row r="1021" spans="1:32" ht="12.75" x14ac:dyDescent="0.2">
      <c r="A1021" s="2" t="s">
        <v>59</v>
      </c>
      <c r="B1021" s="3">
        <v>201</v>
      </c>
      <c r="C1021" s="5">
        <v>28</v>
      </c>
      <c r="D1021" s="1" t="s">
        <v>1</v>
      </c>
      <c r="E1021" s="1" t="s">
        <v>2</v>
      </c>
      <c r="F1021" s="1" t="s">
        <v>3</v>
      </c>
      <c r="G1021" s="1">
        <v>2008</v>
      </c>
      <c r="H1021" s="5" t="s">
        <v>78</v>
      </c>
      <c r="Q1021" s="1"/>
      <c r="Z1021" s="1"/>
      <c r="AF1021" s="1"/>
    </row>
    <row r="1022" spans="1:32" s="22" customFormat="1" ht="12.75" x14ac:dyDescent="0.2">
      <c r="A1022" s="20" t="s">
        <v>59</v>
      </c>
      <c r="B1022" s="21">
        <v>202</v>
      </c>
      <c r="C1022" s="24">
        <v>28</v>
      </c>
      <c r="D1022" s="22" t="s">
        <v>1</v>
      </c>
      <c r="E1022" s="22" t="s">
        <v>2</v>
      </c>
      <c r="F1022" s="22" t="s">
        <v>3</v>
      </c>
      <c r="G1022" s="22">
        <v>2004</v>
      </c>
      <c r="H1022" s="24" t="s">
        <v>78</v>
      </c>
      <c r="I1022" s="24"/>
      <c r="W1022" s="23"/>
      <c r="AA1022" s="24"/>
    </row>
    <row r="1023" spans="1:32" ht="12.75" x14ac:dyDescent="0.2">
      <c r="A1023" s="2" t="s">
        <v>59</v>
      </c>
      <c r="B1023" s="3">
        <v>202</v>
      </c>
      <c r="C1023" s="5">
        <v>28</v>
      </c>
      <c r="D1023" s="1" t="s">
        <v>1</v>
      </c>
      <c r="E1023" s="1" t="s">
        <v>2</v>
      </c>
      <c r="F1023" s="1" t="s">
        <v>3</v>
      </c>
      <c r="G1023" s="1">
        <v>2005</v>
      </c>
      <c r="H1023" s="5" t="s">
        <v>78</v>
      </c>
      <c r="Q1023" s="1"/>
      <c r="Z1023" s="1"/>
      <c r="AF1023" s="1"/>
    </row>
    <row r="1024" spans="1:32" ht="15" customHeight="1" x14ac:dyDescent="0.2">
      <c r="A1024" s="2" t="s">
        <v>59</v>
      </c>
      <c r="B1024" s="3">
        <v>202</v>
      </c>
      <c r="C1024" s="5">
        <v>28</v>
      </c>
      <c r="D1024" s="1" t="s">
        <v>1</v>
      </c>
      <c r="E1024" s="1" t="s">
        <v>2</v>
      </c>
      <c r="F1024" s="1" t="s">
        <v>3</v>
      </c>
      <c r="G1024" s="1">
        <v>2006</v>
      </c>
      <c r="H1024" s="5" t="s">
        <v>78</v>
      </c>
      <c r="Q1024" s="1"/>
      <c r="Z1024" s="1"/>
      <c r="AF1024" s="1"/>
    </row>
    <row r="1025" spans="1:40" ht="12.75" x14ac:dyDescent="0.2">
      <c r="A1025" s="2" t="s">
        <v>59</v>
      </c>
      <c r="B1025" s="3">
        <v>202</v>
      </c>
      <c r="C1025" s="5">
        <v>28</v>
      </c>
      <c r="D1025" s="1" t="s">
        <v>1</v>
      </c>
      <c r="E1025" s="1" t="s">
        <v>2</v>
      </c>
      <c r="F1025" s="1" t="s">
        <v>3</v>
      </c>
      <c r="G1025" s="1">
        <v>2007</v>
      </c>
      <c r="H1025" s="5" t="s">
        <v>78</v>
      </c>
      <c r="Q1025" s="1"/>
      <c r="Z1025" s="1"/>
      <c r="AF1025" s="1"/>
    </row>
    <row r="1026" spans="1:40" ht="12.75" x14ac:dyDescent="0.2">
      <c r="A1026" s="2" t="s">
        <v>59</v>
      </c>
      <c r="B1026" s="3">
        <v>202</v>
      </c>
      <c r="C1026" s="5">
        <v>28</v>
      </c>
      <c r="D1026" s="1" t="s">
        <v>1</v>
      </c>
      <c r="E1026" s="1" t="s">
        <v>2</v>
      </c>
      <c r="F1026" s="1" t="s">
        <v>3</v>
      </c>
      <c r="G1026" s="1">
        <v>2008</v>
      </c>
      <c r="H1026" s="5" t="s">
        <v>78</v>
      </c>
      <c r="Q1026" s="1"/>
      <c r="Z1026" s="1"/>
      <c r="AF1026" s="1"/>
    </row>
    <row r="1027" spans="1:40" s="22" customFormat="1" ht="12.75" x14ac:dyDescent="0.2">
      <c r="A1027" s="20" t="s">
        <v>59</v>
      </c>
      <c r="B1027" s="21">
        <v>203</v>
      </c>
      <c r="C1027" s="24">
        <v>28</v>
      </c>
      <c r="D1027" s="22" t="s">
        <v>1</v>
      </c>
      <c r="E1027" s="22" t="s">
        <v>2</v>
      </c>
      <c r="F1027" s="22" t="s">
        <v>3</v>
      </c>
      <c r="G1027" s="22">
        <v>2004</v>
      </c>
      <c r="H1027" s="24" t="s">
        <v>78</v>
      </c>
      <c r="I1027" s="24"/>
      <c r="W1027" s="23"/>
      <c r="AA1027" s="24"/>
    </row>
    <row r="1028" spans="1:40" ht="12.75" x14ac:dyDescent="0.2">
      <c r="A1028" s="2" t="s">
        <v>59</v>
      </c>
      <c r="B1028" s="3">
        <v>203</v>
      </c>
      <c r="C1028" s="5">
        <v>28</v>
      </c>
      <c r="D1028" s="1" t="s">
        <v>1</v>
      </c>
      <c r="E1028" s="1" t="s">
        <v>2</v>
      </c>
      <c r="F1028" s="1" t="s">
        <v>3</v>
      </c>
      <c r="G1028" s="1">
        <v>2005</v>
      </c>
      <c r="H1028" s="5" t="s">
        <v>78</v>
      </c>
      <c r="Q1028" s="1"/>
      <c r="Z1028" s="1"/>
      <c r="AF1028" s="1"/>
    </row>
    <row r="1029" spans="1:40" ht="15" customHeight="1" x14ac:dyDescent="0.2">
      <c r="A1029" s="2" t="s">
        <v>59</v>
      </c>
      <c r="B1029" s="3">
        <v>203</v>
      </c>
      <c r="C1029" s="5">
        <v>28</v>
      </c>
      <c r="D1029" s="1" t="s">
        <v>1</v>
      </c>
      <c r="E1029" s="1" t="s">
        <v>2</v>
      </c>
      <c r="F1029" s="1" t="s">
        <v>3</v>
      </c>
      <c r="G1029" s="1">
        <v>2006</v>
      </c>
      <c r="H1029" s="5" t="s">
        <v>78</v>
      </c>
      <c r="Q1029" s="1"/>
      <c r="Z1029" s="1"/>
      <c r="AF1029" s="1"/>
    </row>
    <row r="1030" spans="1:40" ht="12.75" x14ac:dyDescent="0.2">
      <c r="A1030" s="2" t="s">
        <v>59</v>
      </c>
      <c r="B1030" s="3">
        <v>203</v>
      </c>
      <c r="C1030" s="5">
        <v>28</v>
      </c>
      <c r="D1030" s="1" t="s">
        <v>1</v>
      </c>
      <c r="E1030" s="1" t="s">
        <v>2</v>
      </c>
      <c r="F1030" s="1" t="s">
        <v>3</v>
      </c>
      <c r="G1030" s="1">
        <v>2007</v>
      </c>
      <c r="H1030" s="5" t="s">
        <v>78</v>
      </c>
      <c r="Q1030" s="1"/>
      <c r="Z1030" s="1"/>
      <c r="AF1030" s="1"/>
    </row>
    <row r="1031" spans="1:40" ht="12.75" x14ac:dyDescent="0.2">
      <c r="A1031" s="2" t="s">
        <v>59</v>
      </c>
      <c r="B1031" s="3">
        <v>203</v>
      </c>
      <c r="C1031" s="5">
        <v>28</v>
      </c>
      <c r="D1031" s="1" t="s">
        <v>1</v>
      </c>
      <c r="E1031" s="1" t="s">
        <v>2</v>
      </c>
      <c r="F1031" s="1" t="s">
        <v>3</v>
      </c>
      <c r="G1031" s="1">
        <v>2008</v>
      </c>
      <c r="H1031" s="5" t="s">
        <v>78</v>
      </c>
      <c r="Q1031" s="1"/>
      <c r="Z1031" s="1"/>
      <c r="AF1031" s="1"/>
    </row>
    <row r="1032" spans="1:40" s="22" customFormat="1" ht="12.75" x14ac:dyDescent="0.2">
      <c r="A1032" s="20" t="s">
        <v>59</v>
      </c>
      <c r="B1032" s="21">
        <v>204</v>
      </c>
      <c r="C1032" s="24">
        <v>28</v>
      </c>
      <c r="D1032" s="22" t="s">
        <v>1</v>
      </c>
      <c r="E1032" s="22" t="s">
        <v>2</v>
      </c>
      <c r="F1032" s="22" t="s">
        <v>3</v>
      </c>
      <c r="G1032" s="22">
        <v>2004</v>
      </c>
      <c r="H1032" s="24" t="s">
        <v>78</v>
      </c>
      <c r="I1032" s="24"/>
      <c r="W1032" s="23"/>
      <c r="AA1032" s="24"/>
    </row>
    <row r="1033" spans="1:40" ht="12.75" x14ac:dyDescent="0.2">
      <c r="A1033" s="2" t="s">
        <v>59</v>
      </c>
      <c r="B1033" s="3">
        <v>204</v>
      </c>
      <c r="C1033" s="5">
        <v>28</v>
      </c>
      <c r="D1033" s="1" t="s">
        <v>1</v>
      </c>
      <c r="E1033" s="1" t="s">
        <v>2</v>
      </c>
      <c r="F1033" s="1" t="s">
        <v>3</v>
      </c>
      <c r="G1033" s="1">
        <v>2005</v>
      </c>
      <c r="H1033" s="5" t="s">
        <v>78</v>
      </c>
      <c r="Q1033" s="1"/>
      <c r="Z1033" s="1"/>
      <c r="AF1033" s="1"/>
    </row>
    <row r="1034" spans="1:40" ht="12.75" x14ac:dyDescent="0.2">
      <c r="A1034" s="2" t="s">
        <v>59</v>
      </c>
      <c r="B1034" s="3">
        <v>204</v>
      </c>
      <c r="C1034" s="5">
        <v>28</v>
      </c>
      <c r="D1034" s="1" t="s">
        <v>1</v>
      </c>
      <c r="E1034" s="1" t="s">
        <v>2</v>
      </c>
      <c r="F1034" s="1" t="s">
        <v>3</v>
      </c>
      <c r="G1034" s="1">
        <v>2006</v>
      </c>
      <c r="H1034" s="5" t="s">
        <v>78</v>
      </c>
      <c r="Q1034" s="1"/>
      <c r="Z1034" s="1"/>
      <c r="AF1034" s="1"/>
    </row>
    <row r="1035" spans="1:40" ht="12.75" x14ac:dyDescent="0.2">
      <c r="A1035" s="2" t="s">
        <v>59</v>
      </c>
      <c r="B1035" s="3">
        <v>204</v>
      </c>
      <c r="C1035" s="5">
        <v>28</v>
      </c>
      <c r="D1035" s="1" t="s">
        <v>1</v>
      </c>
      <c r="E1035" s="1" t="s">
        <v>2</v>
      </c>
      <c r="F1035" s="1" t="s">
        <v>3</v>
      </c>
      <c r="G1035" s="1">
        <v>2007</v>
      </c>
      <c r="H1035" s="5" t="s">
        <v>78</v>
      </c>
      <c r="Q1035" s="1"/>
      <c r="Z1035" s="1"/>
      <c r="AF1035" s="1"/>
    </row>
    <row r="1036" spans="1:40" ht="12.75" x14ac:dyDescent="0.2">
      <c r="A1036" s="2" t="s">
        <v>59</v>
      </c>
      <c r="B1036" s="3">
        <v>204</v>
      </c>
      <c r="C1036" s="5">
        <v>28</v>
      </c>
      <c r="D1036" s="1" t="s">
        <v>1</v>
      </c>
      <c r="E1036" s="1" t="s">
        <v>2</v>
      </c>
      <c r="F1036" s="1" t="s">
        <v>3</v>
      </c>
      <c r="G1036" s="1">
        <v>2008</v>
      </c>
      <c r="H1036" s="5" t="s">
        <v>78</v>
      </c>
      <c r="Q1036" s="1"/>
      <c r="Z1036" s="1"/>
      <c r="AF1036" s="1"/>
    </row>
    <row r="1037" spans="1:40" s="22" customFormat="1" ht="12.75" x14ac:dyDescent="0.2">
      <c r="A1037" s="20" t="s">
        <v>59</v>
      </c>
      <c r="B1037" s="21">
        <v>205</v>
      </c>
      <c r="C1037" s="24">
        <v>28</v>
      </c>
      <c r="D1037" s="22" t="s">
        <v>1</v>
      </c>
      <c r="E1037" s="22" t="s">
        <v>2</v>
      </c>
      <c r="F1037" s="22" t="s">
        <v>3</v>
      </c>
      <c r="G1037" s="22">
        <v>2004</v>
      </c>
      <c r="H1037" s="24" t="s">
        <v>78</v>
      </c>
      <c r="I1037" s="24"/>
      <c r="J1037" s="22">
        <v>35</v>
      </c>
      <c r="K1037" s="22">
        <f>J1037-22</f>
        <v>13</v>
      </c>
      <c r="L1037" s="22">
        <f>J1037-46</f>
        <v>-11</v>
      </c>
      <c r="M1037" s="22">
        <f>J1037-71</f>
        <v>-36</v>
      </c>
      <c r="N1037" s="22">
        <f>J1037-87</f>
        <v>-52</v>
      </c>
      <c r="O1037" s="22">
        <v>4</v>
      </c>
      <c r="S1037" s="22">
        <v>2</v>
      </c>
      <c r="T1037" s="22">
        <v>195</v>
      </c>
      <c r="U1037" s="22">
        <v>25</v>
      </c>
      <c r="V1037" s="22">
        <v>65</v>
      </c>
      <c r="W1037" s="23">
        <f t="shared" ref="W1037" si="47">(V1037+(Z1037*AB1037))/U1037</f>
        <v>2.6316666666666668</v>
      </c>
      <c r="X1037" s="22">
        <v>4</v>
      </c>
      <c r="Y1037" s="22">
        <v>19</v>
      </c>
      <c r="Z1037" s="23">
        <f>Y1037/(U1037-AB1037)</f>
        <v>0.79166666666666663</v>
      </c>
      <c r="AA1037" s="24">
        <f>Z1037*100/W1037</f>
        <v>30.082330588980362</v>
      </c>
      <c r="AB1037" s="22">
        <v>1</v>
      </c>
      <c r="AC1037" s="22">
        <f t="shared" ref="AC1037" si="48">AB1037*100/U1037</f>
        <v>4</v>
      </c>
      <c r="AD1037" s="22">
        <v>0</v>
      </c>
      <c r="AE1037" s="22">
        <f>AD1037*100/U1037</f>
        <v>0</v>
      </c>
      <c r="AF1037" s="22">
        <v>1</v>
      </c>
      <c r="AH1037" s="22">
        <v>14</v>
      </c>
      <c r="AI1037" s="22">
        <v>5</v>
      </c>
      <c r="AJ1037" s="22">
        <v>3</v>
      </c>
      <c r="AK1037" s="22">
        <v>2</v>
      </c>
      <c r="AL1037" s="22">
        <v>3</v>
      </c>
      <c r="AM1037" s="22">
        <v>3</v>
      </c>
      <c r="AN1037" s="22">
        <v>2</v>
      </c>
    </row>
    <row r="1038" spans="1:40" ht="12.75" x14ac:dyDescent="0.2">
      <c r="A1038" s="2" t="s">
        <v>59</v>
      </c>
      <c r="B1038" s="3">
        <v>205</v>
      </c>
      <c r="C1038" s="5">
        <v>28</v>
      </c>
      <c r="D1038" s="1" t="s">
        <v>1</v>
      </c>
      <c r="E1038" s="1" t="s">
        <v>2</v>
      </c>
      <c r="F1038" s="1" t="s">
        <v>3</v>
      </c>
      <c r="G1038" s="1">
        <v>2005</v>
      </c>
      <c r="H1038" s="5" t="s">
        <v>78</v>
      </c>
      <c r="Q1038" s="1"/>
      <c r="Z1038" s="1"/>
      <c r="AF1038" s="1"/>
    </row>
    <row r="1039" spans="1:40" ht="12.75" x14ac:dyDescent="0.2">
      <c r="A1039" s="2" t="s">
        <v>59</v>
      </c>
      <c r="B1039" s="3">
        <v>205</v>
      </c>
      <c r="C1039" s="5">
        <v>28</v>
      </c>
      <c r="D1039" s="1" t="s">
        <v>1</v>
      </c>
      <c r="E1039" s="1" t="s">
        <v>2</v>
      </c>
      <c r="F1039" s="1" t="s">
        <v>3</v>
      </c>
      <c r="G1039" s="1">
        <v>2006</v>
      </c>
      <c r="H1039" s="5" t="s">
        <v>78</v>
      </c>
      <c r="Q1039" s="1"/>
      <c r="Z1039" s="1"/>
      <c r="AF1039" s="1"/>
    </row>
    <row r="1040" spans="1:40" ht="12.75" x14ac:dyDescent="0.2">
      <c r="A1040" s="2" t="s">
        <v>59</v>
      </c>
      <c r="B1040" s="3">
        <v>205</v>
      </c>
      <c r="C1040" s="5">
        <v>28</v>
      </c>
      <c r="D1040" s="1" t="s">
        <v>1</v>
      </c>
      <c r="E1040" s="1" t="s">
        <v>2</v>
      </c>
      <c r="F1040" s="1" t="s">
        <v>3</v>
      </c>
      <c r="G1040" s="1">
        <v>2007</v>
      </c>
      <c r="H1040" s="5" t="s">
        <v>78</v>
      </c>
      <c r="Q1040" s="1"/>
      <c r="Z1040" s="1"/>
      <c r="AF1040" s="1"/>
    </row>
    <row r="1041" spans="1:40" ht="12.75" x14ac:dyDescent="0.2">
      <c r="A1041" s="2" t="s">
        <v>59</v>
      </c>
      <c r="B1041" s="3">
        <v>205</v>
      </c>
      <c r="C1041" s="5">
        <v>28</v>
      </c>
      <c r="D1041" s="1" t="s">
        <v>1</v>
      </c>
      <c r="E1041" s="1" t="s">
        <v>2</v>
      </c>
      <c r="F1041" s="1" t="s">
        <v>3</v>
      </c>
      <c r="G1041" s="1">
        <v>2008</v>
      </c>
      <c r="H1041" s="5" t="s">
        <v>78</v>
      </c>
      <c r="Q1041" s="1"/>
      <c r="Z1041" s="1"/>
      <c r="AF1041" s="1"/>
    </row>
    <row r="1042" spans="1:40" s="22" customFormat="1" ht="12.75" x14ac:dyDescent="0.2">
      <c r="A1042" s="20" t="s">
        <v>59</v>
      </c>
      <c r="B1042" s="21">
        <v>206</v>
      </c>
      <c r="C1042" s="24">
        <v>28</v>
      </c>
      <c r="D1042" s="22" t="s">
        <v>1</v>
      </c>
      <c r="E1042" s="22" t="s">
        <v>2</v>
      </c>
      <c r="F1042" s="22" t="s">
        <v>3</v>
      </c>
      <c r="G1042" s="22">
        <v>2004</v>
      </c>
      <c r="H1042" s="24" t="s">
        <v>78</v>
      </c>
      <c r="I1042" s="24"/>
      <c r="J1042" s="22">
        <v>44</v>
      </c>
      <c r="K1042" s="22">
        <f>J1042-22</f>
        <v>22</v>
      </c>
      <c r="L1042" s="22">
        <f>J1042-46</f>
        <v>-2</v>
      </c>
      <c r="M1042" s="22">
        <f>J1042-71</f>
        <v>-27</v>
      </c>
      <c r="N1042" s="22">
        <f>J1042-87</f>
        <v>-43</v>
      </c>
      <c r="O1042" s="22">
        <v>2</v>
      </c>
      <c r="S1042" s="22">
        <v>2</v>
      </c>
      <c r="T1042" s="22">
        <v>221</v>
      </c>
      <c r="U1042" s="22">
        <v>25</v>
      </c>
      <c r="V1042" s="22">
        <v>122</v>
      </c>
      <c r="W1042" s="23">
        <f t="shared" ref="W1042" si="49">(V1042+(Z1042*AB1042))/U1042</f>
        <v>4.88</v>
      </c>
      <c r="X1042" s="22">
        <v>3</v>
      </c>
      <c r="Y1042" s="22">
        <v>36</v>
      </c>
      <c r="Z1042" s="23">
        <f>Y1042/(U1042-AB1042)</f>
        <v>1.44</v>
      </c>
      <c r="AA1042" s="24">
        <f>Z1042*100/W1042</f>
        <v>29.508196721311474</v>
      </c>
      <c r="AB1042" s="22">
        <v>0</v>
      </c>
      <c r="AC1042" s="22">
        <f t="shared" ref="AC1042" si="50">AB1042*100/U1042</f>
        <v>0</v>
      </c>
      <c r="AD1042" s="22">
        <v>0</v>
      </c>
      <c r="AE1042" s="22">
        <f>AD1042*100/U1042</f>
        <v>0</v>
      </c>
      <c r="AF1042" s="22">
        <v>2</v>
      </c>
      <c r="AG1042" s="22">
        <v>1</v>
      </c>
      <c r="AH1042" s="22">
        <v>1</v>
      </c>
      <c r="AI1042" s="22">
        <v>7</v>
      </c>
      <c r="AJ1042" s="22">
        <v>2</v>
      </c>
      <c r="AK1042" s="22">
        <v>3</v>
      </c>
      <c r="AL1042" s="22">
        <v>2</v>
      </c>
      <c r="AM1042" s="22">
        <v>1</v>
      </c>
      <c r="AN1042" s="22">
        <v>2</v>
      </c>
    </row>
    <row r="1043" spans="1:40" ht="12.75" x14ac:dyDescent="0.2">
      <c r="A1043" s="2" t="s">
        <v>59</v>
      </c>
      <c r="B1043" s="3">
        <v>206</v>
      </c>
      <c r="C1043" s="5">
        <v>28</v>
      </c>
      <c r="D1043" s="1" t="s">
        <v>1</v>
      </c>
      <c r="E1043" s="1" t="s">
        <v>2</v>
      </c>
      <c r="F1043" s="1" t="s">
        <v>3</v>
      </c>
      <c r="G1043" s="1">
        <v>2005</v>
      </c>
      <c r="H1043" s="5" t="s">
        <v>78</v>
      </c>
      <c r="Q1043" s="1"/>
      <c r="Z1043" s="1"/>
      <c r="AF1043" s="1"/>
    </row>
    <row r="1044" spans="1:40" ht="12.75" x14ac:dyDescent="0.2">
      <c r="A1044" s="2" t="s">
        <v>59</v>
      </c>
      <c r="B1044" s="3">
        <v>206</v>
      </c>
      <c r="C1044" s="5">
        <v>28</v>
      </c>
      <c r="D1044" s="1" t="s">
        <v>1</v>
      </c>
      <c r="E1044" s="1" t="s">
        <v>2</v>
      </c>
      <c r="F1044" s="1" t="s">
        <v>3</v>
      </c>
      <c r="G1044" s="1">
        <v>2006</v>
      </c>
      <c r="H1044" s="5" t="s">
        <v>78</v>
      </c>
      <c r="Q1044" s="1"/>
      <c r="Z1044" s="1"/>
      <c r="AF1044" s="1"/>
    </row>
    <row r="1045" spans="1:40" ht="12.75" x14ac:dyDescent="0.2">
      <c r="A1045" s="2" t="s">
        <v>59</v>
      </c>
      <c r="B1045" s="3">
        <v>206</v>
      </c>
      <c r="C1045" s="5">
        <v>28</v>
      </c>
      <c r="D1045" s="1" t="s">
        <v>1</v>
      </c>
      <c r="E1045" s="1" t="s">
        <v>2</v>
      </c>
      <c r="F1045" s="1" t="s">
        <v>3</v>
      </c>
      <c r="G1045" s="1">
        <v>2007</v>
      </c>
      <c r="H1045" s="5" t="s">
        <v>78</v>
      </c>
      <c r="Q1045" s="1"/>
      <c r="Z1045" s="1"/>
      <c r="AF1045" s="1"/>
    </row>
    <row r="1046" spans="1:40" ht="12.75" x14ac:dyDescent="0.2">
      <c r="A1046" s="2" t="s">
        <v>59</v>
      </c>
      <c r="B1046" s="3">
        <v>206</v>
      </c>
      <c r="C1046" s="5">
        <v>28</v>
      </c>
      <c r="D1046" s="1" t="s">
        <v>1</v>
      </c>
      <c r="E1046" s="1" t="s">
        <v>2</v>
      </c>
      <c r="F1046" s="1" t="s">
        <v>3</v>
      </c>
      <c r="G1046" s="1">
        <v>2008</v>
      </c>
      <c r="H1046" s="5" t="s">
        <v>78</v>
      </c>
      <c r="Q1046" s="1"/>
      <c r="Z1046" s="1"/>
      <c r="AF1046" s="1"/>
    </row>
    <row r="1047" spans="1:40" s="22" customFormat="1" ht="12.75" x14ac:dyDescent="0.2">
      <c r="A1047" s="20" t="s">
        <v>59</v>
      </c>
      <c r="B1047" s="21">
        <v>207</v>
      </c>
      <c r="C1047" s="24">
        <v>28</v>
      </c>
      <c r="D1047" s="22" t="s">
        <v>1</v>
      </c>
      <c r="E1047" s="22" t="s">
        <v>2</v>
      </c>
      <c r="F1047" s="22" t="s">
        <v>3</v>
      </c>
      <c r="G1047" s="22">
        <v>2004</v>
      </c>
      <c r="H1047" s="24" t="s">
        <v>78</v>
      </c>
      <c r="I1047" s="24"/>
      <c r="W1047" s="23"/>
      <c r="AA1047" s="24"/>
    </row>
    <row r="1048" spans="1:40" ht="12.75" x14ac:dyDescent="0.2">
      <c r="A1048" s="2" t="s">
        <v>59</v>
      </c>
      <c r="B1048" s="3">
        <v>207</v>
      </c>
      <c r="C1048" s="5">
        <v>28</v>
      </c>
      <c r="D1048" s="1" t="s">
        <v>1</v>
      </c>
      <c r="E1048" s="1" t="s">
        <v>2</v>
      </c>
      <c r="F1048" s="1" t="s">
        <v>3</v>
      </c>
      <c r="G1048" s="1">
        <v>2005</v>
      </c>
      <c r="H1048" s="5" t="s">
        <v>78</v>
      </c>
      <c r="Q1048" s="1"/>
      <c r="Z1048" s="1"/>
      <c r="AF1048" s="1"/>
    </row>
    <row r="1049" spans="1:40" ht="12.75" x14ac:dyDescent="0.2">
      <c r="A1049" s="2" t="s">
        <v>59</v>
      </c>
      <c r="B1049" s="3">
        <v>207</v>
      </c>
      <c r="C1049" s="5">
        <v>28</v>
      </c>
      <c r="D1049" s="1" t="s">
        <v>1</v>
      </c>
      <c r="E1049" s="1" t="s">
        <v>2</v>
      </c>
      <c r="F1049" s="1" t="s">
        <v>3</v>
      </c>
      <c r="G1049" s="1">
        <v>2006</v>
      </c>
      <c r="H1049" s="5" t="s">
        <v>78</v>
      </c>
      <c r="Q1049" s="1"/>
      <c r="Z1049" s="1"/>
      <c r="AF1049" s="1"/>
    </row>
    <row r="1050" spans="1:40" ht="12.75" x14ac:dyDescent="0.2">
      <c r="A1050" s="2" t="s">
        <v>59</v>
      </c>
      <c r="B1050" s="3">
        <v>207</v>
      </c>
      <c r="C1050" s="5">
        <v>28</v>
      </c>
      <c r="D1050" s="1" t="s">
        <v>1</v>
      </c>
      <c r="E1050" s="1" t="s">
        <v>2</v>
      </c>
      <c r="F1050" s="1" t="s">
        <v>3</v>
      </c>
      <c r="G1050" s="1">
        <v>2007</v>
      </c>
      <c r="H1050" s="5" t="s">
        <v>78</v>
      </c>
      <c r="Q1050" s="1"/>
      <c r="Z1050" s="1"/>
      <c r="AF1050" s="1"/>
    </row>
    <row r="1051" spans="1:40" ht="12.75" x14ac:dyDescent="0.2">
      <c r="A1051" s="2" t="s">
        <v>59</v>
      </c>
      <c r="B1051" s="3">
        <v>207</v>
      </c>
      <c r="C1051" s="5">
        <v>28</v>
      </c>
      <c r="D1051" s="1" t="s">
        <v>1</v>
      </c>
      <c r="E1051" s="1" t="s">
        <v>2</v>
      </c>
      <c r="F1051" s="1" t="s">
        <v>3</v>
      </c>
      <c r="G1051" s="1">
        <v>2008</v>
      </c>
      <c r="H1051" s="5" t="s">
        <v>78</v>
      </c>
      <c r="Q1051" s="1"/>
      <c r="Z1051" s="1"/>
      <c r="AF1051" s="1"/>
    </row>
    <row r="1052" spans="1:40" s="22" customFormat="1" ht="12.75" x14ac:dyDescent="0.2">
      <c r="A1052" s="20" t="s">
        <v>59</v>
      </c>
      <c r="B1052" s="21">
        <v>208</v>
      </c>
      <c r="C1052" s="24">
        <v>28</v>
      </c>
      <c r="D1052" s="22" t="s">
        <v>1</v>
      </c>
      <c r="E1052" s="22" t="s">
        <v>2</v>
      </c>
      <c r="F1052" s="22" t="s">
        <v>3</v>
      </c>
      <c r="G1052" s="22">
        <v>2004</v>
      </c>
      <c r="H1052" s="24" t="s">
        <v>78</v>
      </c>
      <c r="I1052" s="24"/>
      <c r="W1052" s="23"/>
      <c r="AA1052" s="24"/>
    </row>
    <row r="1053" spans="1:40" ht="12.75" x14ac:dyDescent="0.2">
      <c r="A1053" s="2" t="s">
        <v>59</v>
      </c>
      <c r="B1053" s="3">
        <v>208</v>
      </c>
      <c r="C1053" s="5">
        <v>28</v>
      </c>
      <c r="D1053" s="1" t="s">
        <v>1</v>
      </c>
      <c r="E1053" s="1" t="s">
        <v>2</v>
      </c>
      <c r="F1053" s="1" t="s">
        <v>3</v>
      </c>
      <c r="G1053" s="1">
        <v>2005</v>
      </c>
      <c r="H1053" s="5" t="s">
        <v>78</v>
      </c>
      <c r="Q1053" s="1"/>
      <c r="Z1053" s="1"/>
      <c r="AF1053" s="1"/>
    </row>
    <row r="1054" spans="1:40" ht="12.75" x14ac:dyDescent="0.2">
      <c r="A1054" s="2" t="s">
        <v>59</v>
      </c>
      <c r="B1054" s="3">
        <v>208</v>
      </c>
      <c r="C1054" s="5">
        <v>28</v>
      </c>
      <c r="D1054" s="1" t="s">
        <v>1</v>
      </c>
      <c r="E1054" s="1" t="s">
        <v>2</v>
      </c>
      <c r="F1054" s="1" t="s">
        <v>3</v>
      </c>
      <c r="G1054" s="1">
        <v>2006</v>
      </c>
      <c r="H1054" s="5" t="s">
        <v>78</v>
      </c>
      <c r="Q1054" s="1"/>
      <c r="Z1054" s="1"/>
      <c r="AF1054" s="1"/>
    </row>
    <row r="1055" spans="1:40" ht="12.75" x14ac:dyDescent="0.2">
      <c r="A1055" s="2" t="s">
        <v>59</v>
      </c>
      <c r="B1055" s="3">
        <v>208</v>
      </c>
      <c r="C1055" s="5">
        <v>28</v>
      </c>
      <c r="D1055" s="1" t="s">
        <v>1</v>
      </c>
      <c r="E1055" s="1" t="s">
        <v>2</v>
      </c>
      <c r="F1055" s="1" t="s">
        <v>3</v>
      </c>
      <c r="G1055" s="1">
        <v>2007</v>
      </c>
      <c r="H1055" s="5" t="s">
        <v>78</v>
      </c>
      <c r="Q1055" s="1"/>
      <c r="Z1055" s="1"/>
      <c r="AF1055" s="1"/>
    </row>
    <row r="1056" spans="1:40" ht="12.75" x14ac:dyDescent="0.2">
      <c r="A1056" s="2" t="s">
        <v>59</v>
      </c>
      <c r="B1056" s="3">
        <v>208</v>
      </c>
      <c r="C1056" s="5">
        <v>28</v>
      </c>
      <c r="D1056" s="1" t="s">
        <v>1</v>
      </c>
      <c r="E1056" s="1" t="s">
        <v>2</v>
      </c>
      <c r="F1056" s="1" t="s">
        <v>3</v>
      </c>
      <c r="G1056" s="1">
        <v>2008</v>
      </c>
      <c r="H1056" s="5" t="s">
        <v>78</v>
      </c>
      <c r="Q1056" s="1"/>
      <c r="Z1056" s="1"/>
      <c r="AF1056" s="1"/>
    </row>
    <row r="1057" spans="1:40" s="22" customFormat="1" ht="12.75" x14ac:dyDescent="0.2">
      <c r="A1057" s="20" t="s">
        <v>59</v>
      </c>
      <c r="B1057" s="21">
        <v>209</v>
      </c>
      <c r="C1057" s="24">
        <v>28</v>
      </c>
      <c r="D1057" s="22" t="s">
        <v>1</v>
      </c>
      <c r="E1057" s="22" t="s">
        <v>2</v>
      </c>
      <c r="F1057" s="22" t="s">
        <v>3</v>
      </c>
      <c r="G1057" s="22">
        <v>2004</v>
      </c>
      <c r="H1057" s="24" t="s">
        <v>78</v>
      </c>
      <c r="I1057" s="24"/>
      <c r="W1057" s="23"/>
      <c r="AA1057" s="24"/>
    </row>
    <row r="1058" spans="1:40" ht="12.75" x14ac:dyDescent="0.2">
      <c r="A1058" s="2" t="s">
        <v>59</v>
      </c>
      <c r="B1058" s="3">
        <v>209</v>
      </c>
      <c r="C1058" s="5">
        <v>28</v>
      </c>
      <c r="D1058" s="1" t="s">
        <v>1</v>
      </c>
      <c r="E1058" s="1" t="s">
        <v>2</v>
      </c>
      <c r="F1058" s="1" t="s">
        <v>3</v>
      </c>
      <c r="G1058" s="1">
        <v>2005</v>
      </c>
      <c r="H1058" s="5" t="s">
        <v>78</v>
      </c>
      <c r="Q1058" s="1"/>
      <c r="Z1058" s="1"/>
      <c r="AF1058" s="1"/>
    </row>
    <row r="1059" spans="1:40" ht="15" customHeight="1" x14ac:dyDescent="0.2">
      <c r="A1059" s="2" t="s">
        <v>59</v>
      </c>
      <c r="B1059" s="3">
        <v>209</v>
      </c>
      <c r="C1059" s="5">
        <v>28</v>
      </c>
      <c r="D1059" s="1" t="s">
        <v>1</v>
      </c>
      <c r="E1059" s="1" t="s">
        <v>2</v>
      </c>
      <c r="F1059" s="1" t="s">
        <v>3</v>
      </c>
      <c r="G1059" s="1">
        <v>2006</v>
      </c>
      <c r="H1059" s="5" t="s">
        <v>78</v>
      </c>
      <c r="Q1059" s="1"/>
      <c r="Z1059" s="1"/>
      <c r="AF1059" s="1"/>
    </row>
    <row r="1060" spans="1:40" ht="12.75" x14ac:dyDescent="0.2">
      <c r="A1060" s="2" t="s">
        <v>59</v>
      </c>
      <c r="B1060" s="3">
        <v>209</v>
      </c>
      <c r="C1060" s="5">
        <v>28</v>
      </c>
      <c r="D1060" s="1" t="s">
        <v>1</v>
      </c>
      <c r="E1060" s="1" t="s">
        <v>2</v>
      </c>
      <c r="F1060" s="1" t="s">
        <v>3</v>
      </c>
      <c r="G1060" s="1">
        <v>2007</v>
      </c>
      <c r="H1060" s="5" t="s">
        <v>78</v>
      </c>
      <c r="Q1060" s="1"/>
      <c r="Z1060" s="1"/>
      <c r="AF1060" s="1"/>
    </row>
    <row r="1061" spans="1:40" ht="12.75" x14ac:dyDescent="0.2">
      <c r="A1061" s="2" t="s">
        <v>59</v>
      </c>
      <c r="B1061" s="3">
        <v>209</v>
      </c>
      <c r="C1061" s="5">
        <v>28</v>
      </c>
      <c r="D1061" s="1" t="s">
        <v>1</v>
      </c>
      <c r="E1061" s="1" t="s">
        <v>2</v>
      </c>
      <c r="F1061" s="1" t="s">
        <v>3</v>
      </c>
      <c r="G1061" s="1">
        <v>2008</v>
      </c>
      <c r="H1061" s="5" t="s">
        <v>78</v>
      </c>
      <c r="Q1061" s="1"/>
      <c r="Z1061" s="1"/>
      <c r="AF1061" s="1"/>
    </row>
    <row r="1062" spans="1:40" s="22" customFormat="1" ht="12.75" x14ac:dyDescent="0.2">
      <c r="A1062" s="20" t="s">
        <v>59</v>
      </c>
      <c r="B1062" s="21">
        <v>210</v>
      </c>
      <c r="C1062" s="24">
        <v>28</v>
      </c>
      <c r="D1062" s="22" t="s">
        <v>1</v>
      </c>
      <c r="E1062" s="22" t="s">
        <v>2</v>
      </c>
      <c r="F1062" s="22" t="s">
        <v>3</v>
      </c>
      <c r="G1062" s="22">
        <v>2004</v>
      </c>
      <c r="H1062" s="24" t="s">
        <v>78</v>
      </c>
      <c r="I1062" s="24"/>
      <c r="W1062" s="23"/>
      <c r="AA1062" s="24"/>
    </row>
    <row r="1063" spans="1:40" ht="12.75" x14ac:dyDescent="0.2">
      <c r="A1063" s="2" t="s">
        <v>59</v>
      </c>
      <c r="B1063" s="3">
        <v>210</v>
      </c>
      <c r="C1063" s="5">
        <v>28</v>
      </c>
      <c r="D1063" s="1" t="s">
        <v>1</v>
      </c>
      <c r="E1063" s="1" t="s">
        <v>2</v>
      </c>
      <c r="F1063" s="1" t="s">
        <v>3</v>
      </c>
      <c r="G1063" s="1">
        <v>2005</v>
      </c>
      <c r="H1063" s="5" t="s">
        <v>78</v>
      </c>
      <c r="Q1063" s="1"/>
      <c r="Z1063" s="1"/>
      <c r="AF1063" s="1"/>
    </row>
    <row r="1064" spans="1:40" ht="12.75" x14ac:dyDescent="0.2">
      <c r="A1064" s="2" t="s">
        <v>59</v>
      </c>
      <c r="B1064" s="3">
        <v>210</v>
      </c>
      <c r="C1064" s="5">
        <v>28</v>
      </c>
      <c r="D1064" s="1" t="s">
        <v>1</v>
      </c>
      <c r="E1064" s="1" t="s">
        <v>2</v>
      </c>
      <c r="F1064" s="1" t="s">
        <v>3</v>
      </c>
      <c r="G1064" s="1">
        <v>2006</v>
      </c>
      <c r="H1064" s="5" t="s">
        <v>78</v>
      </c>
      <c r="Q1064" s="1"/>
      <c r="Z1064" s="1"/>
      <c r="AF1064" s="1"/>
    </row>
    <row r="1065" spans="1:40" ht="12.75" x14ac:dyDescent="0.2">
      <c r="A1065" s="2" t="s">
        <v>59</v>
      </c>
      <c r="B1065" s="3">
        <v>210</v>
      </c>
      <c r="C1065" s="5">
        <v>28</v>
      </c>
      <c r="D1065" s="1" t="s">
        <v>1</v>
      </c>
      <c r="E1065" s="1" t="s">
        <v>2</v>
      </c>
      <c r="F1065" s="1" t="s">
        <v>3</v>
      </c>
      <c r="G1065" s="1">
        <v>2007</v>
      </c>
      <c r="H1065" s="5" t="s">
        <v>78</v>
      </c>
      <c r="Q1065" s="1"/>
      <c r="Z1065" s="1"/>
      <c r="AF1065" s="1"/>
    </row>
    <row r="1066" spans="1:40" ht="12.75" x14ac:dyDescent="0.2">
      <c r="A1066" s="2" t="s">
        <v>59</v>
      </c>
      <c r="B1066" s="3">
        <v>210</v>
      </c>
      <c r="C1066" s="5">
        <v>28</v>
      </c>
      <c r="D1066" s="1" t="s">
        <v>1</v>
      </c>
      <c r="E1066" s="1" t="s">
        <v>2</v>
      </c>
      <c r="F1066" s="1" t="s">
        <v>3</v>
      </c>
      <c r="G1066" s="1">
        <v>2008</v>
      </c>
      <c r="H1066" s="5" t="s">
        <v>78</v>
      </c>
      <c r="Q1066" s="1"/>
      <c r="Z1066" s="1"/>
      <c r="AF1066" s="1"/>
    </row>
    <row r="1067" spans="1:40" s="22" customFormat="1" ht="12.75" x14ac:dyDescent="0.2">
      <c r="A1067" s="20" t="s">
        <v>59</v>
      </c>
      <c r="B1067" s="21">
        <v>211</v>
      </c>
      <c r="C1067" s="24">
        <v>28</v>
      </c>
      <c r="D1067" s="22" t="s">
        <v>1</v>
      </c>
      <c r="E1067" s="22" t="s">
        <v>2</v>
      </c>
      <c r="F1067" s="22" t="s">
        <v>3</v>
      </c>
      <c r="G1067" s="22">
        <v>2004</v>
      </c>
      <c r="H1067" s="24" t="s">
        <v>78</v>
      </c>
      <c r="I1067" s="24"/>
      <c r="W1067" s="23"/>
      <c r="AA1067" s="24"/>
    </row>
    <row r="1068" spans="1:40" ht="12.75" x14ac:dyDescent="0.2">
      <c r="A1068" s="2" t="s">
        <v>59</v>
      </c>
      <c r="B1068" s="3">
        <v>211</v>
      </c>
      <c r="C1068" s="5">
        <v>28</v>
      </c>
      <c r="D1068" s="1" t="s">
        <v>1</v>
      </c>
      <c r="E1068" s="1" t="s">
        <v>2</v>
      </c>
      <c r="F1068" s="1" t="s">
        <v>3</v>
      </c>
      <c r="G1068" s="1">
        <v>2005</v>
      </c>
      <c r="H1068" s="5" t="s">
        <v>78</v>
      </c>
      <c r="Q1068" s="1"/>
      <c r="Z1068" s="1"/>
      <c r="AF1068" s="1"/>
    </row>
    <row r="1069" spans="1:40" ht="12.75" x14ac:dyDescent="0.2">
      <c r="A1069" s="2" t="s">
        <v>59</v>
      </c>
      <c r="B1069" s="3">
        <v>211</v>
      </c>
      <c r="C1069" s="5">
        <v>28</v>
      </c>
      <c r="D1069" s="1" t="s">
        <v>1</v>
      </c>
      <c r="E1069" s="1" t="s">
        <v>2</v>
      </c>
      <c r="F1069" s="1" t="s">
        <v>3</v>
      </c>
      <c r="G1069" s="1">
        <v>2006</v>
      </c>
      <c r="H1069" s="5" t="s">
        <v>78</v>
      </c>
      <c r="Q1069" s="1"/>
      <c r="Z1069" s="1"/>
      <c r="AF1069" s="1"/>
    </row>
    <row r="1070" spans="1:40" ht="12.75" x14ac:dyDescent="0.2">
      <c r="A1070" s="2" t="s">
        <v>59</v>
      </c>
      <c r="B1070" s="3">
        <v>211</v>
      </c>
      <c r="C1070" s="5">
        <v>28</v>
      </c>
      <c r="D1070" s="1" t="s">
        <v>1</v>
      </c>
      <c r="E1070" s="1" t="s">
        <v>2</v>
      </c>
      <c r="F1070" s="1" t="s">
        <v>3</v>
      </c>
      <c r="G1070" s="1">
        <v>2007</v>
      </c>
      <c r="H1070" s="5" t="s">
        <v>78</v>
      </c>
      <c r="Q1070" s="1"/>
      <c r="Z1070" s="1"/>
      <c r="AF1070" s="1"/>
    </row>
    <row r="1071" spans="1:40" ht="12.75" x14ac:dyDescent="0.2">
      <c r="A1071" s="2" t="s">
        <v>59</v>
      </c>
      <c r="B1071" s="3">
        <v>211</v>
      </c>
      <c r="C1071" s="5">
        <v>28</v>
      </c>
      <c r="D1071" s="1" t="s">
        <v>1</v>
      </c>
      <c r="E1071" s="1" t="s">
        <v>2</v>
      </c>
      <c r="F1071" s="1" t="s">
        <v>3</v>
      </c>
      <c r="G1071" s="1">
        <v>2008</v>
      </c>
      <c r="H1071" s="5" t="s">
        <v>78</v>
      </c>
      <c r="Q1071" s="1"/>
      <c r="Z1071" s="1"/>
      <c r="AF1071" s="1"/>
    </row>
    <row r="1072" spans="1:40" s="22" customFormat="1" ht="12.75" x14ac:dyDescent="0.2">
      <c r="A1072" s="20" t="s">
        <v>59</v>
      </c>
      <c r="B1072" s="21">
        <v>212</v>
      </c>
      <c r="C1072" s="24">
        <v>28</v>
      </c>
      <c r="D1072" s="22" t="s">
        <v>1</v>
      </c>
      <c r="E1072" s="22" t="s">
        <v>2</v>
      </c>
      <c r="F1072" s="22" t="s">
        <v>3</v>
      </c>
      <c r="G1072" s="22">
        <v>2004</v>
      </c>
      <c r="H1072" s="24" t="s">
        <v>78</v>
      </c>
      <c r="I1072" s="24"/>
      <c r="J1072" s="22">
        <v>43</v>
      </c>
      <c r="K1072" s="22">
        <f>J1072-22</f>
        <v>21</v>
      </c>
      <c r="L1072" s="22">
        <f>J1072-46</f>
        <v>-3</v>
      </c>
      <c r="M1072" s="22">
        <f>J1072-71</f>
        <v>-28</v>
      </c>
      <c r="N1072" s="22">
        <f>J1072-87</f>
        <v>-44</v>
      </c>
      <c r="O1072" s="22">
        <v>3</v>
      </c>
      <c r="S1072" s="22">
        <v>2</v>
      </c>
      <c r="T1072" s="22">
        <v>227</v>
      </c>
      <c r="U1072" s="22">
        <v>25</v>
      </c>
      <c r="V1072" s="22">
        <v>96</v>
      </c>
      <c r="W1072" s="23">
        <f t="shared" ref="W1072" si="51">(V1072+(Z1072*AB1072))/U1072</f>
        <v>3.84</v>
      </c>
      <c r="X1072" s="22">
        <v>4</v>
      </c>
      <c r="Y1072" s="22">
        <v>27</v>
      </c>
      <c r="Z1072" s="23">
        <f>Y1072/(U1072-AB1072)</f>
        <v>1.08</v>
      </c>
      <c r="AA1072" s="24">
        <f>Z1072*100/W1072</f>
        <v>28.125</v>
      </c>
      <c r="AB1072" s="22">
        <v>0</v>
      </c>
      <c r="AC1072" s="22">
        <f t="shared" ref="AC1072" si="52">AB1072*100/U1072</f>
        <v>0</v>
      </c>
      <c r="AD1072" s="22">
        <v>0</v>
      </c>
      <c r="AE1072" s="22">
        <f>AD1072*100/U1072</f>
        <v>0</v>
      </c>
      <c r="AF1072" s="22">
        <v>1</v>
      </c>
      <c r="AG1072" s="22">
        <v>3</v>
      </c>
      <c r="AH1072" s="22">
        <v>3</v>
      </c>
      <c r="AI1072" s="22">
        <v>7</v>
      </c>
      <c r="AJ1072" s="22">
        <v>3</v>
      </c>
      <c r="AK1072" s="22">
        <v>3</v>
      </c>
      <c r="AL1072" s="22">
        <v>2</v>
      </c>
      <c r="AM1072" s="22">
        <v>1</v>
      </c>
      <c r="AN1072" s="22">
        <v>2</v>
      </c>
    </row>
    <row r="1073" spans="1:32" ht="12.75" x14ac:dyDescent="0.2">
      <c r="A1073" s="2" t="s">
        <v>59</v>
      </c>
      <c r="B1073" s="3">
        <v>212</v>
      </c>
      <c r="C1073" s="5">
        <v>28</v>
      </c>
      <c r="D1073" s="1" t="s">
        <v>1</v>
      </c>
      <c r="E1073" s="1" t="s">
        <v>2</v>
      </c>
      <c r="F1073" s="1" t="s">
        <v>3</v>
      </c>
      <c r="G1073" s="1">
        <v>2005</v>
      </c>
      <c r="H1073" s="5" t="s">
        <v>78</v>
      </c>
      <c r="Q1073" s="1"/>
      <c r="Z1073" s="1"/>
      <c r="AF1073" s="1"/>
    </row>
    <row r="1074" spans="1:32" ht="12.75" x14ac:dyDescent="0.2">
      <c r="A1074" s="2" t="s">
        <v>59</v>
      </c>
      <c r="B1074" s="3">
        <v>212</v>
      </c>
      <c r="C1074" s="5">
        <v>28</v>
      </c>
      <c r="D1074" s="1" t="s">
        <v>1</v>
      </c>
      <c r="E1074" s="1" t="s">
        <v>2</v>
      </c>
      <c r="F1074" s="1" t="s">
        <v>3</v>
      </c>
      <c r="G1074" s="1">
        <v>2006</v>
      </c>
      <c r="H1074" s="5" t="s">
        <v>78</v>
      </c>
      <c r="Q1074" s="1"/>
      <c r="Z1074" s="1"/>
      <c r="AF1074" s="1"/>
    </row>
    <row r="1075" spans="1:32" ht="12.75" x14ac:dyDescent="0.2">
      <c r="A1075" s="2" t="s">
        <v>59</v>
      </c>
      <c r="B1075" s="3">
        <v>212</v>
      </c>
      <c r="C1075" s="5">
        <v>28</v>
      </c>
      <c r="D1075" s="1" t="s">
        <v>1</v>
      </c>
      <c r="E1075" s="1" t="s">
        <v>2</v>
      </c>
      <c r="F1075" s="1" t="s">
        <v>3</v>
      </c>
      <c r="G1075" s="1">
        <v>2007</v>
      </c>
      <c r="H1075" s="5" t="s">
        <v>78</v>
      </c>
      <c r="Q1075" s="1"/>
      <c r="Z1075" s="1"/>
      <c r="AF1075" s="1"/>
    </row>
    <row r="1076" spans="1:32" ht="12.75" x14ac:dyDescent="0.2">
      <c r="A1076" s="2" t="s">
        <v>59</v>
      </c>
      <c r="B1076" s="3">
        <v>212</v>
      </c>
      <c r="C1076" s="5">
        <v>28</v>
      </c>
      <c r="D1076" s="1" t="s">
        <v>1</v>
      </c>
      <c r="E1076" s="1" t="s">
        <v>2</v>
      </c>
      <c r="F1076" s="1" t="s">
        <v>3</v>
      </c>
      <c r="G1076" s="1">
        <v>2008</v>
      </c>
      <c r="H1076" s="5" t="s">
        <v>78</v>
      </c>
      <c r="Q1076" s="1"/>
      <c r="Z1076" s="1"/>
      <c r="AF1076" s="1"/>
    </row>
    <row r="1077" spans="1:32" s="22" customFormat="1" ht="12.75" x14ac:dyDescent="0.2">
      <c r="A1077" s="20" t="s">
        <v>59</v>
      </c>
      <c r="B1077" s="21">
        <v>213</v>
      </c>
      <c r="C1077" s="24">
        <v>28</v>
      </c>
      <c r="D1077" s="22" t="s">
        <v>1</v>
      </c>
      <c r="E1077" s="22" t="s">
        <v>2</v>
      </c>
      <c r="F1077" s="22" t="s">
        <v>3</v>
      </c>
      <c r="G1077" s="22">
        <v>2004</v>
      </c>
      <c r="H1077" s="24" t="s">
        <v>78</v>
      </c>
      <c r="I1077" s="24"/>
      <c r="W1077" s="23"/>
      <c r="AA1077" s="24"/>
    </row>
    <row r="1078" spans="1:32" ht="12.75" x14ac:dyDescent="0.2">
      <c r="A1078" s="2" t="s">
        <v>59</v>
      </c>
      <c r="B1078" s="3">
        <v>213</v>
      </c>
      <c r="C1078" s="5">
        <v>28</v>
      </c>
      <c r="D1078" s="1" t="s">
        <v>1</v>
      </c>
      <c r="E1078" s="1" t="s">
        <v>2</v>
      </c>
      <c r="F1078" s="1" t="s">
        <v>3</v>
      </c>
      <c r="G1078" s="1">
        <v>2005</v>
      </c>
      <c r="H1078" s="5" t="s">
        <v>78</v>
      </c>
      <c r="Q1078" s="1"/>
      <c r="Z1078" s="1"/>
      <c r="AF1078" s="1"/>
    </row>
    <row r="1079" spans="1:32" ht="12.75" x14ac:dyDescent="0.2">
      <c r="A1079" s="2" t="s">
        <v>59</v>
      </c>
      <c r="B1079" s="3">
        <v>213</v>
      </c>
      <c r="C1079" s="5">
        <v>28</v>
      </c>
      <c r="D1079" s="1" t="s">
        <v>1</v>
      </c>
      <c r="E1079" s="1" t="s">
        <v>2</v>
      </c>
      <c r="F1079" s="1" t="s">
        <v>3</v>
      </c>
      <c r="G1079" s="1">
        <v>2006</v>
      </c>
      <c r="H1079" s="5" t="s">
        <v>78</v>
      </c>
      <c r="Q1079" s="1"/>
      <c r="Z1079" s="1"/>
      <c r="AF1079" s="1"/>
    </row>
    <row r="1080" spans="1:32" ht="12.75" x14ac:dyDescent="0.2">
      <c r="A1080" s="2" t="s">
        <v>59</v>
      </c>
      <c r="B1080" s="3">
        <v>213</v>
      </c>
      <c r="C1080" s="5">
        <v>28</v>
      </c>
      <c r="D1080" s="1" t="s">
        <v>1</v>
      </c>
      <c r="E1080" s="1" t="s">
        <v>2</v>
      </c>
      <c r="F1080" s="1" t="s">
        <v>3</v>
      </c>
      <c r="G1080" s="1">
        <v>2007</v>
      </c>
      <c r="H1080" s="5" t="s">
        <v>78</v>
      </c>
      <c r="Q1080" s="1"/>
      <c r="Z1080" s="1"/>
      <c r="AF1080" s="1"/>
    </row>
    <row r="1081" spans="1:32" ht="12.75" x14ac:dyDescent="0.2">
      <c r="A1081" s="2" t="s">
        <v>59</v>
      </c>
      <c r="B1081" s="3">
        <v>213</v>
      </c>
      <c r="C1081" s="5">
        <v>28</v>
      </c>
      <c r="D1081" s="1" t="s">
        <v>1</v>
      </c>
      <c r="E1081" s="1" t="s">
        <v>2</v>
      </c>
      <c r="F1081" s="1" t="s">
        <v>3</v>
      </c>
      <c r="G1081" s="1">
        <v>2008</v>
      </c>
      <c r="H1081" s="5" t="s">
        <v>78</v>
      </c>
      <c r="Q1081" s="1"/>
      <c r="Z1081" s="1"/>
      <c r="AF1081" s="1"/>
    </row>
    <row r="1082" spans="1:32" s="22" customFormat="1" ht="12.75" x14ac:dyDescent="0.2">
      <c r="A1082" s="20" t="s">
        <v>59</v>
      </c>
      <c r="B1082" s="21">
        <v>214</v>
      </c>
      <c r="C1082" s="24">
        <v>28</v>
      </c>
      <c r="D1082" s="22" t="s">
        <v>1</v>
      </c>
      <c r="E1082" s="22" t="s">
        <v>2</v>
      </c>
      <c r="F1082" s="22" t="s">
        <v>3</v>
      </c>
      <c r="G1082" s="22">
        <v>2004</v>
      </c>
      <c r="H1082" s="24" t="s">
        <v>78</v>
      </c>
      <c r="I1082" s="24"/>
      <c r="W1082" s="23"/>
      <c r="AA1082" s="24"/>
    </row>
    <row r="1083" spans="1:32" ht="12.75" x14ac:dyDescent="0.2">
      <c r="A1083" s="2" t="s">
        <v>59</v>
      </c>
      <c r="B1083" s="3">
        <v>214</v>
      </c>
      <c r="C1083" s="5">
        <v>28</v>
      </c>
      <c r="D1083" s="1" t="s">
        <v>1</v>
      </c>
      <c r="E1083" s="1" t="s">
        <v>2</v>
      </c>
      <c r="F1083" s="1" t="s">
        <v>3</v>
      </c>
      <c r="G1083" s="1">
        <v>2005</v>
      </c>
      <c r="H1083" s="5" t="s">
        <v>78</v>
      </c>
      <c r="Q1083" s="1"/>
      <c r="Z1083" s="1"/>
      <c r="AF1083" s="1"/>
    </row>
    <row r="1084" spans="1:32" ht="12.75" x14ac:dyDescent="0.2">
      <c r="A1084" s="2" t="s">
        <v>59</v>
      </c>
      <c r="B1084" s="3">
        <v>214</v>
      </c>
      <c r="C1084" s="5">
        <v>28</v>
      </c>
      <c r="D1084" s="1" t="s">
        <v>1</v>
      </c>
      <c r="E1084" s="1" t="s">
        <v>2</v>
      </c>
      <c r="F1084" s="1" t="s">
        <v>3</v>
      </c>
      <c r="G1084" s="1">
        <v>2006</v>
      </c>
      <c r="H1084" s="5" t="s">
        <v>78</v>
      </c>
      <c r="Q1084" s="1"/>
      <c r="Z1084" s="1"/>
      <c r="AF1084" s="1"/>
    </row>
    <row r="1085" spans="1:32" ht="12.75" x14ac:dyDescent="0.2">
      <c r="A1085" s="2" t="s">
        <v>59</v>
      </c>
      <c r="B1085" s="3">
        <v>214</v>
      </c>
      <c r="C1085" s="5">
        <v>28</v>
      </c>
      <c r="D1085" s="1" t="s">
        <v>1</v>
      </c>
      <c r="E1085" s="1" t="s">
        <v>2</v>
      </c>
      <c r="F1085" s="1" t="s">
        <v>3</v>
      </c>
      <c r="G1085" s="1">
        <v>2007</v>
      </c>
      <c r="H1085" s="5" t="s">
        <v>78</v>
      </c>
      <c r="Q1085" s="1"/>
      <c r="Z1085" s="1"/>
      <c r="AF1085" s="1"/>
    </row>
    <row r="1086" spans="1:32" ht="12.75" x14ac:dyDescent="0.2">
      <c r="A1086" s="2" t="s">
        <v>59</v>
      </c>
      <c r="B1086" s="3">
        <v>214</v>
      </c>
      <c r="C1086" s="5">
        <v>28</v>
      </c>
      <c r="D1086" s="1" t="s">
        <v>1</v>
      </c>
      <c r="E1086" s="1" t="s">
        <v>2</v>
      </c>
      <c r="F1086" s="1" t="s">
        <v>3</v>
      </c>
      <c r="G1086" s="1">
        <v>2008</v>
      </c>
      <c r="H1086" s="5" t="s">
        <v>78</v>
      </c>
      <c r="Q1086" s="1"/>
      <c r="Z1086" s="1"/>
      <c r="AF1086" s="1"/>
    </row>
    <row r="1087" spans="1:32" s="22" customFormat="1" ht="12.75" x14ac:dyDescent="0.2">
      <c r="A1087" s="20" t="s">
        <v>59</v>
      </c>
      <c r="B1087" s="21">
        <v>215</v>
      </c>
      <c r="C1087" s="24">
        <v>28</v>
      </c>
      <c r="D1087" s="22" t="s">
        <v>1</v>
      </c>
      <c r="E1087" s="22" t="s">
        <v>2</v>
      </c>
      <c r="F1087" s="22" t="s">
        <v>3</v>
      </c>
      <c r="G1087" s="22">
        <v>2004</v>
      </c>
      <c r="H1087" s="24" t="s">
        <v>78</v>
      </c>
      <c r="I1087" s="24"/>
      <c r="W1087" s="23"/>
      <c r="AA1087" s="24"/>
    </row>
    <row r="1088" spans="1:32" ht="12.75" x14ac:dyDescent="0.2">
      <c r="A1088" s="2" t="s">
        <v>59</v>
      </c>
      <c r="B1088" s="3">
        <v>215</v>
      </c>
      <c r="C1088" s="5">
        <v>28</v>
      </c>
      <c r="D1088" s="1" t="s">
        <v>1</v>
      </c>
      <c r="E1088" s="1" t="s">
        <v>2</v>
      </c>
      <c r="F1088" s="1" t="s">
        <v>3</v>
      </c>
      <c r="G1088" s="1">
        <v>2005</v>
      </c>
      <c r="H1088" s="5" t="s">
        <v>78</v>
      </c>
      <c r="Q1088" s="1"/>
      <c r="Z1088" s="1"/>
      <c r="AF1088" s="1"/>
    </row>
    <row r="1089" spans="1:32" ht="12.75" x14ac:dyDescent="0.2">
      <c r="A1089" s="2" t="s">
        <v>59</v>
      </c>
      <c r="B1089" s="3">
        <v>215</v>
      </c>
      <c r="C1089" s="5">
        <v>28</v>
      </c>
      <c r="D1089" s="1" t="s">
        <v>1</v>
      </c>
      <c r="E1089" s="1" t="s">
        <v>2</v>
      </c>
      <c r="F1089" s="1" t="s">
        <v>3</v>
      </c>
      <c r="G1089" s="1">
        <v>2006</v>
      </c>
      <c r="H1089" s="5" t="s">
        <v>78</v>
      </c>
      <c r="Q1089" s="1"/>
      <c r="Z1089" s="1"/>
      <c r="AF1089" s="1"/>
    </row>
    <row r="1090" spans="1:32" ht="12.75" x14ac:dyDescent="0.2">
      <c r="A1090" s="2" t="s">
        <v>59</v>
      </c>
      <c r="B1090" s="3">
        <v>215</v>
      </c>
      <c r="C1090" s="5">
        <v>28</v>
      </c>
      <c r="D1090" s="1" t="s">
        <v>1</v>
      </c>
      <c r="E1090" s="1" t="s">
        <v>2</v>
      </c>
      <c r="F1090" s="1" t="s">
        <v>3</v>
      </c>
      <c r="G1090" s="1">
        <v>2007</v>
      </c>
      <c r="H1090" s="5" t="s">
        <v>78</v>
      </c>
      <c r="Q1090" s="1"/>
      <c r="Z1090" s="1"/>
      <c r="AF1090" s="1"/>
    </row>
    <row r="1091" spans="1:32" ht="12.75" x14ac:dyDescent="0.2">
      <c r="A1091" s="2" t="s">
        <v>59</v>
      </c>
      <c r="B1091" s="3">
        <v>215</v>
      </c>
      <c r="C1091" s="5">
        <v>28</v>
      </c>
      <c r="D1091" s="1" t="s">
        <v>1</v>
      </c>
      <c r="E1091" s="1" t="s">
        <v>2</v>
      </c>
      <c r="F1091" s="1" t="s">
        <v>3</v>
      </c>
      <c r="G1091" s="1">
        <v>2008</v>
      </c>
      <c r="H1091" s="5" t="s">
        <v>78</v>
      </c>
      <c r="Q1091" s="1"/>
      <c r="Z1091" s="1"/>
      <c r="AF1091" s="1"/>
    </row>
    <row r="1092" spans="1:32" s="22" customFormat="1" ht="12.75" x14ac:dyDescent="0.2">
      <c r="A1092" s="20" t="s">
        <v>59</v>
      </c>
      <c r="B1092" s="21">
        <v>216</v>
      </c>
      <c r="C1092" s="24">
        <v>28</v>
      </c>
      <c r="D1092" s="22" t="s">
        <v>1</v>
      </c>
      <c r="E1092" s="22" t="s">
        <v>2</v>
      </c>
      <c r="F1092" s="22" t="s">
        <v>3</v>
      </c>
      <c r="G1092" s="22">
        <v>2004</v>
      </c>
      <c r="H1092" s="24" t="s">
        <v>78</v>
      </c>
      <c r="I1092" s="24"/>
      <c r="W1092" s="23"/>
      <c r="AA1092" s="24"/>
    </row>
    <row r="1093" spans="1:32" ht="12.75" x14ac:dyDescent="0.2">
      <c r="A1093" s="2" t="s">
        <v>59</v>
      </c>
      <c r="B1093" s="3">
        <v>216</v>
      </c>
      <c r="C1093" s="5">
        <v>28</v>
      </c>
      <c r="D1093" s="1" t="s">
        <v>1</v>
      </c>
      <c r="E1093" s="1" t="s">
        <v>2</v>
      </c>
      <c r="F1093" s="1" t="s">
        <v>3</v>
      </c>
      <c r="G1093" s="1">
        <v>2005</v>
      </c>
      <c r="H1093" s="5" t="s">
        <v>78</v>
      </c>
      <c r="Q1093" s="1"/>
      <c r="Z1093" s="1"/>
      <c r="AF1093" s="1"/>
    </row>
    <row r="1094" spans="1:32" ht="12.75" x14ac:dyDescent="0.2">
      <c r="A1094" s="2" t="s">
        <v>59</v>
      </c>
      <c r="B1094" s="3">
        <v>216</v>
      </c>
      <c r="C1094" s="5">
        <v>28</v>
      </c>
      <c r="D1094" s="1" t="s">
        <v>1</v>
      </c>
      <c r="E1094" s="1" t="s">
        <v>2</v>
      </c>
      <c r="F1094" s="1" t="s">
        <v>3</v>
      </c>
      <c r="G1094" s="1">
        <v>2006</v>
      </c>
      <c r="H1094" s="5" t="s">
        <v>78</v>
      </c>
      <c r="Q1094" s="1"/>
      <c r="Z1094" s="1"/>
      <c r="AF1094" s="1"/>
    </row>
    <row r="1095" spans="1:32" ht="12.75" x14ac:dyDescent="0.2">
      <c r="A1095" s="2" t="s">
        <v>59</v>
      </c>
      <c r="B1095" s="3">
        <v>216</v>
      </c>
      <c r="C1095" s="5">
        <v>28</v>
      </c>
      <c r="D1095" s="1" t="s">
        <v>1</v>
      </c>
      <c r="E1095" s="1" t="s">
        <v>2</v>
      </c>
      <c r="F1095" s="1" t="s">
        <v>3</v>
      </c>
      <c r="G1095" s="1">
        <v>2007</v>
      </c>
      <c r="H1095" s="5" t="s">
        <v>78</v>
      </c>
      <c r="Q1095" s="1"/>
      <c r="Z1095" s="1"/>
      <c r="AF1095" s="1"/>
    </row>
    <row r="1096" spans="1:32" ht="12.75" x14ac:dyDescent="0.2">
      <c r="A1096" s="2" t="s">
        <v>59</v>
      </c>
      <c r="B1096" s="3">
        <v>216</v>
      </c>
      <c r="C1096" s="5">
        <v>28</v>
      </c>
      <c r="D1096" s="1" t="s">
        <v>1</v>
      </c>
      <c r="E1096" s="1" t="s">
        <v>2</v>
      </c>
      <c r="F1096" s="1" t="s">
        <v>3</v>
      </c>
      <c r="G1096" s="1">
        <v>2008</v>
      </c>
      <c r="H1096" s="5" t="s">
        <v>78</v>
      </c>
      <c r="Q1096" s="1"/>
      <c r="Z1096" s="1"/>
      <c r="AF1096" s="1"/>
    </row>
    <row r="1097" spans="1:32" s="22" customFormat="1" ht="12.75" x14ac:dyDescent="0.2">
      <c r="A1097" s="20" t="s">
        <v>59</v>
      </c>
      <c r="B1097" s="21">
        <v>217</v>
      </c>
      <c r="C1097" s="24">
        <v>28</v>
      </c>
      <c r="D1097" s="22" t="s">
        <v>1</v>
      </c>
      <c r="E1097" s="22" t="s">
        <v>2</v>
      </c>
      <c r="F1097" s="22" t="s">
        <v>3</v>
      </c>
      <c r="G1097" s="22">
        <v>2004</v>
      </c>
      <c r="H1097" s="24" t="s">
        <v>78</v>
      </c>
      <c r="I1097" s="24"/>
      <c r="W1097" s="23"/>
      <c r="AA1097" s="24"/>
    </row>
    <row r="1098" spans="1:32" ht="12.75" x14ac:dyDescent="0.2">
      <c r="A1098" s="2" t="s">
        <v>59</v>
      </c>
      <c r="B1098" s="3">
        <v>217</v>
      </c>
      <c r="C1098" s="5">
        <v>28</v>
      </c>
      <c r="D1098" s="1" t="s">
        <v>1</v>
      </c>
      <c r="E1098" s="1" t="s">
        <v>2</v>
      </c>
      <c r="F1098" s="1" t="s">
        <v>3</v>
      </c>
      <c r="G1098" s="1">
        <v>2005</v>
      </c>
      <c r="H1098" s="5" t="s">
        <v>78</v>
      </c>
      <c r="Q1098" s="1"/>
      <c r="Z1098" s="1"/>
      <c r="AF1098" s="1"/>
    </row>
    <row r="1099" spans="1:32" ht="12.75" x14ac:dyDescent="0.2">
      <c r="A1099" s="2" t="s">
        <v>59</v>
      </c>
      <c r="B1099" s="3">
        <v>217</v>
      </c>
      <c r="C1099" s="5">
        <v>28</v>
      </c>
      <c r="D1099" s="1" t="s">
        <v>1</v>
      </c>
      <c r="E1099" s="1" t="s">
        <v>2</v>
      </c>
      <c r="F1099" s="1" t="s">
        <v>3</v>
      </c>
      <c r="G1099" s="1">
        <v>2006</v>
      </c>
      <c r="H1099" s="5" t="s">
        <v>78</v>
      </c>
      <c r="Q1099" s="1"/>
      <c r="Z1099" s="1"/>
      <c r="AF1099" s="1"/>
    </row>
    <row r="1100" spans="1:32" ht="12.75" x14ac:dyDescent="0.2">
      <c r="A1100" s="2" t="s">
        <v>59</v>
      </c>
      <c r="B1100" s="3">
        <v>217</v>
      </c>
      <c r="C1100" s="5">
        <v>28</v>
      </c>
      <c r="D1100" s="1" t="s">
        <v>1</v>
      </c>
      <c r="E1100" s="1" t="s">
        <v>2</v>
      </c>
      <c r="F1100" s="1" t="s">
        <v>3</v>
      </c>
      <c r="G1100" s="1">
        <v>2007</v>
      </c>
      <c r="H1100" s="5" t="s">
        <v>78</v>
      </c>
      <c r="Q1100" s="1"/>
      <c r="Z1100" s="1"/>
      <c r="AF1100" s="1"/>
    </row>
    <row r="1101" spans="1:32" ht="12.75" x14ac:dyDescent="0.2">
      <c r="A1101" s="2" t="s">
        <v>59</v>
      </c>
      <c r="B1101" s="3">
        <v>217</v>
      </c>
      <c r="C1101" s="5">
        <v>28</v>
      </c>
      <c r="D1101" s="1" t="s">
        <v>1</v>
      </c>
      <c r="E1101" s="1" t="s">
        <v>2</v>
      </c>
      <c r="F1101" s="1" t="s">
        <v>3</v>
      </c>
      <c r="G1101" s="1">
        <v>2008</v>
      </c>
      <c r="H1101" s="5" t="s">
        <v>78</v>
      </c>
      <c r="Q1101" s="1"/>
      <c r="Z1101" s="1"/>
      <c r="AF1101" s="1"/>
    </row>
    <row r="1102" spans="1:32" s="22" customFormat="1" ht="12.75" x14ac:dyDescent="0.2">
      <c r="A1102" s="20" t="s">
        <v>59</v>
      </c>
      <c r="B1102" s="21">
        <v>218</v>
      </c>
      <c r="C1102" s="24">
        <v>28</v>
      </c>
      <c r="D1102" s="22" t="s">
        <v>1</v>
      </c>
      <c r="E1102" s="22" t="s">
        <v>2</v>
      </c>
      <c r="F1102" s="22" t="s">
        <v>3</v>
      </c>
      <c r="G1102" s="22">
        <v>2004</v>
      </c>
      <c r="H1102" s="24" t="s">
        <v>78</v>
      </c>
      <c r="I1102" s="24"/>
      <c r="W1102" s="23"/>
      <c r="AA1102" s="24"/>
    </row>
    <row r="1103" spans="1:32" ht="12.75" x14ac:dyDescent="0.2">
      <c r="A1103" s="2" t="s">
        <v>59</v>
      </c>
      <c r="B1103" s="3">
        <v>218</v>
      </c>
      <c r="C1103" s="5">
        <v>28</v>
      </c>
      <c r="D1103" s="1" t="s">
        <v>1</v>
      </c>
      <c r="E1103" s="1" t="s">
        <v>2</v>
      </c>
      <c r="F1103" s="1" t="s">
        <v>3</v>
      </c>
      <c r="G1103" s="1">
        <v>2005</v>
      </c>
      <c r="H1103" s="5" t="s">
        <v>78</v>
      </c>
      <c r="Q1103" s="1"/>
      <c r="Z1103" s="1"/>
      <c r="AF1103" s="1"/>
    </row>
    <row r="1104" spans="1:32" ht="12.75" x14ac:dyDescent="0.2">
      <c r="A1104" s="2" t="s">
        <v>59</v>
      </c>
      <c r="B1104" s="3">
        <v>218</v>
      </c>
      <c r="C1104" s="5">
        <v>28</v>
      </c>
      <c r="D1104" s="1" t="s">
        <v>1</v>
      </c>
      <c r="E1104" s="1" t="s">
        <v>2</v>
      </c>
      <c r="F1104" s="1" t="s">
        <v>3</v>
      </c>
      <c r="G1104" s="1">
        <v>2006</v>
      </c>
      <c r="H1104" s="5" t="s">
        <v>78</v>
      </c>
      <c r="Q1104" s="1"/>
      <c r="Z1104" s="1"/>
      <c r="AF1104" s="1"/>
    </row>
    <row r="1105" spans="1:32" ht="12.75" x14ac:dyDescent="0.2">
      <c r="A1105" s="2" t="s">
        <v>59</v>
      </c>
      <c r="B1105" s="3">
        <v>218</v>
      </c>
      <c r="C1105" s="5">
        <v>28</v>
      </c>
      <c r="D1105" s="1" t="s">
        <v>1</v>
      </c>
      <c r="E1105" s="1" t="s">
        <v>2</v>
      </c>
      <c r="F1105" s="1" t="s">
        <v>3</v>
      </c>
      <c r="G1105" s="1">
        <v>2007</v>
      </c>
      <c r="H1105" s="5" t="s">
        <v>78</v>
      </c>
      <c r="Q1105" s="1"/>
      <c r="Z1105" s="1"/>
      <c r="AF1105" s="1"/>
    </row>
    <row r="1106" spans="1:32" ht="12.75" x14ac:dyDescent="0.2">
      <c r="A1106" s="2" t="s">
        <v>59</v>
      </c>
      <c r="B1106" s="3">
        <v>218</v>
      </c>
      <c r="C1106" s="5">
        <v>28</v>
      </c>
      <c r="D1106" s="1" t="s">
        <v>1</v>
      </c>
      <c r="E1106" s="1" t="s">
        <v>2</v>
      </c>
      <c r="F1106" s="1" t="s">
        <v>3</v>
      </c>
      <c r="G1106" s="1">
        <v>2008</v>
      </c>
      <c r="H1106" s="5" t="s">
        <v>78</v>
      </c>
      <c r="Q1106" s="1"/>
      <c r="Z1106" s="1"/>
      <c r="AF1106" s="1"/>
    </row>
    <row r="1107" spans="1:32" s="22" customFormat="1" ht="12.75" x14ac:dyDescent="0.2">
      <c r="A1107" s="20" t="s">
        <v>59</v>
      </c>
      <c r="B1107" s="21">
        <v>219</v>
      </c>
      <c r="C1107" s="24">
        <v>28</v>
      </c>
      <c r="D1107" s="22" t="s">
        <v>1</v>
      </c>
      <c r="E1107" s="22" t="s">
        <v>2</v>
      </c>
      <c r="F1107" s="22" t="s">
        <v>3</v>
      </c>
      <c r="G1107" s="22">
        <v>2004</v>
      </c>
      <c r="H1107" s="24" t="s">
        <v>78</v>
      </c>
      <c r="I1107" s="24"/>
      <c r="W1107" s="23"/>
      <c r="AA1107" s="24"/>
    </row>
    <row r="1108" spans="1:32" ht="12.75" x14ac:dyDescent="0.2">
      <c r="A1108" s="2" t="s">
        <v>59</v>
      </c>
      <c r="B1108" s="3">
        <v>219</v>
      </c>
      <c r="C1108" s="5">
        <v>28</v>
      </c>
      <c r="D1108" s="1" t="s">
        <v>1</v>
      </c>
      <c r="E1108" s="1" t="s">
        <v>2</v>
      </c>
      <c r="F1108" s="1" t="s">
        <v>3</v>
      </c>
      <c r="G1108" s="1">
        <v>2005</v>
      </c>
      <c r="H1108" s="5" t="s">
        <v>78</v>
      </c>
      <c r="Q1108" s="1"/>
      <c r="Z1108" s="1"/>
      <c r="AF1108" s="1"/>
    </row>
    <row r="1109" spans="1:32" ht="12.75" x14ac:dyDescent="0.2">
      <c r="A1109" s="2" t="s">
        <v>59</v>
      </c>
      <c r="B1109" s="3">
        <v>219</v>
      </c>
      <c r="C1109" s="5">
        <v>28</v>
      </c>
      <c r="D1109" s="1" t="s">
        <v>1</v>
      </c>
      <c r="E1109" s="1" t="s">
        <v>2</v>
      </c>
      <c r="F1109" s="1" t="s">
        <v>3</v>
      </c>
      <c r="G1109" s="1">
        <v>2006</v>
      </c>
      <c r="H1109" s="5" t="s">
        <v>78</v>
      </c>
      <c r="Q1109" s="1"/>
      <c r="Z1109" s="1"/>
      <c r="AF1109" s="1"/>
    </row>
    <row r="1110" spans="1:32" ht="12.75" x14ac:dyDescent="0.2">
      <c r="A1110" s="2" t="s">
        <v>59</v>
      </c>
      <c r="B1110" s="3">
        <v>219</v>
      </c>
      <c r="C1110" s="5">
        <v>28</v>
      </c>
      <c r="D1110" s="1" t="s">
        <v>1</v>
      </c>
      <c r="E1110" s="1" t="s">
        <v>2</v>
      </c>
      <c r="F1110" s="1" t="s">
        <v>3</v>
      </c>
      <c r="G1110" s="1">
        <v>2007</v>
      </c>
      <c r="H1110" s="5" t="s">
        <v>78</v>
      </c>
      <c r="Q1110" s="1"/>
      <c r="Z1110" s="1"/>
      <c r="AF1110" s="1"/>
    </row>
    <row r="1111" spans="1:32" ht="12.75" x14ac:dyDescent="0.2">
      <c r="A1111" s="2" t="s">
        <v>59</v>
      </c>
      <c r="B1111" s="3">
        <v>219</v>
      </c>
      <c r="C1111" s="5">
        <v>28</v>
      </c>
      <c r="D1111" s="1" t="s">
        <v>1</v>
      </c>
      <c r="E1111" s="1" t="s">
        <v>2</v>
      </c>
      <c r="F1111" s="1" t="s">
        <v>3</v>
      </c>
      <c r="G1111" s="1">
        <v>2008</v>
      </c>
      <c r="H1111" s="5" t="s">
        <v>78</v>
      </c>
      <c r="Q1111" s="1"/>
      <c r="Z1111" s="1"/>
      <c r="AF1111" s="1"/>
    </row>
    <row r="1112" spans="1:32" s="22" customFormat="1" ht="12.75" x14ac:dyDescent="0.2">
      <c r="A1112" s="20" t="s">
        <v>59</v>
      </c>
      <c r="B1112" s="21">
        <v>220</v>
      </c>
      <c r="C1112" s="24">
        <v>28</v>
      </c>
      <c r="D1112" s="22" t="s">
        <v>1</v>
      </c>
      <c r="E1112" s="22" t="s">
        <v>2</v>
      </c>
      <c r="F1112" s="22" t="s">
        <v>3</v>
      </c>
      <c r="G1112" s="22">
        <v>2004</v>
      </c>
      <c r="H1112" s="24" t="s">
        <v>78</v>
      </c>
      <c r="I1112" s="24"/>
      <c r="W1112" s="23"/>
      <c r="AA1112" s="24"/>
    </row>
    <row r="1113" spans="1:32" ht="12.75" x14ac:dyDescent="0.2">
      <c r="A1113" s="2" t="s">
        <v>59</v>
      </c>
      <c r="B1113" s="3">
        <v>220</v>
      </c>
      <c r="C1113" s="5">
        <v>28</v>
      </c>
      <c r="D1113" s="1" t="s">
        <v>1</v>
      </c>
      <c r="E1113" s="1" t="s">
        <v>2</v>
      </c>
      <c r="F1113" s="1" t="s">
        <v>3</v>
      </c>
      <c r="G1113" s="1">
        <v>2005</v>
      </c>
      <c r="H1113" s="5" t="s">
        <v>78</v>
      </c>
      <c r="Q1113" s="1"/>
      <c r="Z1113" s="1"/>
      <c r="AF1113" s="1"/>
    </row>
    <row r="1114" spans="1:32" ht="12.75" x14ac:dyDescent="0.2">
      <c r="A1114" s="2" t="s">
        <v>59</v>
      </c>
      <c r="B1114" s="3">
        <v>220</v>
      </c>
      <c r="C1114" s="5">
        <v>28</v>
      </c>
      <c r="D1114" s="1" t="s">
        <v>1</v>
      </c>
      <c r="E1114" s="1" t="s">
        <v>2</v>
      </c>
      <c r="F1114" s="1" t="s">
        <v>3</v>
      </c>
      <c r="G1114" s="1">
        <v>2006</v>
      </c>
      <c r="H1114" s="5" t="s">
        <v>78</v>
      </c>
      <c r="Q1114" s="1"/>
      <c r="Z1114" s="1"/>
      <c r="AF1114" s="1"/>
    </row>
    <row r="1115" spans="1:32" ht="12.75" x14ac:dyDescent="0.2">
      <c r="A1115" s="2" t="s">
        <v>59</v>
      </c>
      <c r="B1115" s="3">
        <v>220</v>
      </c>
      <c r="C1115" s="5">
        <v>28</v>
      </c>
      <c r="D1115" s="1" t="s">
        <v>1</v>
      </c>
      <c r="E1115" s="1" t="s">
        <v>2</v>
      </c>
      <c r="F1115" s="1" t="s">
        <v>3</v>
      </c>
      <c r="G1115" s="1">
        <v>2007</v>
      </c>
      <c r="H1115" s="5" t="s">
        <v>78</v>
      </c>
      <c r="Q1115" s="1"/>
      <c r="Z1115" s="1"/>
      <c r="AF1115" s="1"/>
    </row>
    <row r="1116" spans="1:32" ht="12.75" x14ac:dyDescent="0.2">
      <c r="A1116" s="2" t="s">
        <v>59</v>
      </c>
      <c r="B1116" s="3">
        <v>220</v>
      </c>
      <c r="C1116" s="5">
        <v>28</v>
      </c>
      <c r="D1116" s="1" t="s">
        <v>1</v>
      </c>
      <c r="E1116" s="1" t="s">
        <v>2</v>
      </c>
      <c r="F1116" s="1" t="s">
        <v>3</v>
      </c>
      <c r="G1116" s="1">
        <v>2008</v>
      </c>
      <c r="H1116" s="5" t="s">
        <v>78</v>
      </c>
      <c r="Q1116" s="1"/>
      <c r="Z1116" s="1"/>
      <c r="AF1116" s="1"/>
    </row>
    <row r="1117" spans="1:32" s="22" customFormat="1" ht="12.75" x14ac:dyDescent="0.2">
      <c r="A1117" s="20" t="s">
        <v>59</v>
      </c>
      <c r="B1117" s="21">
        <v>221</v>
      </c>
      <c r="C1117" s="24">
        <v>28</v>
      </c>
      <c r="D1117" s="22" t="s">
        <v>1</v>
      </c>
      <c r="E1117" s="22" t="s">
        <v>2</v>
      </c>
      <c r="F1117" s="22" t="s">
        <v>3</v>
      </c>
      <c r="G1117" s="22">
        <v>2004</v>
      </c>
      <c r="H1117" s="24" t="s">
        <v>78</v>
      </c>
      <c r="I1117" s="24"/>
      <c r="W1117" s="23"/>
      <c r="AA1117" s="24"/>
    </row>
    <row r="1118" spans="1:32" ht="12.75" x14ac:dyDescent="0.2">
      <c r="A1118" s="2" t="s">
        <v>59</v>
      </c>
      <c r="B1118" s="3">
        <v>221</v>
      </c>
      <c r="C1118" s="5">
        <v>28</v>
      </c>
      <c r="D1118" s="1" t="s">
        <v>1</v>
      </c>
      <c r="E1118" s="1" t="s">
        <v>2</v>
      </c>
      <c r="F1118" s="1" t="s">
        <v>3</v>
      </c>
      <c r="G1118" s="1">
        <v>2005</v>
      </c>
      <c r="H1118" s="5" t="s">
        <v>78</v>
      </c>
      <c r="Q1118" s="1"/>
      <c r="Z1118" s="1"/>
      <c r="AF1118" s="1"/>
    </row>
    <row r="1119" spans="1:32" ht="12.75" x14ac:dyDescent="0.2">
      <c r="A1119" s="2" t="s">
        <v>59</v>
      </c>
      <c r="B1119" s="3">
        <v>221</v>
      </c>
      <c r="C1119" s="5">
        <v>28</v>
      </c>
      <c r="D1119" s="1" t="s">
        <v>1</v>
      </c>
      <c r="E1119" s="1" t="s">
        <v>2</v>
      </c>
      <c r="F1119" s="1" t="s">
        <v>3</v>
      </c>
      <c r="G1119" s="1">
        <v>2006</v>
      </c>
      <c r="H1119" s="5" t="s">
        <v>78</v>
      </c>
      <c r="Q1119" s="1"/>
      <c r="Z1119" s="1"/>
      <c r="AF1119" s="1"/>
    </row>
    <row r="1120" spans="1:32" ht="12.75" x14ac:dyDescent="0.2">
      <c r="A1120" s="2" t="s">
        <v>59</v>
      </c>
      <c r="B1120" s="3">
        <v>221</v>
      </c>
      <c r="C1120" s="5">
        <v>28</v>
      </c>
      <c r="D1120" s="1" t="s">
        <v>1</v>
      </c>
      <c r="E1120" s="1" t="s">
        <v>2</v>
      </c>
      <c r="F1120" s="1" t="s">
        <v>3</v>
      </c>
      <c r="G1120" s="1">
        <v>2007</v>
      </c>
      <c r="H1120" s="5" t="s">
        <v>78</v>
      </c>
      <c r="Q1120" s="1"/>
      <c r="Z1120" s="1"/>
      <c r="AF1120" s="1"/>
    </row>
    <row r="1121" spans="1:32" ht="12.75" x14ac:dyDescent="0.2">
      <c r="A1121" s="2" t="s">
        <v>59</v>
      </c>
      <c r="B1121" s="3">
        <v>221</v>
      </c>
      <c r="C1121" s="5">
        <v>28</v>
      </c>
      <c r="D1121" s="1" t="s">
        <v>1</v>
      </c>
      <c r="E1121" s="1" t="s">
        <v>2</v>
      </c>
      <c r="F1121" s="1" t="s">
        <v>3</v>
      </c>
      <c r="G1121" s="1">
        <v>2008</v>
      </c>
      <c r="H1121" s="5" t="s">
        <v>78</v>
      </c>
      <c r="Q1121" s="1"/>
      <c r="Z1121" s="1"/>
      <c r="AF1121" s="1"/>
    </row>
    <row r="1122" spans="1:32" s="22" customFormat="1" ht="12.75" x14ac:dyDescent="0.2">
      <c r="A1122" s="20" t="s">
        <v>59</v>
      </c>
      <c r="B1122" s="21">
        <v>222</v>
      </c>
      <c r="C1122" s="24">
        <v>28</v>
      </c>
      <c r="D1122" s="22" t="s">
        <v>1</v>
      </c>
      <c r="E1122" s="22" t="s">
        <v>2</v>
      </c>
      <c r="F1122" s="22" t="s">
        <v>3</v>
      </c>
      <c r="G1122" s="22">
        <v>2004</v>
      </c>
      <c r="H1122" s="24" t="s">
        <v>78</v>
      </c>
      <c r="I1122" s="24"/>
      <c r="W1122" s="23"/>
      <c r="AA1122" s="24"/>
    </row>
    <row r="1123" spans="1:32" ht="12.75" x14ac:dyDescent="0.2">
      <c r="A1123" s="2" t="s">
        <v>59</v>
      </c>
      <c r="B1123" s="3">
        <v>222</v>
      </c>
      <c r="C1123" s="5">
        <v>28</v>
      </c>
      <c r="D1123" s="1" t="s">
        <v>1</v>
      </c>
      <c r="E1123" s="1" t="s">
        <v>2</v>
      </c>
      <c r="F1123" s="1" t="s">
        <v>3</v>
      </c>
      <c r="G1123" s="1">
        <v>2005</v>
      </c>
      <c r="H1123" s="5" t="s">
        <v>78</v>
      </c>
      <c r="Q1123" s="1"/>
      <c r="Z1123" s="1"/>
      <c r="AF1123" s="1"/>
    </row>
    <row r="1124" spans="1:32" ht="12.75" x14ac:dyDescent="0.2">
      <c r="A1124" s="2" t="s">
        <v>59</v>
      </c>
      <c r="B1124" s="3">
        <v>222</v>
      </c>
      <c r="C1124" s="5">
        <v>28</v>
      </c>
      <c r="D1124" s="1" t="s">
        <v>1</v>
      </c>
      <c r="E1124" s="1" t="s">
        <v>2</v>
      </c>
      <c r="F1124" s="1" t="s">
        <v>3</v>
      </c>
      <c r="G1124" s="1">
        <v>2006</v>
      </c>
      <c r="H1124" s="5" t="s">
        <v>78</v>
      </c>
      <c r="Q1124" s="1"/>
      <c r="Z1124" s="1"/>
      <c r="AF1124" s="1"/>
    </row>
    <row r="1125" spans="1:32" ht="12.75" x14ac:dyDescent="0.2">
      <c r="A1125" s="2" t="s">
        <v>59</v>
      </c>
      <c r="B1125" s="3">
        <v>222</v>
      </c>
      <c r="C1125" s="5">
        <v>28</v>
      </c>
      <c r="D1125" s="1" t="s">
        <v>1</v>
      </c>
      <c r="E1125" s="1" t="s">
        <v>2</v>
      </c>
      <c r="F1125" s="1" t="s">
        <v>3</v>
      </c>
      <c r="G1125" s="1">
        <v>2007</v>
      </c>
      <c r="H1125" s="5" t="s">
        <v>78</v>
      </c>
      <c r="Q1125" s="1"/>
      <c r="Z1125" s="1"/>
      <c r="AF1125" s="1"/>
    </row>
    <row r="1126" spans="1:32" ht="12.75" x14ac:dyDescent="0.2">
      <c r="A1126" s="2" t="s">
        <v>59</v>
      </c>
      <c r="B1126" s="3">
        <v>222</v>
      </c>
      <c r="C1126" s="5">
        <v>28</v>
      </c>
      <c r="D1126" s="1" t="s">
        <v>1</v>
      </c>
      <c r="E1126" s="1" t="s">
        <v>2</v>
      </c>
      <c r="F1126" s="1" t="s">
        <v>3</v>
      </c>
      <c r="G1126" s="1">
        <v>2008</v>
      </c>
      <c r="H1126" s="5" t="s">
        <v>78</v>
      </c>
      <c r="Q1126" s="1"/>
      <c r="Z1126" s="1"/>
      <c r="AF1126" s="1"/>
    </row>
    <row r="1127" spans="1:32" s="22" customFormat="1" ht="12.75" x14ac:dyDescent="0.2">
      <c r="A1127" s="20" t="s">
        <v>59</v>
      </c>
      <c r="B1127" s="21">
        <v>223</v>
      </c>
      <c r="C1127" s="24">
        <v>28</v>
      </c>
      <c r="D1127" s="22" t="s">
        <v>1</v>
      </c>
      <c r="E1127" s="22" t="s">
        <v>2</v>
      </c>
      <c r="F1127" s="22" t="s">
        <v>3</v>
      </c>
      <c r="G1127" s="22">
        <v>2004</v>
      </c>
      <c r="H1127" s="24" t="s">
        <v>78</v>
      </c>
      <c r="I1127" s="24"/>
      <c r="W1127" s="23"/>
      <c r="AA1127" s="24"/>
    </row>
    <row r="1128" spans="1:32" ht="12.75" x14ac:dyDescent="0.2">
      <c r="A1128" s="2" t="s">
        <v>59</v>
      </c>
      <c r="B1128" s="3">
        <v>223</v>
      </c>
      <c r="C1128" s="5">
        <v>28</v>
      </c>
      <c r="D1128" s="1" t="s">
        <v>1</v>
      </c>
      <c r="E1128" s="1" t="s">
        <v>2</v>
      </c>
      <c r="F1128" s="1" t="s">
        <v>3</v>
      </c>
      <c r="G1128" s="1">
        <v>2005</v>
      </c>
      <c r="H1128" s="5" t="s">
        <v>78</v>
      </c>
      <c r="Q1128" s="1"/>
      <c r="Z1128" s="1"/>
      <c r="AF1128" s="1"/>
    </row>
    <row r="1129" spans="1:32" ht="12.75" x14ac:dyDescent="0.2">
      <c r="A1129" s="2" t="s">
        <v>59</v>
      </c>
      <c r="B1129" s="3">
        <v>223</v>
      </c>
      <c r="C1129" s="5">
        <v>28</v>
      </c>
      <c r="D1129" s="1" t="s">
        <v>1</v>
      </c>
      <c r="E1129" s="1" t="s">
        <v>2</v>
      </c>
      <c r="F1129" s="1" t="s">
        <v>3</v>
      </c>
      <c r="G1129" s="1">
        <v>2006</v>
      </c>
      <c r="H1129" s="5" t="s">
        <v>78</v>
      </c>
      <c r="Q1129" s="1"/>
      <c r="Z1129" s="1"/>
      <c r="AF1129" s="1"/>
    </row>
    <row r="1130" spans="1:32" ht="12.75" x14ac:dyDescent="0.2">
      <c r="A1130" s="2" t="s">
        <v>59</v>
      </c>
      <c r="B1130" s="3">
        <v>223</v>
      </c>
      <c r="C1130" s="5">
        <v>28</v>
      </c>
      <c r="D1130" s="1" t="s">
        <v>1</v>
      </c>
      <c r="E1130" s="1" t="s">
        <v>2</v>
      </c>
      <c r="F1130" s="1" t="s">
        <v>3</v>
      </c>
      <c r="G1130" s="1">
        <v>2007</v>
      </c>
      <c r="H1130" s="5" t="s">
        <v>78</v>
      </c>
      <c r="Q1130" s="1"/>
      <c r="Z1130" s="1"/>
      <c r="AF1130" s="1"/>
    </row>
    <row r="1131" spans="1:32" ht="12.75" x14ac:dyDescent="0.2">
      <c r="A1131" s="2" t="s">
        <v>59</v>
      </c>
      <c r="B1131" s="3">
        <v>223</v>
      </c>
      <c r="C1131" s="5">
        <v>28</v>
      </c>
      <c r="D1131" s="1" t="s">
        <v>1</v>
      </c>
      <c r="E1131" s="1" t="s">
        <v>2</v>
      </c>
      <c r="F1131" s="1" t="s">
        <v>3</v>
      </c>
      <c r="G1131" s="1">
        <v>2008</v>
      </c>
      <c r="H1131" s="5" t="s">
        <v>78</v>
      </c>
      <c r="Q1131" s="1"/>
      <c r="Z1131" s="1"/>
      <c r="AF1131" s="1"/>
    </row>
    <row r="1132" spans="1:32" s="22" customFormat="1" ht="12.75" x14ac:dyDescent="0.2">
      <c r="A1132" s="20" t="s">
        <v>59</v>
      </c>
      <c r="B1132" s="21">
        <v>224</v>
      </c>
      <c r="C1132" s="24">
        <v>28</v>
      </c>
      <c r="D1132" s="22" t="s">
        <v>1</v>
      </c>
      <c r="E1132" s="22" t="s">
        <v>2</v>
      </c>
      <c r="F1132" s="22" t="s">
        <v>3</v>
      </c>
      <c r="G1132" s="22">
        <v>2004</v>
      </c>
      <c r="H1132" s="24" t="s">
        <v>78</v>
      </c>
      <c r="I1132" s="24"/>
      <c r="W1132" s="23"/>
      <c r="AA1132" s="24"/>
    </row>
    <row r="1133" spans="1:32" ht="12.75" x14ac:dyDescent="0.2">
      <c r="A1133" s="2" t="s">
        <v>59</v>
      </c>
      <c r="B1133" s="3">
        <v>224</v>
      </c>
      <c r="C1133" s="5">
        <v>28</v>
      </c>
      <c r="D1133" s="1" t="s">
        <v>1</v>
      </c>
      <c r="E1133" s="1" t="s">
        <v>2</v>
      </c>
      <c r="F1133" s="1" t="s">
        <v>3</v>
      </c>
      <c r="G1133" s="1">
        <v>2005</v>
      </c>
      <c r="H1133" s="5" t="s">
        <v>78</v>
      </c>
      <c r="Q1133" s="1"/>
      <c r="Z1133" s="1"/>
      <c r="AF1133" s="1"/>
    </row>
    <row r="1134" spans="1:32" ht="12.75" x14ac:dyDescent="0.2">
      <c r="A1134" s="2" t="s">
        <v>59</v>
      </c>
      <c r="B1134" s="3">
        <v>224</v>
      </c>
      <c r="C1134" s="5">
        <v>28</v>
      </c>
      <c r="D1134" s="1" t="s">
        <v>1</v>
      </c>
      <c r="E1134" s="1" t="s">
        <v>2</v>
      </c>
      <c r="F1134" s="1" t="s">
        <v>3</v>
      </c>
      <c r="G1134" s="1">
        <v>2006</v>
      </c>
      <c r="H1134" s="5" t="s">
        <v>78</v>
      </c>
      <c r="Q1134" s="1"/>
      <c r="Z1134" s="1"/>
      <c r="AF1134" s="1"/>
    </row>
    <row r="1135" spans="1:32" ht="12.75" x14ac:dyDescent="0.2">
      <c r="A1135" s="2" t="s">
        <v>59</v>
      </c>
      <c r="B1135" s="3">
        <v>224</v>
      </c>
      <c r="C1135" s="5">
        <v>28</v>
      </c>
      <c r="D1135" s="1" t="s">
        <v>1</v>
      </c>
      <c r="E1135" s="1" t="s">
        <v>2</v>
      </c>
      <c r="F1135" s="1" t="s">
        <v>3</v>
      </c>
      <c r="G1135" s="1">
        <v>2007</v>
      </c>
      <c r="H1135" s="5" t="s">
        <v>78</v>
      </c>
      <c r="Q1135" s="1"/>
      <c r="Z1135" s="1"/>
      <c r="AF1135" s="1"/>
    </row>
    <row r="1136" spans="1:32" ht="12.75" x14ac:dyDescent="0.2">
      <c r="A1136" s="2" t="s">
        <v>59</v>
      </c>
      <c r="B1136" s="3">
        <v>224</v>
      </c>
      <c r="C1136" s="5">
        <v>28</v>
      </c>
      <c r="D1136" s="1" t="s">
        <v>1</v>
      </c>
      <c r="E1136" s="1" t="s">
        <v>2</v>
      </c>
      <c r="F1136" s="1" t="s">
        <v>3</v>
      </c>
      <c r="G1136" s="1">
        <v>2008</v>
      </c>
      <c r="H1136" s="5" t="s">
        <v>78</v>
      </c>
      <c r="Q1136" s="1"/>
      <c r="Z1136" s="1"/>
      <c r="AF1136" s="1"/>
    </row>
    <row r="1137" spans="1:40" s="22" customFormat="1" ht="12.75" x14ac:dyDescent="0.2">
      <c r="A1137" s="20" t="s">
        <v>59</v>
      </c>
      <c r="B1137" s="21">
        <v>225</v>
      </c>
      <c r="C1137" s="24">
        <v>28</v>
      </c>
      <c r="D1137" s="22" t="s">
        <v>1</v>
      </c>
      <c r="E1137" s="22" t="s">
        <v>2</v>
      </c>
      <c r="F1137" s="22" t="s">
        <v>3</v>
      </c>
      <c r="G1137" s="22">
        <v>2004</v>
      </c>
      <c r="H1137" s="24" t="s">
        <v>78</v>
      </c>
      <c r="I1137" s="24"/>
      <c r="W1137" s="23"/>
      <c r="AA1137" s="24"/>
    </row>
    <row r="1138" spans="1:40" ht="12.75" x14ac:dyDescent="0.2">
      <c r="A1138" s="2" t="s">
        <v>59</v>
      </c>
      <c r="B1138" s="3">
        <v>225</v>
      </c>
      <c r="C1138" s="5">
        <v>28</v>
      </c>
      <c r="D1138" s="1" t="s">
        <v>1</v>
      </c>
      <c r="E1138" s="1" t="s">
        <v>2</v>
      </c>
      <c r="F1138" s="1" t="s">
        <v>3</v>
      </c>
      <c r="G1138" s="1">
        <v>2005</v>
      </c>
      <c r="H1138" s="5" t="s">
        <v>78</v>
      </c>
      <c r="Q1138" s="1"/>
      <c r="Z1138" s="1"/>
      <c r="AF1138" s="1"/>
    </row>
    <row r="1139" spans="1:40" ht="15" customHeight="1" x14ac:dyDescent="0.2">
      <c r="A1139" s="2" t="s">
        <v>59</v>
      </c>
      <c r="B1139" s="3">
        <v>225</v>
      </c>
      <c r="C1139" s="5">
        <v>28</v>
      </c>
      <c r="D1139" s="1" t="s">
        <v>1</v>
      </c>
      <c r="E1139" s="1" t="s">
        <v>2</v>
      </c>
      <c r="F1139" s="1" t="s">
        <v>3</v>
      </c>
      <c r="G1139" s="1">
        <v>2006</v>
      </c>
      <c r="H1139" s="5" t="s">
        <v>78</v>
      </c>
      <c r="Q1139" s="1"/>
      <c r="Z1139" s="1"/>
      <c r="AF1139" s="1"/>
    </row>
    <row r="1140" spans="1:40" ht="12.75" x14ac:dyDescent="0.2">
      <c r="A1140" s="2" t="s">
        <v>59</v>
      </c>
      <c r="B1140" s="3">
        <v>225</v>
      </c>
      <c r="C1140" s="5">
        <v>28</v>
      </c>
      <c r="D1140" s="1" t="s">
        <v>1</v>
      </c>
      <c r="E1140" s="1" t="s">
        <v>2</v>
      </c>
      <c r="F1140" s="1" t="s">
        <v>3</v>
      </c>
      <c r="G1140" s="1">
        <v>2007</v>
      </c>
      <c r="H1140" s="5" t="s">
        <v>78</v>
      </c>
      <c r="Q1140" s="1"/>
      <c r="Z1140" s="1"/>
      <c r="AF1140" s="1"/>
    </row>
    <row r="1141" spans="1:40" ht="12.75" x14ac:dyDescent="0.2">
      <c r="A1141" s="2" t="s">
        <v>59</v>
      </c>
      <c r="B1141" s="3">
        <v>225</v>
      </c>
      <c r="C1141" s="5">
        <v>28</v>
      </c>
      <c r="D1141" s="1" t="s">
        <v>1</v>
      </c>
      <c r="E1141" s="1" t="s">
        <v>2</v>
      </c>
      <c r="F1141" s="1" t="s">
        <v>3</v>
      </c>
      <c r="G1141" s="1">
        <v>2008</v>
      </c>
      <c r="H1141" s="5" t="s">
        <v>78</v>
      </c>
      <c r="Q1141" s="1"/>
      <c r="Z1141" s="1"/>
      <c r="AF1141" s="1"/>
    </row>
    <row r="1142" spans="1:40" s="22" customFormat="1" ht="12.75" x14ac:dyDescent="0.2">
      <c r="A1142" s="20" t="s">
        <v>59</v>
      </c>
      <c r="B1142" s="21">
        <v>226</v>
      </c>
      <c r="C1142" s="24">
        <v>28</v>
      </c>
      <c r="D1142" s="22" t="s">
        <v>1</v>
      </c>
      <c r="E1142" s="22" t="s">
        <v>2</v>
      </c>
      <c r="F1142" s="22" t="s">
        <v>3</v>
      </c>
      <c r="G1142" s="22">
        <v>2004</v>
      </c>
      <c r="H1142" s="24" t="s">
        <v>78</v>
      </c>
      <c r="I1142" s="24"/>
      <c r="Q1142" s="20"/>
      <c r="W1142" s="23"/>
      <c r="AA1142" s="24"/>
    </row>
    <row r="1143" spans="1:40" ht="12.75" x14ac:dyDescent="0.2">
      <c r="A1143" s="2" t="s">
        <v>59</v>
      </c>
      <c r="B1143" s="3">
        <v>226</v>
      </c>
      <c r="C1143" s="5">
        <v>28</v>
      </c>
      <c r="D1143" s="1" t="s">
        <v>1</v>
      </c>
      <c r="E1143" s="1" t="s">
        <v>2</v>
      </c>
      <c r="F1143" s="1" t="s">
        <v>3</v>
      </c>
      <c r="G1143" s="1">
        <v>2005</v>
      </c>
      <c r="H1143" s="5" t="s">
        <v>78</v>
      </c>
      <c r="Z1143" s="1"/>
      <c r="AF1143" s="1"/>
    </row>
    <row r="1144" spans="1:40" ht="12.75" x14ac:dyDescent="0.2">
      <c r="A1144" s="2" t="s">
        <v>59</v>
      </c>
      <c r="B1144" s="3">
        <v>226</v>
      </c>
      <c r="C1144" s="5">
        <v>28</v>
      </c>
      <c r="D1144" s="1" t="s">
        <v>1</v>
      </c>
      <c r="E1144" s="1" t="s">
        <v>2</v>
      </c>
      <c r="F1144" s="1" t="s">
        <v>3</v>
      </c>
      <c r="G1144" s="1">
        <v>2006</v>
      </c>
      <c r="H1144" s="5" t="s">
        <v>78</v>
      </c>
      <c r="Z1144" s="1"/>
      <c r="AF1144" s="1"/>
    </row>
    <row r="1145" spans="1:40" ht="15" customHeight="1" x14ac:dyDescent="0.2">
      <c r="A1145" s="2" t="s">
        <v>59</v>
      </c>
      <c r="B1145" s="3">
        <v>226</v>
      </c>
      <c r="C1145" s="5">
        <v>28</v>
      </c>
      <c r="D1145" s="1" t="s">
        <v>1</v>
      </c>
      <c r="E1145" s="1" t="s">
        <v>2</v>
      </c>
      <c r="F1145" s="1" t="s">
        <v>3</v>
      </c>
      <c r="G1145" s="1">
        <v>2007</v>
      </c>
      <c r="H1145" s="5" t="s">
        <v>78</v>
      </c>
      <c r="Z1145" s="1"/>
      <c r="AF1145" s="1"/>
    </row>
    <row r="1146" spans="1:40" ht="12.75" x14ac:dyDescent="0.2">
      <c r="A1146" s="2" t="s">
        <v>59</v>
      </c>
      <c r="B1146" s="3">
        <v>226</v>
      </c>
      <c r="C1146" s="5">
        <v>28</v>
      </c>
      <c r="D1146" s="1" t="s">
        <v>1</v>
      </c>
      <c r="E1146" s="1" t="s">
        <v>2</v>
      </c>
      <c r="F1146" s="1" t="s">
        <v>3</v>
      </c>
      <c r="G1146" s="1">
        <v>2008</v>
      </c>
      <c r="H1146" s="5" t="s">
        <v>78</v>
      </c>
      <c r="Z1146" s="1"/>
      <c r="AF1146" s="1"/>
    </row>
    <row r="1147" spans="1:40" s="22" customFormat="1" ht="12.75" x14ac:dyDescent="0.2">
      <c r="A1147" s="20" t="s">
        <v>59</v>
      </c>
      <c r="B1147" s="21">
        <v>227</v>
      </c>
      <c r="C1147" s="24">
        <v>28</v>
      </c>
      <c r="D1147" s="22" t="s">
        <v>1</v>
      </c>
      <c r="E1147" s="22" t="s">
        <v>2</v>
      </c>
      <c r="F1147" s="22" t="s">
        <v>3</v>
      </c>
      <c r="G1147" s="22">
        <v>2004</v>
      </c>
      <c r="H1147" s="24" t="s">
        <v>78</v>
      </c>
      <c r="I1147" s="24"/>
      <c r="W1147" s="23"/>
      <c r="AA1147" s="24"/>
    </row>
    <row r="1148" spans="1:40" ht="15" customHeight="1" x14ac:dyDescent="0.2">
      <c r="A1148" s="2" t="s">
        <v>59</v>
      </c>
      <c r="B1148" s="3">
        <v>227</v>
      </c>
      <c r="C1148" s="5">
        <v>28</v>
      </c>
      <c r="D1148" s="1" t="s">
        <v>1</v>
      </c>
      <c r="E1148" s="1" t="s">
        <v>2</v>
      </c>
      <c r="F1148" s="1" t="s">
        <v>3</v>
      </c>
      <c r="G1148" s="1">
        <v>2005</v>
      </c>
      <c r="H1148" s="5" t="s">
        <v>78</v>
      </c>
      <c r="Q1148" s="1"/>
      <c r="Z1148" s="1"/>
      <c r="AF1148" s="1"/>
    </row>
    <row r="1149" spans="1:40" ht="12.75" x14ac:dyDescent="0.2">
      <c r="A1149" s="2" t="s">
        <v>59</v>
      </c>
      <c r="B1149" s="3">
        <v>227</v>
      </c>
      <c r="C1149" s="5">
        <v>28</v>
      </c>
      <c r="D1149" s="1" t="s">
        <v>1</v>
      </c>
      <c r="E1149" s="1" t="s">
        <v>2</v>
      </c>
      <c r="F1149" s="1" t="s">
        <v>3</v>
      </c>
      <c r="G1149" s="1">
        <v>2006</v>
      </c>
      <c r="H1149" s="5" t="s">
        <v>78</v>
      </c>
      <c r="Q1149" s="1"/>
      <c r="Z1149" s="1"/>
      <c r="AF1149" s="1"/>
    </row>
    <row r="1150" spans="1:40" ht="12.75" x14ac:dyDescent="0.2">
      <c r="A1150" s="2" t="s">
        <v>59</v>
      </c>
      <c r="B1150" s="3">
        <v>227</v>
      </c>
      <c r="C1150" s="5">
        <v>28</v>
      </c>
      <c r="D1150" s="1" t="s">
        <v>1</v>
      </c>
      <c r="E1150" s="1" t="s">
        <v>2</v>
      </c>
      <c r="F1150" s="1" t="s">
        <v>3</v>
      </c>
      <c r="G1150" s="1">
        <v>2007</v>
      </c>
      <c r="H1150" s="5" t="s">
        <v>78</v>
      </c>
      <c r="Q1150" s="1"/>
      <c r="Z1150" s="1"/>
      <c r="AF1150" s="1"/>
    </row>
    <row r="1151" spans="1:40" ht="12.75" x14ac:dyDescent="0.2">
      <c r="A1151" s="2" t="s">
        <v>59</v>
      </c>
      <c r="B1151" s="3">
        <v>227</v>
      </c>
      <c r="C1151" s="5">
        <v>28</v>
      </c>
      <c r="D1151" s="1" t="s">
        <v>1</v>
      </c>
      <c r="E1151" s="1" t="s">
        <v>2</v>
      </c>
      <c r="F1151" s="1" t="s">
        <v>3</v>
      </c>
      <c r="G1151" s="1">
        <v>2008</v>
      </c>
      <c r="H1151" s="5" t="s">
        <v>78</v>
      </c>
      <c r="Q1151" s="1"/>
      <c r="Z1151" s="1"/>
      <c r="AF1151" s="1"/>
    </row>
    <row r="1152" spans="1:40" s="22" customFormat="1" ht="12.75" x14ac:dyDescent="0.2">
      <c r="A1152" s="20" t="s">
        <v>59</v>
      </c>
      <c r="B1152" s="21">
        <v>228</v>
      </c>
      <c r="C1152" s="24">
        <v>28</v>
      </c>
      <c r="D1152" s="22" t="s">
        <v>1</v>
      </c>
      <c r="E1152" s="22" t="s">
        <v>2</v>
      </c>
      <c r="F1152" s="22" t="s">
        <v>3</v>
      </c>
      <c r="G1152" s="22">
        <v>2004</v>
      </c>
      <c r="H1152" s="24" t="s">
        <v>78</v>
      </c>
      <c r="I1152" s="24"/>
      <c r="J1152" s="22">
        <v>34</v>
      </c>
      <c r="K1152" s="22">
        <f>J1152-22</f>
        <v>12</v>
      </c>
      <c r="L1152" s="22">
        <f>J1152-46</f>
        <v>-12</v>
      </c>
      <c r="M1152" s="22">
        <f>J1152-71</f>
        <v>-37</v>
      </c>
      <c r="N1152" s="22">
        <f>J1152-87</f>
        <v>-53</v>
      </c>
      <c r="O1152" s="22">
        <v>2</v>
      </c>
      <c r="S1152" s="22">
        <v>2</v>
      </c>
      <c r="T1152" s="22">
        <v>228</v>
      </c>
      <c r="U1152" s="22">
        <v>25</v>
      </c>
      <c r="V1152" s="22">
        <v>93</v>
      </c>
      <c r="W1152" s="23">
        <f t="shared" ref="W1152" si="53">(V1152+(Z1152*AB1152))/U1152</f>
        <v>3.72</v>
      </c>
      <c r="X1152" s="22">
        <v>4</v>
      </c>
      <c r="Y1152" s="22">
        <v>34</v>
      </c>
      <c r="Z1152" s="23">
        <f>Y1152/(U1152-AB1152)</f>
        <v>1.36</v>
      </c>
      <c r="AA1152" s="24">
        <f>Z1152*100/W1152</f>
        <v>36.559139784946233</v>
      </c>
      <c r="AB1152" s="22">
        <v>0</v>
      </c>
      <c r="AC1152" s="22">
        <f t="shared" ref="AC1152" si="54">AB1152*100/U1152</f>
        <v>0</v>
      </c>
      <c r="AD1152" s="22">
        <v>2</v>
      </c>
      <c r="AE1152" s="22">
        <f>AD1152*100/U1152</f>
        <v>8</v>
      </c>
      <c r="AF1152" s="22">
        <v>2</v>
      </c>
      <c r="AG1152" s="22">
        <f>AF1152*100/U1152</f>
        <v>8</v>
      </c>
      <c r="AH1152" s="22">
        <v>1</v>
      </c>
      <c r="AI1152" s="22">
        <v>7</v>
      </c>
      <c r="AJ1152" s="22">
        <v>3</v>
      </c>
      <c r="AK1152" s="22">
        <v>2</v>
      </c>
      <c r="AL1152" s="22">
        <v>2</v>
      </c>
      <c r="AM1152" s="22">
        <v>1</v>
      </c>
      <c r="AN1152" s="22">
        <v>2</v>
      </c>
    </row>
    <row r="1153" spans="1:41" ht="12.75" x14ac:dyDescent="0.2">
      <c r="A1153" s="2" t="s">
        <v>59</v>
      </c>
      <c r="B1153" s="3">
        <v>228</v>
      </c>
      <c r="C1153" s="5">
        <v>28</v>
      </c>
      <c r="D1153" s="1" t="s">
        <v>1</v>
      </c>
      <c r="E1153" s="1" t="s">
        <v>2</v>
      </c>
      <c r="F1153" s="1" t="s">
        <v>3</v>
      </c>
      <c r="G1153" s="1">
        <v>2005</v>
      </c>
      <c r="H1153" s="5" t="s">
        <v>78</v>
      </c>
      <c r="Q1153" s="1"/>
      <c r="Z1153" s="1"/>
      <c r="AF1153" s="1"/>
    </row>
    <row r="1154" spans="1:41" ht="12.75" x14ac:dyDescent="0.2">
      <c r="A1154" s="2" t="s">
        <v>59</v>
      </c>
      <c r="B1154" s="3">
        <v>228</v>
      </c>
      <c r="C1154" s="5">
        <v>28</v>
      </c>
      <c r="D1154" s="1" t="s">
        <v>1</v>
      </c>
      <c r="E1154" s="1" t="s">
        <v>2</v>
      </c>
      <c r="F1154" s="1" t="s">
        <v>3</v>
      </c>
      <c r="G1154" s="1">
        <v>2006</v>
      </c>
      <c r="H1154" s="5" t="s">
        <v>78</v>
      </c>
      <c r="Q1154" s="1"/>
      <c r="Z1154" s="1"/>
      <c r="AF1154" s="1"/>
    </row>
    <row r="1155" spans="1:41" ht="12.75" x14ac:dyDescent="0.2">
      <c r="A1155" s="2" t="s">
        <v>59</v>
      </c>
      <c r="B1155" s="3">
        <v>228</v>
      </c>
      <c r="C1155" s="5">
        <v>28</v>
      </c>
      <c r="D1155" s="1" t="s">
        <v>1</v>
      </c>
      <c r="E1155" s="1" t="s">
        <v>2</v>
      </c>
      <c r="F1155" s="1" t="s">
        <v>3</v>
      </c>
      <c r="G1155" s="1">
        <v>2007</v>
      </c>
      <c r="H1155" s="5" t="s">
        <v>78</v>
      </c>
      <c r="Q1155" s="1"/>
      <c r="Z1155" s="1"/>
      <c r="AF1155" s="1"/>
    </row>
    <row r="1156" spans="1:41" ht="12.75" x14ac:dyDescent="0.2">
      <c r="A1156" s="2" t="s">
        <v>59</v>
      </c>
      <c r="B1156" s="3">
        <v>228</v>
      </c>
      <c r="C1156" s="5">
        <v>28</v>
      </c>
      <c r="D1156" s="1" t="s">
        <v>1</v>
      </c>
      <c r="E1156" s="1" t="s">
        <v>2</v>
      </c>
      <c r="F1156" s="1" t="s">
        <v>3</v>
      </c>
      <c r="G1156" s="1">
        <v>2008</v>
      </c>
      <c r="H1156" s="5" t="s">
        <v>78</v>
      </c>
      <c r="Q1156" s="1"/>
      <c r="Z1156" s="1"/>
      <c r="AF1156" s="1"/>
    </row>
    <row r="1157" spans="1:41" s="22" customFormat="1" ht="12.75" x14ac:dyDescent="0.2">
      <c r="A1157" s="20" t="s">
        <v>59</v>
      </c>
      <c r="B1157" s="21">
        <v>229</v>
      </c>
      <c r="C1157" s="24">
        <v>28</v>
      </c>
      <c r="D1157" s="22" t="s">
        <v>1</v>
      </c>
      <c r="E1157" s="22" t="s">
        <v>2</v>
      </c>
      <c r="F1157" s="22" t="s">
        <v>3</v>
      </c>
      <c r="G1157" s="22">
        <v>2004</v>
      </c>
      <c r="H1157" s="24" t="s">
        <v>80</v>
      </c>
      <c r="I1157" s="24"/>
      <c r="J1157" s="22">
        <v>34</v>
      </c>
      <c r="K1157" s="22">
        <f>J1157-22</f>
        <v>12</v>
      </c>
      <c r="L1157" s="22">
        <f>J1157-46</f>
        <v>-12</v>
      </c>
      <c r="M1157" s="22">
        <f>J1157-71</f>
        <v>-37</v>
      </c>
      <c r="N1157" s="22">
        <f>J1157-87</f>
        <v>-53</v>
      </c>
      <c r="O1157" s="22">
        <v>3</v>
      </c>
      <c r="S1157" s="22">
        <v>3</v>
      </c>
      <c r="T1157" s="22">
        <v>228</v>
      </c>
      <c r="U1157" s="22">
        <v>25</v>
      </c>
      <c r="V1157" s="22">
        <v>123</v>
      </c>
      <c r="W1157" s="23">
        <f t="shared" ref="W1157:W1160" si="55">(V1157+(Z1157*AB1157))/U1157</f>
        <v>4.92</v>
      </c>
      <c r="X1157" s="22">
        <v>4</v>
      </c>
      <c r="Y1157" s="22">
        <v>34</v>
      </c>
      <c r="Z1157" s="23">
        <f>Y1157/(U1157-AB1157)</f>
        <v>1.36</v>
      </c>
      <c r="AA1157" s="24">
        <f t="shared" ref="AA1157:AA1160" si="56">Z1157*100/W1157</f>
        <v>27.64227642276423</v>
      </c>
      <c r="AB1157" s="22">
        <v>0</v>
      </c>
      <c r="AC1157" s="22">
        <f t="shared" ref="AC1157:AC1160" si="57">AB1157*100/U1157</f>
        <v>0</v>
      </c>
      <c r="AD1157" s="22">
        <v>0</v>
      </c>
      <c r="AE1157" s="22">
        <f t="shared" ref="AE1157:AE1160" si="58">AD1157*100/U1157</f>
        <v>0</v>
      </c>
      <c r="AF1157" s="25">
        <v>2</v>
      </c>
      <c r="AH1157" s="22" t="s">
        <v>70</v>
      </c>
      <c r="AI1157" s="22">
        <v>7</v>
      </c>
      <c r="AJ1157" s="22">
        <v>3</v>
      </c>
      <c r="AK1157" s="22">
        <v>2</v>
      </c>
      <c r="AL1157" s="22">
        <v>2</v>
      </c>
      <c r="AM1157" s="22">
        <v>3</v>
      </c>
      <c r="AN1157" s="22">
        <v>4</v>
      </c>
    </row>
    <row r="1158" spans="1:41" ht="12.75" x14ac:dyDescent="0.2">
      <c r="A1158" s="2" t="s">
        <v>59</v>
      </c>
      <c r="B1158" s="3">
        <v>229</v>
      </c>
      <c r="C1158" s="5">
        <v>28</v>
      </c>
      <c r="D1158" s="1" t="s">
        <v>1</v>
      </c>
      <c r="E1158" s="1" t="s">
        <v>2</v>
      </c>
      <c r="F1158" s="1" t="s">
        <v>3</v>
      </c>
      <c r="G1158" s="1">
        <v>2005</v>
      </c>
      <c r="H1158" s="5" t="s">
        <v>80</v>
      </c>
      <c r="J1158" s="1">
        <v>43</v>
      </c>
      <c r="K1158" s="1">
        <f>J1158-30</f>
        <v>13</v>
      </c>
      <c r="L1158" s="1">
        <f>J1158-60</f>
        <v>-17</v>
      </c>
      <c r="M1158" s="1">
        <f>J1158-82</f>
        <v>-39</v>
      </c>
      <c r="N1158" s="1">
        <f>J1158-91</f>
        <v>-48</v>
      </c>
      <c r="O1158" s="1">
        <v>2</v>
      </c>
      <c r="Q1158" s="1"/>
      <c r="S1158" s="1">
        <v>2</v>
      </c>
      <c r="T1158" s="1">
        <v>210</v>
      </c>
      <c r="U1158" s="1">
        <v>25</v>
      </c>
      <c r="V1158" s="1">
        <v>153</v>
      </c>
      <c r="W1158" s="4">
        <f t="shared" si="55"/>
        <v>6.12</v>
      </c>
      <c r="X1158" s="1">
        <v>5</v>
      </c>
      <c r="Y1158" s="1">
        <v>35</v>
      </c>
      <c r="Z1158" s="4">
        <f>Y1158/(U1158-AB1158)</f>
        <v>1.4</v>
      </c>
      <c r="AA1158" s="5">
        <f t="shared" si="56"/>
        <v>22.875816993464053</v>
      </c>
      <c r="AB1158" s="1">
        <v>0</v>
      </c>
      <c r="AC1158" s="1">
        <f t="shared" si="57"/>
        <v>0</v>
      </c>
      <c r="AD1158" s="1">
        <v>0</v>
      </c>
      <c r="AE1158" s="1">
        <f t="shared" si="58"/>
        <v>0</v>
      </c>
      <c r="AF1158" s="6">
        <v>0</v>
      </c>
      <c r="AG1158" s="1">
        <f>AF1158*100/U1158</f>
        <v>0</v>
      </c>
      <c r="AH1158" s="1">
        <v>0</v>
      </c>
      <c r="AI1158" s="1">
        <v>12</v>
      </c>
      <c r="AJ1158" s="1">
        <v>2</v>
      </c>
      <c r="AK1158" s="1">
        <v>2</v>
      </c>
      <c r="AL1158" s="1">
        <v>3</v>
      </c>
      <c r="AM1158" s="1">
        <v>3</v>
      </c>
      <c r="AN1158" s="1">
        <v>4</v>
      </c>
    </row>
    <row r="1159" spans="1:41" ht="12.75" x14ac:dyDescent="0.2">
      <c r="A1159" s="2" t="s">
        <v>59</v>
      </c>
      <c r="B1159" s="3">
        <v>229</v>
      </c>
      <c r="C1159" s="5">
        <v>28</v>
      </c>
      <c r="D1159" s="1" t="s">
        <v>1</v>
      </c>
      <c r="E1159" s="1" t="s">
        <v>2</v>
      </c>
      <c r="F1159" s="1" t="s">
        <v>3</v>
      </c>
      <c r="G1159" s="1">
        <v>2006</v>
      </c>
      <c r="H1159" s="5" t="s">
        <v>80</v>
      </c>
      <c r="J1159" s="1">
        <v>46</v>
      </c>
      <c r="K1159" s="1">
        <f>J1159-34</f>
        <v>12</v>
      </c>
      <c r="L1159" s="1">
        <f>J1159-61</f>
        <v>-15</v>
      </c>
      <c r="M1159" s="1">
        <f>J1159-72</f>
        <v>-26</v>
      </c>
      <c r="N1159" s="1">
        <f>J1159-82</f>
        <v>-36</v>
      </c>
      <c r="O1159" s="1">
        <v>3</v>
      </c>
      <c r="Q1159" s="1"/>
      <c r="S1159" s="1">
        <v>3</v>
      </c>
      <c r="T1159" s="1">
        <v>214</v>
      </c>
      <c r="U1159" s="1">
        <v>25</v>
      </c>
      <c r="V1159" s="1">
        <v>127</v>
      </c>
      <c r="W1159" s="4">
        <f t="shared" si="55"/>
        <v>5.08</v>
      </c>
      <c r="X1159" s="1">
        <v>4</v>
      </c>
      <c r="Y1159" s="1">
        <v>32</v>
      </c>
      <c r="Z1159" s="4">
        <f>Y1159/(U1159-AB1159)</f>
        <v>1.28</v>
      </c>
      <c r="AA1159" s="5">
        <f t="shared" si="56"/>
        <v>25.196850393700785</v>
      </c>
      <c r="AB1159" s="1">
        <v>0</v>
      </c>
      <c r="AC1159" s="1">
        <f t="shared" si="57"/>
        <v>0</v>
      </c>
      <c r="AD1159" s="1">
        <v>0</v>
      </c>
      <c r="AE1159" s="1">
        <f t="shared" si="58"/>
        <v>0</v>
      </c>
      <c r="AF1159" s="6">
        <v>0</v>
      </c>
      <c r="AG1159" s="1">
        <f>AF1159*100/U1159</f>
        <v>0</v>
      </c>
      <c r="AI1159" s="1">
        <v>7</v>
      </c>
      <c r="AJ1159" s="1">
        <v>2</v>
      </c>
      <c r="AK1159" s="1">
        <v>2</v>
      </c>
      <c r="AL1159" s="1">
        <v>3</v>
      </c>
      <c r="AM1159" s="1">
        <v>3</v>
      </c>
      <c r="AN1159" s="1">
        <v>4</v>
      </c>
    </row>
    <row r="1160" spans="1:41" ht="15" customHeight="1" x14ac:dyDescent="0.2">
      <c r="A1160" s="2" t="s">
        <v>59</v>
      </c>
      <c r="B1160" s="3">
        <v>229</v>
      </c>
      <c r="C1160" s="5">
        <v>28</v>
      </c>
      <c r="D1160" s="1" t="s">
        <v>1</v>
      </c>
      <c r="E1160" s="1" t="s">
        <v>2</v>
      </c>
      <c r="F1160" s="1" t="s">
        <v>3</v>
      </c>
      <c r="G1160" s="1">
        <v>2007</v>
      </c>
      <c r="H1160" s="5" t="s">
        <v>80</v>
      </c>
      <c r="J1160" s="1">
        <v>45</v>
      </c>
      <c r="K1160" s="1">
        <f>J1160-36</f>
        <v>9</v>
      </c>
      <c r="L1160" s="1">
        <f>J1160-53</f>
        <v>-8</v>
      </c>
      <c r="M1160" s="1">
        <f>J1160-67</f>
        <v>-22</v>
      </c>
      <c r="N1160" s="1">
        <f>J1160-82</f>
        <v>-37</v>
      </c>
      <c r="O1160" s="1">
        <v>3</v>
      </c>
      <c r="P1160" s="1" t="s">
        <v>158</v>
      </c>
      <c r="Q1160" s="1"/>
      <c r="R1160" s="1" t="s">
        <v>165</v>
      </c>
      <c r="S1160" s="1">
        <v>4</v>
      </c>
      <c r="T1160" s="1">
        <v>202</v>
      </c>
      <c r="U1160" s="1">
        <v>25</v>
      </c>
      <c r="V1160" s="1">
        <v>151</v>
      </c>
      <c r="W1160" s="4">
        <f t="shared" si="55"/>
        <v>6.04</v>
      </c>
      <c r="X1160" s="1">
        <v>4</v>
      </c>
      <c r="Y1160" s="1">
        <v>34</v>
      </c>
      <c r="Z1160" s="4">
        <f>Y1160/(U1160-AB1160)</f>
        <v>1.36</v>
      </c>
      <c r="AA1160" s="5">
        <f t="shared" si="56"/>
        <v>22.516556291390728</v>
      </c>
      <c r="AB1160" s="1">
        <v>0</v>
      </c>
      <c r="AC1160" s="1">
        <f t="shared" si="57"/>
        <v>0</v>
      </c>
      <c r="AD1160" s="1">
        <v>0</v>
      </c>
      <c r="AE1160" s="1">
        <f t="shared" si="58"/>
        <v>0</v>
      </c>
      <c r="AF1160" s="6">
        <v>1</v>
      </c>
      <c r="AG1160" s="1">
        <f>AF1160*100/U1160</f>
        <v>4</v>
      </c>
      <c r="AH1160" s="1">
        <v>14</v>
      </c>
      <c r="AI1160" s="1">
        <v>5</v>
      </c>
      <c r="AJ1160" s="1">
        <v>2</v>
      </c>
      <c r="AK1160" s="1">
        <v>3</v>
      </c>
      <c r="AL1160" s="1">
        <v>3</v>
      </c>
      <c r="AM1160" s="1">
        <v>3</v>
      </c>
      <c r="AN1160" s="1">
        <v>5</v>
      </c>
    </row>
    <row r="1161" spans="1:41" ht="12.75" x14ac:dyDescent="0.2">
      <c r="A1161" s="2" t="s">
        <v>59</v>
      </c>
      <c r="B1161" s="3">
        <v>229</v>
      </c>
      <c r="C1161" s="5">
        <v>28</v>
      </c>
      <c r="D1161" s="1" t="s">
        <v>1</v>
      </c>
      <c r="E1161" s="1" t="s">
        <v>2</v>
      </c>
      <c r="F1161" s="1" t="s">
        <v>3</v>
      </c>
      <c r="G1161" s="1">
        <v>2008</v>
      </c>
      <c r="H1161" s="5" t="s">
        <v>80</v>
      </c>
      <c r="J1161" s="1">
        <v>33</v>
      </c>
      <c r="K1161" s="1">
        <f>J1161-22</f>
        <v>11</v>
      </c>
      <c r="L1161" s="1">
        <f>J1161-49</f>
        <v>-16</v>
      </c>
      <c r="M1161" s="1">
        <f>J1161-67</f>
        <v>-34</v>
      </c>
      <c r="N1161" s="1">
        <f>J1161-82</f>
        <v>-49</v>
      </c>
      <c r="O1161" s="1">
        <v>3</v>
      </c>
      <c r="P1161" s="1" t="s">
        <v>183</v>
      </c>
      <c r="Q1161" s="1"/>
      <c r="R1161" s="1" t="s">
        <v>165</v>
      </c>
      <c r="S1161" s="1">
        <v>3</v>
      </c>
      <c r="T1161" s="1">
        <v>206</v>
      </c>
      <c r="U1161" s="1" t="s">
        <v>200</v>
      </c>
      <c r="Z1161" s="1"/>
      <c r="AO1161" s="1">
        <v>2</v>
      </c>
    </row>
    <row r="1162" spans="1:41" ht="12.75" x14ac:dyDescent="0.2">
      <c r="A1162" s="2" t="s">
        <v>59</v>
      </c>
      <c r="B1162" s="3">
        <v>229</v>
      </c>
      <c r="C1162" s="5">
        <v>28</v>
      </c>
      <c r="D1162" s="1" t="s">
        <v>1</v>
      </c>
      <c r="E1162" s="1" t="s">
        <v>2</v>
      </c>
      <c r="F1162" s="1" t="s">
        <v>3</v>
      </c>
      <c r="G1162" s="1">
        <v>2009</v>
      </c>
      <c r="H1162" s="5" t="s">
        <v>80</v>
      </c>
      <c r="J1162" s="1">
        <v>35</v>
      </c>
      <c r="K1162" s="1">
        <f>J1162-26</f>
        <v>9</v>
      </c>
      <c r="L1162" s="1">
        <f>J1162-50</f>
        <v>-15</v>
      </c>
      <c r="M1162" s="1">
        <f>J1162-66</f>
        <v>-31</v>
      </c>
      <c r="N1162" s="1">
        <f>J1162-82</f>
        <v>-47</v>
      </c>
      <c r="O1162" s="1">
        <v>5</v>
      </c>
      <c r="P1162" s="1" t="s">
        <v>197</v>
      </c>
      <c r="Q1162" s="1"/>
      <c r="S1162" s="1">
        <v>4</v>
      </c>
      <c r="T1162" s="1">
        <v>204</v>
      </c>
      <c r="U1162" s="1">
        <v>25</v>
      </c>
      <c r="V1162" s="1">
        <v>122</v>
      </c>
      <c r="W1162" s="4">
        <f t="shared" ref="W1162:W1163" si="59">(V1162+(Z1162*AB1162))/U1162</f>
        <v>4.88</v>
      </c>
      <c r="X1162" s="1">
        <v>4</v>
      </c>
      <c r="Y1162" s="1">
        <v>30</v>
      </c>
      <c r="Z1162" s="4">
        <f>Y1162/(U1162-AB1162)</f>
        <v>1.2</v>
      </c>
      <c r="AA1162" s="5">
        <f t="shared" ref="AA1162:AA1163" si="60">Z1162*100/W1162</f>
        <v>24.590163934426229</v>
      </c>
      <c r="AB1162" s="1">
        <v>0</v>
      </c>
      <c r="AC1162" s="1">
        <f t="shared" ref="AC1162:AC1163" si="61">AB1162*100/U1162</f>
        <v>0</v>
      </c>
      <c r="AD1162" s="1">
        <v>0</v>
      </c>
      <c r="AE1162" s="1">
        <f t="shared" ref="AE1162:AE1163" si="62">AD1162*100/U1162</f>
        <v>0</v>
      </c>
      <c r="AF1162" s="6" t="s">
        <v>177</v>
      </c>
      <c r="AI1162" s="1">
        <v>7</v>
      </c>
      <c r="AJ1162" s="1">
        <v>2</v>
      </c>
      <c r="AK1162" s="1">
        <v>2</v>
      </c>
      <c r="AL1162" s="1">
        <v>3</v>
      </c>
      <c r="AM1162" s="1">
        <v>3</v>
      </c>
      <c r="AN1162" s="1">
        <v>4</v>
      </c>
      <c r="AO1162" s="1">
        <v>1</v>
      </c>
    </row>
    <row r="1163" spans="1:41" ht="12.75" x14ac:dyDescent="0.2">
      <c r="A1163" s="2" t="s">
        <v>59</v>
      </c>
      <c r="B1163" s="3">
        <v>229</v>
      </c>
      <c r="C1163" s="5">
        <v>28</v>
      </c>
      <c r="D1163" s="1" t="s">
        <v>1</v>
      </c>
      <c r="E1163" s="1" t="s">
        <v>2</v>
      </c>
      <c r="F1163" s="1" t="s">
        <v>3</v>
      </c>
      <c r="G1163" s="1">
        <v>2010</v>
      </c>
      <c r="H1163" s="5" t="s">
        <v>80</v>
      </c>
      <c r="J1163" s="1" t="s">
        <v>53</v>
      </c>
      <c r="O1163" s="1">
        <v>3</v>
      </c>
      <c r="P1163" s="1" t="s">
        <v>115</v>
      </c>
      <c r="Q1163" s="1"/>
      <c r="S1163" s="1">
        <v>3</v>
      </c>
      <c r="T1163" s="1">
        <v>220</v>
      </c>
      <c r="U1163" s="1">
        <v>25</v>
      </c>
      <c r="V1163" s="1">
        <v>193</v>
      </c>
      <c r="W1163" s="4">
        <f t="shared" si="59"/>
        <v>7.72</v>
      </c>
      <c r="X1163" s="1">
        <v>4</v>
      </c>
      <c r="Y1163" s="1">
        <v>41</v>
      </c>
      <c r="Z1163" s="4">
        <f>Y1163/(U1163-AB1163)</f>
        <v>1.64</v>
      </c>
      <c r="AA1163" s="5">
        <f t="shared" si="60"/>
        <v>21.243523316062177</v>
      </c>
      <c r="AB1163" s="1">
        <v>0</v>
      </c>
      <c r="AC1163" s="1">
        <f t="shared" si="61"/>
        <v>0</v>
      </c>
      <c r="AD1163" s="1">
        <v>0</v>
      </c>
      <c r="AE1163" s="1">
        <f t="shared" si="62"/>
        <v>0</v>
      </c>
      <c r="AF1163" s="6" t="s">
        <v>201</v>
      </c>
      <c r="AI1163" s="1">
        <v>5</v>
      </c>
      <c r="AJ1163" s="1">
        <v>2</v>
      </c>
      <c r="AK1163" s="1">
        <v>3</v>
      </c>
      <c r="AL1163" s="1">
        <v>4</v>
      </c>
      <c r="AM1163" s="1">
        <v>3</v>
      </c>
      <c r="AN1163" s="1">
        <v>4</v>
      </c>
      <c r="AO1163" s="1">
        <v>2</v>
      </c>
    </row>
    <row r="1164" spans="1:41" ht="12.75" x14ac:dyDescent="0.2">
      <c r="A1164" s="2" t="s">
        <v>59</v>
      </c>
      <c r="B1164" s="3">
        <v>229</v>
      </c>
      <c r="C1164" s="5">
        <v>28</v>
      </c>
      <c r="D1164" s="1" t="s">
        <v>1</v>
      </c>
      <c r="E1164" s="1" t="s">
        <v>2</v>
      </c>
      <c r="F1164" s="1" t="s">
        <v>3</v>
      </c>
      <c r="G1164" s="1">
        <v>2011</v>
      </c>
      <c r="H1164" s="5" t="s">
        <v>80</v>
      </c>
      <c r="J1164" s="1">
        <v>43</v>
      </c>
      <c r="K1164" s="1">
        <f>J1164-31</f>
        <v>12</v>
      </c>
      <c r="L1164" s="1">
        <f>J1164-53</f>
        <v>-10</v>
      </c>
      <c r="M1164" s="1">
        <f>J1164-70</f>
        <v>-27</v>
      </c>
      <c r="N1164" s="1">
        <f>J1164-85</f>
        <v>-42</v>
      </c>
      <c r="O1164" s="1">
        <v>5</v>
      </c>
      <c r="Q1164" s="1"/>
      <c r="S1164" s="1">
        <v>4</v>
      </c>
      <c r="Z1164" s="1"/>
      <c r="AO1164" s="1">
        <v>2</v>
      </c>
    </row>
    <row r="1165" spans="1:41" ht="12.75" x14ac:dyDescent="0.2">
      <c r="A1165" s="2" t="s">
        <v>59</v>
      </c>
      <c r="B1165" s="3">
        <v>229</v>
      </c>
      <c r="C1165" s="5">
        <v>28</v>
      </c>
      <c r="D1165" s="1" t="s">
        <v>1</v>
      </c>
      <c r="E1165" s="1" t="s">
        <v>2</v>
      </c>
      <c r="F1165" s="1" t="s">
        <v>3</v>
      </c>
      <c r="G1165" s="1">
        <v>2012</v>
      </c>
      <c r="H1165" s="5" t="s">
        <v>80</v>
      </c>
      <c r="Q1165" s="1"/>
      <c r="Z1165" s="1"/>
    </row>
    <row r="1166" spans="1:41" ht="12.75" x14ac:dyDescent="0.2">
      <c r="A1166" s="2" t="s">
        <v>59</v>
      </c>
      <c r="B1166" s="3">
        <v>229</v>
      </c>
      <c r="C1166" s="5">
        <v>28</v>
      </c>
      <c r="D1166" s="1" t="s">
        <v>1</v>
      </c>
      <c r="E1166" s="1" t="s">
        <v>2</v>
      </c>
      <c r="F1166" s="1" t="s">
        <v>3</v>
      </c>
      <c r="G1166" s="1">
        <v>2013</v>
      </c>
      <c r="H1166" s="5" t="s">
        <v>80</v>
      </c>
      <c r="Q1166" s="1"/>
      <c r="Z1166" s="1"/>
    </row>
    <row r="1167" spans="1:41" s="22" customFormat="1" ht="12.75" x14ac:dyDescent="0.2">
      <c r="A1167" s="20" t="s">
        <v>59</v>
      </c>
      <c r="B1167" s="21">
        <v>230</v>
      </c>
      <c r="C1167" s="24">
        <v>28</v>
      </c>
      <c r="D1167" s="22" t="s">
        <v>1</v>
      </c>
      <c r="E1167" s="22" t="s">
        <v>2</v>
      </c>
      <c r="F1167" s="22" t="s">
        <v>3</v>
      </c>
      <c r="G1167" s="22">
        <v>2004</v>
      </c>
      <c r="H1167" s="24" t="s">
        <v>78</v>
      </c>
      <c r="I1167" s="24"/>
      <c r="W1167" s="23"/>
      <c r="AA1167" s="24"/>
    </row>
    <row r="1168" spans="1:41" ht="12.75" x14ac:dyDescent="0.2">
      <c r="A1168" s="2" t="s">
        <v>59</v>
      </c>
      <c r="B1168" s="3">
        <v>230</v>
      </c>
      <c r="C1168" s="5">
        <v>28</v>
      </c>
      <c r="D1168" s="1" t="s">
        <v>1</v>
      </c>
      <c r="E1168" s="1" t="s">
        <v>2</v>
      </c>
      <c r="F1168" s="1" t="s">
        <v>3</v>
      </c>
      <c r="G1168" s="1">
        <v>2005</v>
      </c>
      <c r="H1168" s="5" t="s">
        <v>78</v>
      </c>
      <c r="Q1168" s="1"/>
      <c r="Z1168" s="1"/>
      <c r="AF1168" s="1"/>
    </row>
    <row r="1169" spans="1:40" ht="12.75" x14ac:dyDescent="0.2">
      <c r="A1169" s="2" t="s">
        <v>59</v>
      </c>
      <c r="B1169" s="3">
        <v>230</v>
      </c>
      <c r="C1169" s="5">
        <v>28</v>
      </c>
      <c r="D1169" s="1" t="s">
        <v>1</v>
      </c>
      <c r="E1169" s="1" t="s">
        <v>2</v>
      </c>
      <c r="F1169" s="1" t="s">
        <v>3</v>
      </c>
      <c r="G1169" s="1">
        <v>2006</v>
      </c>
      <c r="H1169" s="5" t="s">
        <v>78</v>
      </c>
      <c r="Q1169" s="1"/>
      <c r="Z1169" s="1"/>
      <c r="AF1169" s="1"/>
    </row>
    <row r="1170" spans="1:40" ht="12.75" x14ac:dyDescent="0.2">
      <c r="A1170" s="2" t="s">
        <v>59</v>
      </c>
      <c r="B1170" s="3">
        <v>230</v>
      </c>
      <c r="C1170" s="5">
        <v>28</v>
      </c>
      <c r="D1170" s="1" t="s">
        <v>1</v>
      </c>
      <c r="E1170" s="1" t="s">
        <v>2</v>
      </c>
      <c r="F1170" s="1" t="s">
        <v>3</v>
      </c>
      <c r="G1170" s="1">
        <v>2007</v>
      </c>
      <c r="H1170" s="5" t="s">
        <v>78</v>
      </c>
      <c r="Q1170" s="1"/>
      <c r="Z1170" s="1"/>
      <c r="AF1170" s="1"/>
    </row>
    <row r="1171" spans="1:40" ht="12.75" x14ac:dyDescent="0.2">
      <c r="A1171" s="2" t="s">
        <v>59</v>
      </c>
      <c r="B1171" s="3">
        <v>230</v>
      </c>
      <c r="C1171" s="5">
        <v>28</v>
      </c>
      <c r="D1171" s="1" t="s">
        <v>1</v>
      </c>
      <c r="E1171" s="1" t="s">
        <v>2</v>
      </c>
      <c r="F1171" s="1" t="s">
        <v>3</v>
      </c>
      <c r="G1171" s="1">
        <v>2008</v>
      </c>
      <c r="H1171" s="5" t="s">
        <v>78</v>
      </c>
      <c r="Q1171" s="1"/>
      <c r="Z1171" s="1"/>
      <c r="AF1171" s="1"/>
    </row>
    <row r="1172" spans="1:40" s="22" customFormat="1" ht="12.75" x14ac:dyDescent="0.2">
      <c r="A1172" s="20" t="s">
        <v>59</v>
      </c>
      <c r="B1172" s="21">
        <v>231</v>
      </c>
      <c r="C1172" s="24">
        <v>28</v>
      </c>
      <c r="D1172" s="22" t="s">
        <v>1</v>
      </c>
      <c r="E1172" s="22" t="s">
        <v>2</v>
      </c>
      <c r="F1172" s="22" t="s">
        <v>3</v>
      </c>
      <c r="G1172" s="22">
        <v>2004</v>
      </c>
      <c r="H1172" s="24" t="s">
        <v>78</v>
      </c>
      <c r="I1172" s="24"/>
      <c r="W1172" s="23"/>
      <c r="AA1172" s="24"/>
    </row>
    <row r="1173" spans="1:40" ht="12.75" x14ac:dyDescent="0.2">
      <c r="A1173" s="2" t="s">
        <v>59</v>
      </c>
      <c r="B1173" s="3">
        <v>231</v>
      </c>
      <c r="C1173" s="5">
        <v>28</v>
      </c>
      <c r="D1173" s="1" t="s">
        <v>1</v>
      </c>
      <c r="E1173" s="1" t="s">
        <v>2</v>
      </c>
      <c r="F1173" s="1" t="s">
        <v>3</v>
      </c>
      <c r="G1173" s="1">
        <v>2005</v>
      </c>
      <c r="H1173" s="5" t="s">
        <v>78</v>
      </c>
      <c r="Q1173" s="1"/>
      <c r="Z1173" s="1"/>
      <c r="AF1173" s="1"/>
    </row>
    <row r="1174" spans="1:40" ht="12.75" x14ac:dyDescent="0.2">
      <c r="A1174" s="2" t="s">
        <v>59</v>
      </c>
      <c r="B1174" s="3">
        <v>231</v>
      </c>
      <c r="C1174" s="5">
        <v>28</v>
      </c>
      <c r="D1174" s="1" t="s">
        <v>1</v>
      </c>
      <c r="E1174" s="1" t="s">
        <v>2</v>
      </c>
      <c r="F1174" s="1" t="s">
        <v>3</v>
      </c>
      <c r="G1174" s="1">
        <v>2006</v>
      </c>
      <c r="H1174" s="5" t="s">
        <v>78</v>
      </c>
      <c r="Q1174" s="1"/>
      <c r="Z1174" s="1"/>
      <c r="AF1174" s="1"/>
    </row>
    <row r="1175" spans="1:40" ht="12.75" x14ac:dyDescent="0.2">
      <c r="A1175" s="2" t="s">
        <v>59</v>
      </c>
      <c r="B1175" s="3">
        <v>231</v>
      </c>
      <c r="C1175" s="5">
        <v>28</v>
      </c>
      <c r="D1175" s="1" t="s">
        <v>1</v>
      </c>
      <c r="E1175" s="1" t="s">
        <v>2</v>
      </c>
      <c r="F1175" s="1" t="s">
        <v>3</v>
      </c>
      <c r="G1175" s="1">
        <v>2007</v>
      </c>
      <c r="H1175" s="5" t="s">
        <v>78</v>
      </c>
      <c r="Q1175" s="1"/>
      <c r="Z1175" s="1"/>
      <c r="AF1175" s="1"/>
    </row>
    <row r="1176" spans="1:40" ht="12.75" x14ac:dyDescent="0.2">
      <c r="A1176" s="2" t="s">
        <v>59</v>
      </c>
      <c r="B1176" s="3">
        <v>231</v>
      </c>
      <c r="C1176" s="5">
        <v>28</v>
      </c>
      <c r="D1176" s="1" t="s">
        <v>1</v>
      </c>
      <c r="E1176" s="1" t="s">
        <v>2</v>
      </c>
      <c r="F1176" s="1" t="s">
        <v>3</v>
      </c>
      <c r="G1176" s="1">
        <v>2008</v>
      </c>
      <c r="H1176" s="5" t="s">
        <v>78</v>
      </c>
      <c r="Q1176" s="1"/>
      <c r="Z1176" s="1"/>
      <c r="AF1176" s="1"/>
    </row>
    <row r="1177" spans="1:40" s="22" customFormat="1" ht="12.75" x14ac:dyDescent="0.2">
      <c r="A1177" s="20" t="s">
        <v>59</v>
      </c>
      <c r="B1177" s="21">
        <v>232</v>
      </c>
      <c r="C1177" s="24">
        <v>28</v>
      </c>
      <c r="D1177" s="22" t="s">
        <v>1</v>
      </c>
      <c r="E1177" s="22" t="s">
        <v>2</v>
      </c>
      <c r="F1177" s="22" t="s">
        <v>3</v>
      </c>
      <c r="G1177" s="22">
        <v>2004</v>
      </c>
      <c r="H1177" s="24" t="s">
        <v>78</v>
      </c>
      <c r="I1177" s="24"/>
      <c r="J1177" s="22">
        <v>40</v>
      </c>
      <c r="K1177" s="22">
        <f>J1177-22</f>
        <v>18</v>
      </c>
      <c r="L1177" s="22">
        <f>J1177-46</f>
        <v>-6</v>
      </c>
      <c r="M1177" s="22">
        <f>J1177-71</f>
        <v>-31</v>
      </c>
      <c r="N1177" s="22">
        <f>J1177-87</f>
        <v>-47</v>
      </c>
      <c r="O1177" s="22">
        <v>3</v>
      </c>
      <c r="S1177" s="22">
        <v>2</v>
      </c>
      <c r="T1177" s="22">
        <v>212</v>
      </c>
      <c r="U1177" s="22">
        <v>25</v>
      </c>
      <c r="V1177" s="22">
        <v>99</v>
      </c>
      <c r="W1177" s="23">
        <f t="shared" ref="W1177" si="63">(V1177+(Z1177*AB1177))/U1177</f>
        <v>4.3929411764705888</v>
      </c>
      <c r="X1177" s="22">
        <v>4</v>
      </c>
      <c r="Y1177" s="22">
        <v>23</v>
      </c>
      <c r="Z1177" s="23">
        <f>Y1177/(U1177-AB1177)</f>
        <v>1.3529411764705883</v>
      </c>
      <c r="AA1177" s="24">
        <f>Z1177*100/W1177</f>
        <v>30.798071772897696</v>
      </c>
      <c r="AB1177" s="22">
        <v>8</v>
      </c>
      <c r="AC1177" s="22">
        <f t="shared" ref="AC1177" si="64">AB1177*100/U1177</f>
        <v>32</v>
      </c>
      <c r="AD1177" s="22">
        <v>1</v>
      </c>
      <c r="AE1177" s="22">
        <f>AD1177*100/U1177</f>
        <v>4</v>
      </c>
      <c r="AF1177" s="22">
        <v>9</v>
      </c>
      <c r="AG1177" s="22">
        <f>AF1177*100/U1177</f>
        <v>36</v>
      </c>
      <c r="AH1177" s="22">
        <v>4</v>
      </c>
      <c r="AI1177" s="22">
        <v>7</v>
      </c>
      <c r="AJ1177" s="22">
        <v>2</v>
      </c>
      <c r="AK1177" s="22">
        <v>1</v>
      </c>
      <c r="AL1177" s="22">
        <v>2</v>
      </c>
      <c r="AM1177" s="22">
        <v>1</v>
      </c>
      <c r="AN1177" s="22">
        <v>1</v>
      </c>
    </row>
    <row r="1178" spans="1:40" ht="12.75" x14ac:dyDescent="0.2">
      <c r="A1178" s="2" t="s">
        <v>59</v>
      </c>
      <c r="B1178" s="3">
        <v>232</v>
      </c>
      <c r="C1178" s="5">
        <v>28</v>
      </c>
      <c r="D1178" s="1" t="s">
        <v>1</v>
      </c>
      <c r="E1178" s="1" t="s">
        <v>2</v>
      </c>
      <c r="F1178" s="1" t="s">
        <v>3</v>
      </c>
      <c r="G1178" s="1">
        <v>2005</v>
      </c>
      <c r="H1178" s="5" t="s">
        <v>78</v>
      </c>
      <c r="Q1178" s="1"/>
      <c r="Z1178" s="1"/>
      <c r="AF1178" s="1"/>
    </row>
    <row r="1179" spans="1:40" ht="12.75" x14ac:dyDescent="0.2">
      <c r="A1179" s="2" t="s">
        <v>59</v>
      </c>
      <c r="B1179" s="3">
        <v>232</v>
      </c>
      <c r="C1179" s="5">
        <v>28</v>
      </c>
      <c r="D1179" s="1" t="s">
        <v>1</v>
      </c>
      <c r="E1179" s="1" t="s">
        <v>2</v>
      </c>
      <c r="F1179" s="1" t="s">
        <v>3</v>
      </c>
      <c r="G1179" s="1">
        <v>2006</v>
      </c>
      <c r="H1179" s="5" t="s">
        <v>78</v>
      </c>
      <c r="Q1179" s="1"/>
      <c r="Z1179" s="1"/>
      <c r="AF1179" s="1"/>
    </row>
    <row r="1180" spans="1:40" ht="12.75" x14ac:dyDescent="0.2">
      <c r="A1180" s="2" t="s">
        <v>59</v>
      </c>
      <c r="B1180" s="3">
        <v>232</v>
      </c>
      <c r="C1180" s="5">
        <v>28</v>
      </c>
      <c r="D1180" s="1" t="s">
        <v>1</v>
      </c>
      <c r="E1180" s="1" t="s">
        <v>2</v>
      </c>
      <c r="F1180" s="1" t="s">
        <v>3</v>
      </c>
      <c r="G1180" s="1">
        <v>2007</v>
      </c>
      <c r="H1180" s="5" t="s">
        <v>78</v>
      </c>
      <c r="Q1180" s="1"/>
      <c r="Z1180" s="1"/>
      <c r="AF1180" s="1"/>
    </row>
    <row r="1181" spans="1:40" ht="12.75" x14ac:dyDescent="0.2">
      <c r="A1181" s="2" t="s">
        <v>59</v>
      </c>
      <c r="B1181" s="3">
        <v>232</v>
      </c>
      <c r="C1181" s="5">
        <v>28</v>
      </c>
      <c r="D1181" s="1" t="s">
        <v>1</v>
      </c>
      <c r="E1181" s="1" t="s">
        <v>2</v>
      </c>
      <c r="F1181" s="1" t="s">
        <v>3</v>
      </c>
      <c r="G1181" s="1">
        <v>2008</v>
      </c>
      <c r="H1181" s="5" t="s">
        <v>78</v>
      </c>
      <c r="Q1181" s="1"/>
      <c r="Z1181" s="1"/>
      <c r="AF1181" s="1"/>
    </row>
    <row r="1182" spans="1:40" s="22" customFormat="1" ht="12.75" x14ac:dyDescent="0.2">
      <c r="A1182" s="20" t="s">
        <v>59</v>
      </c>
      <c r="B1182" s="21">
        <v>233</v>
      </c>
      <c r="C1182" s="24">
        <v>28</v>
      </c>
      <c r="D1182" s="22" t="s">
        <v>1</v>
      </c>
      <c r="E1182" s="22" t="s">
        <v>2</v>
      </c>
      <c r="F1182" s="22" t="s">
        <v>3</v>
      </c>
      <c r="G1182" s="22">
        <v>2004</v>
      </c>
      <c r="H1182" s="24" t="s">
        <v>78</v>
      </c>
      <c r="I1182" s="24"/>
      <c r="W1182" s="23"/>
      <c r="AA1182" s="24"/>
    </row>
    <row r="1183" spans="1:40" ht="12.75" x14ac:dyDescent="0.2">
      <c r="A1183" s="2" t="s">
        <v>59</v>
      </c>
      <c r="B1183" s="3">
        <v>233</v>
      </c>
      <c r="C1183" s="5">
        <v>28</v>
      </c>
      <c r="D1183" s="1" t="s">
        <v>1</v>
      </c>
      <c r="E1183" s="1" t="s">
        <v>2</v>
      </c>
      <c r="F1183" s="1" t="s">
        <v>3</v>
      </c>
      <c r="G1183" s="1">
        <v>2005</v>
      </c>
      <c r="H1183" s="5" t="s">
        <v>78</v>
      </c>
      <c r="Q1183" s="1"/>
      <c r="Z1183" s="1"/>
      <c r="AF1183" s="1"/>
    </row>
    <row r="1184" spans="1:40" ht="12.75" x14ac:dyDescent="0.2">
      <c r="A1184" s="2" t="s">
        <v>59</v>
      </c>
      <c r="B1184" s="3">
        <v>233</v>
      </c>
      <c r="C1184" s="5">
        <v>28</v>
      </c>
      <c r="D1184" s="1" t="s">
        <v>1</v>
      </c>
      <c r="E1184" s="1" t="s">
        <v>2</v>
      </c>
      <c r="F1184" s="1" t="s">
        <v>3</v>
      </c>
      <c r="G1184" s="1">
        <v>2006</v>
      </c>
      <c r="H1184" s="5" t="s">
        <v>78</v>
      </c>
      <c r="Q1184" s="1"/>
      <c r="Z1184" s="1"/>
      <c r="AF1184" s="1"/>
    </row>
    <row r="1185" spans="1:32" ht="12.75" x14ac:dyDescent="0.2">
      <c r="A1185" s="2" t="s">
        <v>59</v>
      </c>
      <c r="B1185" s="3">
        <v>233</v>
      </c>
      <c r="C1185" s="5">
        <v>28</v>
      </c>
      <c r="D1185" s="1" t="s">
        <v>1</v>
      </c>
      <c r="E1185" s="1" t="s">
        <v>2</v>
      </c>
      <c r="F1185" s="1" t="s">
        <v>3</v>
      </c>
      <c r="G1185" s="1">
        <v>2007</v>
      </c>
      <c r="H1185" s="5" t="s">
        <v>78</v>
      </c>
      <c r="Q1185" s="1"/>
      <c r="Z1185" s="1"/>
      <c r="AF1185" s="1"/>
    </row>
    <row r="1186" spans="1:32" ht="12.75" x14ac:dyDescent="0.2">
      <c r="A1186" s="2" t="s">
        <v>59</v>
      </c>
      <c r="B1186" s="3">
        <v>233</v>
      </c>
      <c r="C1186" s="5">
        <v>28</v>
      </c>
      <c r="D1186" s="1" t="s">
        <v>1</v>
      </c>
      <c r="E1186" s="1" t="s">
        <v>2</v>
      </c>
      <c r="F1186" s="1" t="s">
        <v>3</v>
      </c>
      <c r="G1186" s="1">
        <v>2008</v>
      </c>
      <c r="H1186" s="5" t="s">
        <v>78</v>
      </c>
      <c r="Q1186" s="1"/>
      <c r="Z1186" s="1"/>
      <c r="AF1186" s="1"/>
    </row>
    <row r="1187" spans="1:32" s="22" customFormat="1" ht="12.75" x14ac:dyDescent="0.2">
      <c r="A1187" s="20" t="s">
        <v>59</v>
      </c>
      <c r="B1187" s="21">
        <v>234</v>
      </c>
      <c r="C1187" s="24">
        <v>28</v>
      </c>
      <c r="D1187" s="22" t="s">
        <v>1</v>
      </c>
      <c r="E1187" s="22" t="s">
        <v>2</v>
      </c>
      <c r="F1187" s="22" t="s">
        <v>3</v>
      </c>
      <c r="G1187" s="22">
        <v>2004</v>
      </c>
      <c r="H1187" s="24" t="s">
        <v>78</v>
      </c>
      <c r="I1187" s="24"/>
      <c r="W1187" s="23"/>
      <c r="AA1187" s="24"/>
    </row>
    <row r="1188" spans="1:32" ht="12.75" x14ac:dyDescent="0.2">
      <c r="A1188" s="2" t="s">
        <v>59</v>
      </c>
      <c r="B1188" s="3">
        <v>234</v>
      </c>
      <c r="C1188" s="5">
        <v>28</v>
      </c>
      <c r="D1188" s="1" t="s">
        <v>1</v>
      </c>
      <c r="E1188" s="1" t="s">
        <v>2</v>
      </c>
      <c r="F1188" s="1" t="s">
        <v>3</v>
      </c>
      <c r="G1188" s="1">
        <v>2005</v>
      </c>
      <c r="H1188" s="5" t="s">
        <v>78</v>
      </c>
      <c r="Q1188" s="1"/>
      <c r="Z1188" s="1"/>
      <c r="AF1188" s="1"/>
    </row>
    <row r="1189" spans="1:32" ht="12.75" x14ac:dyDescent="0.2">
      <c r="A1189" s="2" t="s">
        <v>59</v>
      </c>
      <c r="B1189" s="3">
        <v>234</v>
      </c>
      <c r="C1189" s="5">
        <v>28</v>
      </c>
      <c r="D1189" s="1" t="s">
        <v>1</v>
      </c>
      <c r="E1189" s="1" t="s">
        <v>2</v>
      </c>
      <c r="F1189" s="1" t="s">
        <v>3</v>
      </c>
      <c r="G1189" s="1">
        <v>2006</v>
      </c>
      <c r="H1189" s="5" t="s">
        <v>78</v>
      </c>
      <c r="Q1189" s="1"/>
      <c r="Z1189" s="1"/>
      <c r="AF1189" s="1"/>
    </row>
    <row r="1190" spans="1:32" ht="15" customHeight="1" x14ac:dyDescent="0.2">
      <c r="A1190" s="2" t="s">
        <v>59</v>
      </c>
      <c r="B1190" s="3">
        <v>234</v>
      </c>
      <c r="C1190" s="5">
        <v>28</v>
      </c>
      <c r="D1190" s="1" t="s">
        <v>1</v>
      </c>
      <c r="E1190" s="1" t="s">
        <v>2</v>
      </c>
      <c r="F1190" s="1" t="s">
        <v>3</v>
      </c>
      <c r="G1190" s="1">
        <v>2007</v>
      </c>
      <c r="H1190" s="5" t="s">
        <v>78</v>
      </c>
      <c r="Q1190" s="1"/>
      <c r="Z1190" s="1"/>
      <c r="AF1190" s="1"/>
    </row>
    <row r="1191" spans="1:32" ht="12.75" x14ac:dyDescent="0.2">
      <c r="A1191" s="2" t="s">
        <v>59</v>
      </c>
      <c r="B1191" s="3">
        <v>234</v>
      </c>
      <c r="C1191" s="5">
        <v>28</v>
      </c>
      <c r="D1191" s="1" t="s">
        <v>1</v>
      </c>
      <c r="E1191" s="1" t="s">
        <v>2</v>
      </c>
      <c r="F1191" s="1" t="s">
        <v>3</v>
      </c>
      <c r="G1191" s="1">
        <v>2008</v>
      </c>
      <c r="H1191" s="5" t="s">
        <v>78</v>
      </c>
      <c r="Q1191" s="1"/>
      <c r="Z1191" s="1"/>
      <c r="AF1191" s="1"/>
    </row>
    <row r="1192" spans="1:32" s="22" customFormat="1" ht="12.75" x14ac:dyDescent="0.2">
      <c r="A1192" s="20" t="s">
        <v>59</v>
      </c>
      <c r="B1192" s="21">
        <v>235</v>
      </c>
      <c r="C1192" s="24">
        <v>28</v>
      </c>
      <c r="D1192" s="22" t="s">
        <v>1</v>
      </c>
      <c r="E1192" s="22" t="s">
        <v>2</v>
      </c>
      <c r="F1192" s="22" t="s">
        <v>3</v>
      </c>
      <c r="G1192" s="22">
        <v>2004</v>
      </c>
      <c r="H1192" s="24" t="s">
        <v>78</v>
      </c>
      <c r="I1192" s="24"/>
      <c r="W1192" s="23"/>
      <c r="AA1192" s="24"/>
    </row>
    <row r="1193" spans="1:32" ht="12.75" x14ac:dyDescent="0.2">
      <c r="A1193" s="2" t="s">
        <v>59</v>
      </c>
      <c r="B1193" s="3">
        <v>235</v>
      </c>
      <c r="C1193" s="5">
        <v>28</v>
      </c>
      <c r="D1193" s="1" t="s">
        <v>1</v>
      </c>
      <c r="E1193" s="1" t="s">
        <v>2</v>
      </c>
      <c r="F1193" s="1" t="s">
        <v>3</v>
      </c>
      <c r="G1193" s="1">
        <v>2005</v>
      </c>
      <c r="H1193" s="5" t="s">
        <v>78</v>
      </c>
      <c r="Q1193" s="1"/>
      <c r="Z1193" s="1"/>
      <c r="AF1193" s="1"/>
    </row>
    <row r="1194" spans="1:32" ht="12.75" x14ac:dyDescent="0.2">
      <c r="A1194" s="2" t="s">
        <v>59</v>
      </c>
      <c r="B1194" s="3">
        <v>235</v>
      </c>
      <c r="C1194" s="5">
        <v>28</v>
      </c>
      <c r="D1194" s="1" t="s">
        <v>1</v>
      </c>
      <c r="E1194" s="1" t="s">
        <v>2</v>
      </c>
      <c r="F1194" s="1" t="s">
        <v>3</v>
      </c>
      <c r="G1194" s="1">
        <v>2006</v>
      </c>
      <c r="H1194" s="5" t="s">
        <v>78</v>
      </c>
      <c r="Q1194" s="1"/>
      <c r="Z1194" s="1"/>
      <c r="AF1194" s="1"/>
    </row>
    <row r="1195" spans="1:32" ht="12.75" x14ac:dyDescent="0.2">
      <c r="A1195" s="2" t="s">
        <v>59</v>
      </c>
      <c r="B1195" s="3">
        <v>235</v>
      </c>
      <c r="C1195" s="5">
        <v>28</v>
      </c>
      <c r="D1195" s="1" t="s">
        <v>1</v>
      </c>
      <c r="E1195" s="1" t="s">
        <v>2</v>
      </c>
      <c r="F1195" s="1" t="s">
        <v>3</v>
      </c>
      <c r="G1195" s="1">
        <v>2007</v>
      </c>
      <c r="H1195" s="5" t="s">
        <v>78</v>
      </c>
      <c r="Q1195" s="1"/>
      <c r="Z1195" s="1"/>
      <c r="AF1195" s="1"/>
    </row>
    <row r="1196" spans="1:32" ht="12.75" x14ac:dyDescent="0.2">
      <c r="A1196" s="2" t="s">
        <v>59</v>
      </c>
      <c r="B1196" s="3">
        <v>235</v>
      </c>
      <c r="C1196" s="5">
        <v>28</v>
      </c>
      <c r="D1196" s="1" t="s">
        <v>1</v>
      </c>
      <c r="E1196" s="1" t="s">
        <v>2</v>
      </c>
      <c r="F1196" s="1" t="s">
        <v>3</v>
      </c>
      <c r="G1196" s="1">
        <v>2008</v>
      </c>
      <c r="H1196" s="5" t="s">
        <v>78</v>
      </c>
      <c r="Q1196" s="1"/>
      <c r="Z1196" s="1"/>
      <c r="AF1196" s="1"/>
    </row>
    <row r="1197" spans="1:32" s="22" customFormat="1" ht="12.75" x14ac:dyDescent="0.2">
      <c r="A1197" s="20" t="s">
        <v>59</v>
      </c>
      <c r="B1197" s="21">
        <v>236</v>
      </c>
      <c r="C1197" s="24">
        <v>28</v>
      </c>
      <c r="D1197" s="22" t="s">
        <v>1</v>
      </c>
      <c r="E1197" s="22" t="s">
        <v>2</v>
      </c>
      <c r="F1197" s="22" t="s">
        <v>3</v>
      </c>
      <c r="G1197" s="22">
        <v>2004</v>
      </c>
      <c r="H1197" s="24" t="s">
        <v>78</v>
      </c>
      <c r="I1197" s="24"/>
      <c r="W1197" s="23"/>
      <c r="AA1197" s="24"/>
    </row>
    <row r="1198" spans="1:32" ht="12.75" x14ac:dyDescent="0.2">
      <c r="A1198" s="2" t="s">
        <v>59</v>
      </c>
      <c r="B1198" s="3">
        <v>236</v>
      </c>
      <c r="C1198" s="5">
        <v>28</v>
      </c>
      <c r="D1198" s="1" t="s">
        <v>1</v>
      </c>
      <c r="E1198" s="1" t="s">
        <v>2</v>
      </c>
      <c r="F1198" s="1" t="s">
        <v>3</v>
      </c>
      <c r="G1198" s="1">
        <v>2005</v>
      </c>
      <c r="H1198" s="5" t="s">
        <v>78</v>
      </c>
      <c r="Q1198" s="1"/>
      <c r="Z1198" s="1"/>
      <c r="AF1198" s="1"/>
    </row>
    <row r="1199" spans="1:32" ht="12.75" x14ac:dyDescent="0.2">
      <c r="A1199" s="2" t="s">
        <v>59</v>
      </c>
      <c r="B1199" s="3">
        <v>236</v>
      </c>
      <c r="C1199" s="5">
        <v>28</v>
      </c>
      <c r="D1199" s="1" t="s">
        <v>1</v>
      </c>
      <c r="E1199" s="1" t="s">
        <v>2</v>
      </c>
      <c r="F1199" s="1" t="s">
        <v>3</v>
      </c>
      <c r="G1199" s="1">
        <v>2006</v>
      </c>
      <c r="H1199" s="5" t="s">
        <v>78</v>
      </c>
      <c r="Q1199" s="1"/>
      <c r="Z1199" s="1"/>
      <c r="AF1199" s="1"/>
    </row>
    <row r="1200" spans="1:32" ht="12.75" x14ac:dyDescent="0.2">
      <c r="A1200" s="2" t="s">
        <v>59</v>
      </c>
      <c r="B1200" s="3">
        <v>236</v>
      </c>
      <c r="C1200" s="5">
        <v>28</v>
      </c>
      <c r="D1200" s="1" t="s">
        <v>1</v>
      </c>
      <c r="E1200" s="1" t="s">
        <v>2</v>
      </c>
      <c r="F1200" s="1" t="s">
        <v>3</v>
      </c>
      <c r="G1200" s="1">
        <v>2007</v>
      </c>
      <c r="H1200" s="5" t="s">
        <v>78</v>
      </c>
      <c r="Q1200" s="1"/>
      <c r="Z1200" s="1"/>
      <c r="AF1200" s="1"/>
    </row>
    <row r="1201" spans="1:40" ht="12.75" x14ac:dyDescent="0.2">
      <c r="A1201" s="2" t="s">
        <v>59</v>
      </c>
      <c r="B1201" s="3">
        <v>236</v>
      </c>
      <c r="C1201" s="5">
        <v>28</v>
      </c>
      <c r="D1201" s="1" t="s">
        <v>1</v>
      </c>
      <c r="E1201" s="1" t="s">
        <v>2</v>
      </c>
      <c r="F1201" s="1" t="s">
        <v>3</v>
      </c>
      <c r="G1201" s="1">
        <v>2008</v>
      </c>
      <c r="H1201" s="5" t="s">
        <v>78</v>
      </c>
      <c r="Q1201" s="1"/>
      <c r="Z1201" s="1"/>
      <c r="AF1201" s="1"/>
    </row>
    <row r="1202" spans="1:40" s="22" customFormat="1" ht="12.75" x14ac:dyDescent="0.2">
      <c r="A1202" s="20" t="s">
        <v>59</v>
      </c>
      <c r="B1202" s="21">
        <v>237</v>
      </c>
      <c r="C1202" s="24">
        <v>28</v>
      </c>
      <c r="D1202" s="22" t="s">
        <v>1</v>
      </c>
      <c r="E1202" s="22" t="s">
        <v>2</v>
      </c>
      <c r="F1202" s="22" t="s">
        <v>3</v>
      </c>
      <c r="G1202" s="22">
        <v>2004</v>
      </c>
      <c r="H1202" s="24" t="s">
        <v>78</v>
      </c>
      <c r="I1202" s="24"/>
      <c r="W1202" s="23"/>
      <c r="AA1202" s="24"/>
    </row>
    <row r="1203" spans="1:40" ht="12.75" x14ac:dyDescent="0.2">
      <c r="A1203" s="2" t="s">
        <v>59</v>
      </c>
      <c r="B1203" s="3">
        <v>237</v>
      </c>
      <c r="C1203" s="5">
        <v>28</v>
      </c>
      <c r="D1203" s="1" t="s">
        <v>1</v>
      </c>
      <c r="E1203" s="1" t="s">
        <v>2</v>
      </c>
      <c r="F1203" s="1" t="s">
        <v>3</v>
      </c>
      <c r="G1203" s="1">
        <v>2005</v>
      </c>
      <c r="H1203" s="5" t="s">
        <v>78</v>
      </c>
      <c r="Q1203" s="1"/>
      <c r="Z1203" s="1"/>
      <c r="AF1203" s="1"/>
    </row>
    <row r="1204" spans="1:40" ht="12.75" x14ac:dyDescent="0.2">
      <c r="A1204" s="2" t="s">
        <v>59</v>
      </c>
      <c r="B1204" s="3">
        <v>237</v>
      </c>
      <c r="C1204" s="5">
        <v>28</v>
      </c>
      <c r="D1204" s="1" t="s">
        <v>1</v>
      </c>
      <c r="E1204" s="1" t="s">
        <v>2</v>
      </c>
      <c r="F1204" s="1" t="s">
        <v>3</v>
      </c>
      <c r="G1204" s="1">
        <v>2006</v>
      </c>
      <c r="H1204" s="5" t="s">
        <v>78</v>
      </c>
      <c r="Q1204" s="1"/>
      <c r="Z1204" s="1"/>
      <c r="AF1204" s="1"/>
    </row>
    <row r="1205" spans="1:40" ht="12.75" x14ac:dyDescent="0.2">
      <c r="A1205" s="2" t="s">
        <v>59</v>
      </c>
      <c r="B1205" s="3">
        <v>237</v>
      </c>
      <c r="C1205" s="5">
        <v>28</v>
      </c>
      <c r="D1205" s="1" t="s">
        <v>1</v>
      </c>
      <c r="E1205" s="1" t="s">
        <v>2</v>
      </c>
      <c r="F1205" s="1" t="s">
        <v>3</v>
      </c>
      <c r="G1205" s="1">
        <v>2007</v>
      </c>
      <c r="H1205" s="5" t="s">
        <v>78</v>
      </c>
      <c r="Q1205" s="1"/>
      <c r="Z1205" s="1"/>
      <c r="AF1205" s="1"/>
    </row>
    <row r="1206" spans="1:40" ht="12.75" x14ac:dyDescent="0.2">
      <c r="A1206" s="2" t="s">
        <v>59</v>
      </c>
      <c r="B1206" s="3">
        <v>237</v>
      </c>
      <c r="C1206" s="5">
        <v>28</v>
      </c>
      <c r="D1206" s="1" t="s">
        <v>1</v>
      </c>
      <c r="E1206" s="1" t="s">
        <v>2</v>
      </c>
      <c r="F1206" s="1" t="s">
        <v>3</v>
      </c>
      <c r="G1206" s="1">
        <v>2008</v>
      </c>
      <c r="H1206" s="5" t="s">
        <v>78</v>
      </c>
      <c r="Q1206" s="1"/>
      <c r="Z1206" s="1"/>
      <c r="AF1206" s="1"/>
    </row>
    <row r="1207" spans="1:40" s="22" customFormat="1" ht="12.75" x14ac:dyDescent="0.2">
      <c r="A1207" s="20" t="s">
        <v>59</v>
      </c>
      <c r="B1207" s="21">
        <v>238</v>
      </c>
      <c r="C1207" s="24">
        <v>28</v>
      </c>
      <c r="D1207" s="22" t="s">
        <v>1</v>
      </c>
      <c r="E1207" s="22" t="s">
        <v>2</v>
      </c>
      <c r="F1207" s="22" t="s">
        <v>3</v>
      </c>
      <c r="G1207" s="22">
        <v>2004</v>
      </c>
      <c r="H1207" s="24" t="s">
        <v>78</v>
      </c>
      <c r="I1207" s="24"/>
      <c r="J1207" s="22">
        <v>36</v>
      </c>
      <c r="K1207" s="22">
        <f>J1207-22</f>
        <v>14</v>
      </c>
      <c r="L1207" s="22">
        <f>J1207-46</f>
        <v>-10</v>
      </c>
      <c r="M1207" s="22">
        <f>J1207-71</f>
        <v>-35</v>
      </c>
      <c r="N1207" s="22">
        <f>J1207-87</f>
        <v>-51</v>
      </c>
      <c r="O1207" s="22">
        <v>3</v>
      </c>
      <c r="S1207" s="22">
        <v>2</v>
      </c>
      <c r="T1207" s="22">
        <v>218</v>
      </c>
      <c r="U1207" s="22">
        <v>25</v>
      </c>
      <c r="V1207" s="22">
        <v>113</v>
      </c>
      <c r="W1207" s="23">
        <f t="shared" ref="W1207:W1209" si="65">(V1207+(Z1207*AB1207))/U1207</f>
        <v>4.5766666666666671</v>
      </c>
      <c r="X1207" s="22">
        <v>4</v>
      </c>
      <c r="Y1207" s="22">
        <v>34</v>
      </c>
      <c r="Z1207" s="23">
        <f>Y1207/(U1207-AB1207)</f>
        <v>1.4166666666666667</v>
      </c>
      <c r="AA1207" s="24">
        <f t="shared" ref="AA1207:AA1209" si="66">Z1207*100/W1207</f>
        <v>30.954115076474874</v>
      </c>
      <c r="AB1207" s="22">
        <v>1</v>
      </c>
      <c r="AC1207" s="22">
        <f t="shared" ref="AC1207:AC1209" si="67">AB1207*100/U1207</f>
        <v>4</v>
      </c>
      <c r="AD1207" s="22">
        <v>1</v>
      </c>
      <c r="AE1207" s="22">
        <f t="shared" ref="AE1207:AE1209" si="68">AD1207*100/U1207</f>
        <v>4</v>
      </c>
      <c r="AF1207" s="22">
        <v>0</v>
      </c>
      <c r="AG1207" s="22">
        <f>AF1207*100/U1207</f>
        <v>0</v>
      </c>
      <c r="AH1207" s="22">
        <v>0</v>
      </c>
      <c r="AI1207" s="22">
        <v>7</v>
      </c>
      <c r="AJ1207" s="22">
        <v>2</v>
      </c>
      <c r="AK1207" s="22">
        <v>1</v>
      </c>
      <c r="AL1207" s="22">
        <v>2</v>
      </c>
      <c r="AM1207" s="22">
        <v>3</v>
      </c>
      <c r="AN1207" s="22">
        <v>4</v>
      </c>
    </row>
    <row r="1208" spans="1:40" ht="12.75" x14ac:dyDescent="0.2">
      <c r="A1208" s="2" t="s">
        <v>59</v>
      </c>
      <c r="B1208" s="3">
        <v>238</v>
      </c>
      <c r="C1208" s="5">
        <v>28</v>
      </c>
      <c r="D1208" s="1" t="s">
        <v>1</v>
      </c>
      <c r="E1208" s="1" t="s">
        <v>2</v>
      </c>
      <c r="F1208" s="1" t="s">
        <v>3</v>
      </c>
      <c r="G1208" s="1">
        <v>2005</v>
      </c>
      <c r="H1208" s="5" t="s">
        <v>78</v>
      </c>
      <c r="J1208" s="1">
        <v>48</v>
      </c>
      <c r="K1208" s="1">
        <f>J1208-30</f>
        <v>18</v>
      </c>
      <c r="L1208" s="1">
        <f>J1208-60</f>
        <v>-12</v>
      </c>
      <c r="M1208" s="1">
        <f>J1208-82</f>
        <v>-34</v>
      </c>
      <c r="N1208" s="1">
        <f>J1208-91</f>
        <v>-43</v>
      </c>
      <c r="O1208" s="1">
        <v>1</v>
      </c>
      <c r="Q1208" s="1"/>
      <c r="S1208" s="1">
        <v>2</v>
      </c>
      <c r="T1208" s="1">
        <v>203</v>
      </c>
      <c r="U1208" s="1">
        <v>25</v>
      </c>
      <c r="V1208" s="1">
        <v>129</v>
      </c>
      <c r="W1208" s="4">
        <f t="shared" si="65"/>
        <v>5.16</v>
      </c>
      <c r="X1208" s="1">
        <v>4</v>
      </c>
      <c r="Y1208" s="1">
        <v>33</v>
      </c>
      <c r="Z1208" s="4">
        <f>Y1208/(U1208-AB1208)</f>
        <v>1.32</v>
      </c>
      <c r="AA1208" s="5">
        <f t="shared" si="66"/>
        <v>25.581395348837209</v>
      </c>
      <c r="AB1208" s="1">
        <v>0</v>
      </c>
      <c r="AC1208" s="1">
        <f t="shared" si="67"/>
        <v>0</v>
      </c>
      <c r="AD1208" s="1">
        <v>3</v>
      </c>
      <c r="AE1208" s="1">
        <f t="shared" si="68"/>
        <v>12</v>
      </c>
      <c r="AF1208" s="1">
        <v>0</v>
      </c>
      <c r="AG1208" s="1">
        <f>AF1208*100/U1208</f>
        <v>0</v>
      </c>
      <c r="AH1208" s="1">
        <v>0</v>
      </c>
      <c r="AI1208" s="1">
        <v>5</v>
      </c>
      <c r="AJ1208" s="1">
        <v>2</v>
      </c>
      <c r="AK1208" s="1">
        <v>2</v>
      </c>
      <c r="AL1208" s="1">
        <v>2</v>
      </c>
      <c r="AM1208" s="1">
        <v>3</v>
      </c>
      <c r="AN1208" s="1">
        <v>4</v>
      </c>
    </row>
    <row r="1209" spans="1:40" ht="12.75" x14ac:dyDescent="0.2">
      <c r="A1209" s="2" t="s">
        <v>59</v>
      </c>
      <c r="B1209" s="3">
        <v>238</v>
      </c>
      <c r="C1209" s="5">
        <v>28</v>
      </c>
      <c r="D1209" s="1" t="s">
        <v>1</v>
      </c>
      <c r="E1209" s="1" t="s">
        <v>2</v>
      </c>
      <c r="F1209" s="1" t="s">
        <v>3</v>
      </c>
      <c r="G1209" s="1">
        <v>2006</v>
      </c>
      <c r="H1209" s="5" t="s">
        <v>78</v>
      </c>
      <c r="J1209" s="1">
        <v>52</v>
      </c>
      <c r="K1209" s="1">
        <f>J1209-34</f>
        <v>18</v>
      </c>
      <c r="L1209" s="1">
        <f>J1209-61</f>
        <v>-9</v>
      </c>
      <c r="M1209" s="1">
        <f>J1209-72</f>
        <v>-20</v>
      </c>
      <c r="N1209" s="1">
        <f>J1209-82</f>
        <v>-30</v>
      </c>
      <c r="O1209" s="1">
        <v>4</v>
      </c>
      <c r="Q1209" s="1"/>
      <c r="S1209" s="1">
        <v>2</v>
      </c>
      <c r="T1209" s="1">
        <v>212</v>
      </c>
      <c r="U1209" s="1">
        <v>25</v>
      </c>
      <c r="V1209" s="1">
        <v>98</v>
      </c>
      <c r="W1209" s="4">
        <f t="shared" si="65"/>
        <v>3.92</v>
      </c>
      <c r="X1209" s="1">
        <v>4</v>
      </c>
      <c r="Y1209" s="1">
        <v>31</v>
      </c>
      <c r="Z1209" s="4">
        <f>Y1209/(U1209-AB1209)</f>
        <v>1.24</v>
      </c>
      <c r="AA1209" s="5">
        <f t="shared" si="66"/>
        <v>31.632653061224492</v>
      </c>
      <c r="AB1209" s="1">
        <v>0</v>
      </c>
      <c r="AC1209" s="1">
        <f t="shared" si="67"/>
        <v>0</v>
      </c>
      <c r="AD1209" s="1">
        <v>0</v>
      </c>
      <c r="AE1209" s="1">
        <f t="shared" si="68"/>
        <v>0</v>
      </c>
      <c r="AF1209" s="1" t="s">
        <v>150</v>
      </c>
      <c r="AI1209" s="1">
        <v>4</v>
      </c>
      <c r="AJ1209" s="1">
        <v>3</v>
      </c>
      <c r="AK1209" s="1">
        <v>2</v>
      </c>
      <c r="AL1209" s="1">
        <v>3</v>
      </c>
      <c r="AM1209" s="1">
        <v>3</v>
      </c>
      <c r="AN1209" s="1">
        <v>4</v>
      </c>
    </row>
    <row r="1210" spans="1:40" ht="15" customHeight="1" x14ac:dyDescent="0.2">
      <c r="A1210" s="2" t="s">
        <v>59</v>
      </c>
      <c r="B1210" s="3">
        <v>238</v>
      </c>
      <c r="C1210" s="5">
        <v>28</v>
      </c>
      <c r="D1210" s="1" t="s">
        <v>1</v>
      </c>
      <c r="E1210" s="1" t="s">
        <v>2</v>
      </c>
      <c r="F1210" s="1" t="s">
        <v>3</v>
      </c>
      <c r="G1210" s="1">
        <v>2007</v>
      </c>
      <c r="H1210" s="5" t="s">
        <v>78</v>
      </c>
      <c r="Q1210" s="1"/>
      <c r="Z1210" s="1"/>
      <c r="AF1210" s="1"/>
    </row>
    <row r="1211" spans="1:40" ht="12.75" x14ac:dyDescent="0.2">
      <c r="A1211" s="2" t="s">
        <v>59</v>
      </c>
      <c r="B1211" s="3">
        <v>238</v>
      </c>
      <c r="C1211" s="5">
        <v>28</v>
      </c>
      <c r="D1211" s="1" t="s">
        <v>1</v>
      </c>
      <c r="E1211" s="1" t="s">
        <v>2</v>
      </c>
      <c r="F1211" s="1" t="s">
        <v>3</v>
      </c>
      <c r="G1211" s="1">
        <v>2008</v>
      </c>
      <c r="H1211" s="5" t="s">
        <v>78</v>
      </c>
      <c r="Q1211" s="1"/>
      <c r="Z1211" s="1"/>
      <c r="AF1211" s="1"/>
    </row>
    <row r="1212" spans="1:40" s="22" customFormat="1" ht="12.75" x14ac:dyDescent="0.2">
      <c r="A1212" s="20" t="s">
        <v>59</v>
      </c>
      <c r="B1212" s="21">
        <v>239</v>
      </c>
      <c r="C1212" s="24">
        <v>28</v>
      </c>
      <c r="D1212" s="22" t="s">
        <v>1</v>
      </c>
      <c r="E1212" s="22" t="s">
        <v>2</v>
      </c>
      <c r="F1212" s="22" t="s">
        <v>3</v>
      </c>
      <c r="G1212" s="22">
        <v>2004</v>
      </c>
      <c r="H1212" s="24" t="s">
        <v>78</v>
      </c>
      <c r="I1212" s="24"/>
      <c r="W1212" s="23"/>
      <c r="AA1212" s="24"/>
    </row>
    <row r="1213" spans="1:40" ht="12.75" x14ac:dyDescent="0.2">
      <c r="A1213" s="2" t="s">
        <v>59</v>
      </c>
      <c r="B1213" s="3">
        <v>239</v>
      </c>
      <c r="C1213" s="5">
        <v>28</v>
      </c>
      <c r="D1213" s="1" t="s">
        <v>1</v>
      </c>
      <c r="E1213" s="1" t="s">
        <v>2</v>
      </c>
      <c r="F1213" s="1" t="s">
        <v>3</v>
      </c>
      <c r="G1213" s="1">
        <v>2005</v>
      </c>
      <c r="H1213" s="5" t="s">
        <v>78</v>
      </c>
      <c r="Q1213" s="1"/>
      <c r="Z1213" s="1"/>
      <c r="AF1213" s="1"/>
    </row>
    <row r="1214" spans="1:40" ht="12.75" x14ac:dyDescent="0.2">
      <c r="A1214" s="2" t="s">
        <v>59</v>
      </c>
      <c r="B1214" s="3">
        <v>239</v>
      </c>
      <c r="C1214" s="5">
        <v>28</v>
      </c>
      <c r="D1214" s="1" t="s">
        <v>1</v>
      </c>
      <c r="E1214" s="1" t="s">
        <v>2</v>
      </c>
      <c r="F1214" s="1" t="s">
        <v>3</v>
      </c>
      <c r="G1214" s="1">
        <v>2006</v>
      </c>
      <c r="H1214" s="5" t="s">
        <v>78</v>
      </c>
      <c r="Q1214" s="1"/>
      <c r="Z1214" s="1"/>
      <c r="AF1214" s="1"/>
    </row>
    <row r="1215" spans="1:40" ht="12.75" x14ac:dyDescent="0.2">
      <c r="A1215" s="2" t="s">
        <v>59</v>
      </c>
      <c r="B1215" s="3">
        <v>239</v>
      </c>
      <c r="C1215" s="5">
        <v>28</v>
      </c>
      <c r="D1215" s="1" t="s">
        <v>1</v>
      </c>
      <c r="E1215" s="1" t="s">
        <v>2</v>
      </c>
      <c r="F1215" s="1" t="s">
        <v>3</v>
      </c>
      <c r="G1215" s="1">
        <v>2007</v>
      </c>
      <c r="H1215" s="5" t="s">
        <v>78</v>
      </c>
      <c r="Q1215" s="1"/>
      <c r="Z1215" s="1"/>
      <c r="AF1215" s="1"/>
    </row>
    <row r="1216" spans="1:40" ht="12.75" x14ac:dyDescent="0.2">
      <c r="A1216" s="2" t="s">
        <v>59</v>
      </c>
      <c r="B1216" s="3">
        <v>239</v>
      </c>
      <c r="C1216" s="5">
        <v>28</v>
      </c>
      <c r="D1216" s="1" t="s">
        <v>1</v>
      </c>
      <c r="E1216" s="1" t="s">
        <v>2</v>
      </c>
      <c r="F1216" s="1" t="s">
        <v>3</v>
      </c>
      <c r="G1216" s="1">
        <v>2008</v>
      </c>
      <c r="H1216" s="5" t="s">
        <v>78</v>
      </c>
      <c r="Q1216" s="1"/>
      <c r="Z1216" s="1"/>
      <c r="AF1216" s="1"/>
    </row>
    <row r="1217" spans="1:40" s="22" customFormat="1" ht="12.75" x14ac:dyDescent="0.2">
      <c r="A1217" s="20" t="s">
        <v>59</v>
      </c>
      <c r="B1217" s="21">
        <v>240</v>
      </c>
      <c r="C1217" s="24">
        <v>28</v>
      </c>
      <c r="D1217" s="22" t="s">
        <v>1</v>
      </c>
      <c r="E1217" s="22" t="s">
        <v>2</v>
      </c>
      <c r="F1217" s="22" t="s">
        <v>3</v>
      </c>
      <c r="G1217" s="22">
        <v>2004</v>
      </c>
      <c r="H1217" s="24" t="s">
        <v>78</v>
      </c>
      <c r="I1217" s="24"/>
      <c r="W1217" s="23"/>
      <c r="AA1217" s="24"/>
    </row>
    <row r="1218" spans="1:40" ht="12.75" x14ac:dyDescent="0.2">
      <c r="A1218" s="2" t="s">
        <v>59</v>
      </c>
      <c r="B1218" s="3">
        <v>240</v>
      </c>
      <c r="C1218" s="5">
        <v>28</v>
      </c>
      <c r="D1218" s="1" t="s">
        <v>1</v>
      </c>
      <c r="E1218" s="1" t="s">
        <v>2</v>
      </c>
      <c r="F1218" s="1" t="s">
        <v>3</v>
      </c>
      <c r="G1218" s="1">
        <v>2005</v>
      </c>
      <c r="H1218" s="5" t="s">
        <v>78</v>
      </c>
      <c r="Q1218" s="1"/>
      <c r="Z1218" s="1"/>
      <c r="AF1218" s="1"/>
    </row>
    <row r="1219" spans="1:40" ht="12.75" x14ac:dyDescent="0.2">
      <c r="A1219" s="2" t="s">
        <v>59</v>
      </c>
      <c r="B1219" s="3">
        <v>240</v>
      </c>
      <c r="C1219" s="5">
        <v>28</v>
      </c>
      <c r="D1219" s="1" t="s">
        <v>1</v>
      </c>
      <c r="E1219" s="1" t="s">
        <v>2</v>
      </c>
      <c r="F1219" s="1" t="s">
        <v>3</v>
      </c>
      <c r="G1219" s="1">
        <v>2006</v>
      </c>
      <c r="H1219" s="5" t="s">
        <v>78</v>
      </c>
      <c r="Q1219" s="1"/>
      <c r="Z1219" s="1"/>
      <c r="AF1219" s="1"/>
    </row>
    <row r="1220" spans="1:40" ht="15" customHeight="1" x14ac:dyDescent="0.2">
      <c r="A1220" s="2" t="s">
        <v>59</v>
      </c>
      <c r="B1220" s="3">
        <v>240</v>
      </c>
      <c r="C1220" s="5">
        <v>28</v>
      </c>
      <c r="D1220" s="1" t="s">
        <v>1</v>
      </c>
      <c r="E1220" s="1" t="s">
        <v>2</v>
      </c>
      <c r="F1220" s="1" t="s">
        <v>3</v>
      </c>
      <c r="G1220" s="1">
        <v>2007</v>
      </c>
      <c r="H1220" s="5" t="s">
        <v>78</v>
      </c>
      <c r="Q1220" s="1"/>
      <c r="Z1220" s="1"/>
      <c r="AF1220" s="1"/>
    </row>
    <row r="1221" spans="1:40" ht="12.75" x14ac:dyDescent="0.2">
      <c r="A1221" s="2" t="s">
        <v>59</v>
      </c>
      <c r="B1221" s="3">
        <v>240</v>
      </c>
      <c r="C1221" s="5">
        <v>28</v>
      </c>
      <c r="D1221" s="1" t="s">
        <v>1</v>
      </c>
      <c r="E1221" s="1" t="s">
        <v>2</v>
      </c>
      <c r="F1221" s="1" t="s">
        <v>3</v>
      </c>
      <c r="G1221" s="1">
        <v>2008</v>
      </c>
      <c r="H1221" s="5" t="s">
        <v>78</v>
      </c>
      <c r="Q1221" s="1"/>
      <c r="Z1221" s="1"/>
      <c r="AF1221" s="1"/>
    </row>
    <row r="1222" spans="1:40" s="22" customFormat="1" ht="12.75" x14ac:dyDescent="0.2">
      <c r="A1222" s="20" t="s">
        <v>59</v>
      </c>
      <c r="B1222" s="21">
        <v>241</v>
      </c>
      <c r="C1222" s="24">
        <v>28</v>
      </c>
      <c r="D1222" s="22" t="s">
        <v>1</v>
      </c>
      <c r="E1222" s="22" t="s">
        <v>2</v>
      </c>
      <c r="F1222" s="22" t="s">
        <v>3</v>
      </c>
      <c r="G1222" s="22">
        <v>2004</v>
      </c>
      <c r="H1222" s="24" t="s">
        <v>78</v>
      </c>
      <c r="I1222" s="24"/>
      <c r="Q1222" s="20"/>
      <c r="W1222" s="23"/>
      <c r="AA1222" s="24"/>
    </row>
    <row r="1223" spans="1:40" ht="12.75" x14ac:dyDescent="0.2">
      <c r="A1223" s="2" t="s">
        <v>59</v>
      </c>
      <c r="B1223" s="3">
        <v>241</v>
      </c>
      <c r="C1223" s="5">
        <v>28</v>
      </c>
      <c r="D1223" s="1" t="s">
        <v>1</v>
      </c>
      <c r="E1223" s="1" t="s">
        <v>2</v>
      </c>
      <c r="F1223" s="1" t="s">
        <v>3</v>
      </c>
      <c r="G1223" s="1">
        <v>2005</v>
      </c>
      <c r="H1223" s="5" t="s">
        <v>78</v>
      </c>
      <c r="Z1223" s="1"/>
      <c r="AF1223" s="1"/>
    </row>
    <row r="1224" spans="1:40" ht="12.75" x14ac:dyDescent="0.2">
      <c r="A1224" s="2" t="s">
        <v>59</v>
      </c>
      <c r="B1224" s="3">
        <v>241</v>
      </c>
      <c r="C1224" s="5">
        <v>28</v>
      </c>
      <c r="D1224" s="1" t="s">
        <v>1</v>
      </c>
      <c r="E1224" s="1" t="s">
        <v>2</v>
      </c>
      <c r="F1224" s="1" t="s">
        <v>3</v>
      </c>
      <c r="G1224" s="1">
        <v>2006</v>
      </c>
      <c r="H1224" s="5" t="s">
        <v>78</v>
      </c>
      <c r="Z1224" s="1"/>
      <c r="AF1224" s="1"/>
    </row>
    <row r="1225" spans="1:40" ht="12.75" x14ac:dyDescent="0.2">
      <c r="A1225" s="2" t="s">
        <v>59</v>
      </c>
      <c r="B1225" s="3">
        <v>241</v>
      </c>
      <c r="C1225" s="5">
        <v>28</v>
      </c>
      <c r="D1225" s="1" t="s">
        <v>1</v>
      </c>
      <c r="E1225" s="1" t="s">
        <v>2</v>
      </c>
      <c r="F1225" s="1" t="s">
        <v>3</v>
      </c>
      <c r="G1225" s="1">
        <v>2007</v>
      </c>
      <c r="H1225" s="5" t="s">
        <v>78</v>
      </c>
      <c r="Z1225" s="1"/>
      <c r="AF1225" s="1"/>
    </row>
    <row r="1226" spans="1:40" ht="12.75" x14ac:dyDescent="0.2">
      <c r="A1226" s="2" t="s">
        <v>59</v>
      </c>
      <c r="B1226" s="3">
        <v>241</v>
      </c>
      <c r="C1226" s="5">
        <v>28</v>
      </c>
      <c r="D1226" s="1" t="s">
        <v>1</v>
      </c>
      <c r="E1226" s="1" t="s">
        <v>2</v>
      </c>
      <c r="F1226" s="1" t="s">
        <v>3</v>
      </c>
      <c r="G1226" s="1">
        <v>2008</v>
      </c>
      <c r="H1226" s="5" t="s">
        <v>78</v>
      </c>
      <c r="Z1226" s="1"/>
      <c r="AF1226" s="1"/>
    </row>
    <row r="1227" spans="1:40" s="22" customFormat="1" ht="12.75" x14ac:dyDescent="0.2">
      <c r="A1227" s="20" t="s">
        <v>59</v>
      </c>
      <c r="B1227" s="21">
        <v>242</v>
      </c>
      <c r="C1227" s="24">
        <v>28</v>
      </c>
      <c r="D1227" s="22" t="s">
        <v>1</v>
      </c>
      <c r="E1227" s="22" t="s">
        <v>2</v>
      </c>
      <c r="F1227" s="22" t="s">
        <v>3</v>
      </c>
      <c r="G1227" s="22">
        <v>2004</v>
      </c>
      <c r="H1227" s="24" t="s">
        <v>78</v>
      </c>
      <c r="I1227" s="24"/>
      <c r="J1227" s="22">
        <v>35</v>
      </c>
      <c r="K1227" s="22">
        <f>J1227-22</f>
        <v>13</v>
      </c>
      <c r="L1227" s="22">
        <f>J1227-46</f>
        <v>-11</v>
      </c>
      <c r="M1227" s="22">
        <f>J1227-71</f>
        <v>-36</v>
      </c>
      <c r="N1227" s="22">
        <f>J1227-87</f>
        <v>-52</v>
      </c>
      <c r="O1227" s="22">
        <v>3</v>
      </c>
      <c r="S1227" s="22">
        <v>1</v>
      </c>
      <c r="T1227" s="22">
        <v>230</v>
      </c>
      <c r="U1227" s="22">
        <v>25</v>
      </c>
      <c r="V1227" s="22">
        <v>75</v>
      </c>
      <c r="W1227" s="23">
        <f t="shared" ref="W1227:W1228" si="69">(V1227+(Z1227*AB1227))/U1227</f>
        <v>3</v>
      </c>
      <c r="X1227" s="22">
        <v>4</v>
      </c>
      <c r="Y1227" s="22">
        <v>34</v>
      </c>
      <c r="Z1227" s="23">
        <f>Y1227/(U1227-AB1227)</f>
        <v>1.36</v>
      </c>
      <c r="AA1227" s="24">
        <f t="shared" ref="AA1227:AA1228" si="70">Z1227*100/W1227</f>
        <v>45.333333333333336</v>
      </c>
      <c r="AB1227" s="22">
        <v>0</v>
      </c>
      <c r="AC1227" s="22">
        <f t="shared" ref="AC1227:AC1228" si="71">AB1227*100/U1227</f>
        <v>0</v>
      </c>
      <c r="AD1227" s="22">
        <v>0</v>
      </c>
      <c r="AE1227" s="22">
        <f t="shared" ref="AE1227:AE1228" si="72">AD1227*100/U1227</f>
        <v>0</v>
      </c>
      <c r="AF1227" s="22">
        <v>12</v>
      </c>
      <c r="AG1227" s="22">
        <f>AF1227*100/U1227</f>
        <v>48</v>
      </c>
      <c r="AH1227" s="22" t="s">
        <v>74</v>
      </c>
      <c r="AI1227" s="22">
        <v>7</v>
      </c>
      <c r="AJ1227" s="22">
        <v>3</v>
      </c>
      <c r="AK1227" s="22">
        <v>2</v>
      </c>
      <c r="AL1227" s="22">
        <v>2</v>
      </c>
      <c r="AM1227" s="22">
        <v>3</v>
      </c>
      <c r="AN1227" s="22">
        <v>3</v>
      </c>
    </row>
    <row r="1228" spans="1:40" ht="12.75" x14ac:dyDescent="0.2">
      <c r="A1228" s="2" t="s">
        <v>59</v>
      </c>
      <c r="B1228" s="3">
        <v>242</v>
      </c>
      <c r="C1228" s="5">
        <v>28</v>
      </c>
      <c r="D1228" s="1" t="s">
        <v>1</v>
      </c>
      <c r="E1228" s="1" t="s">
        <v>2</v>
      </c>
      <c r="F1228" s="1" t="s">
        <v>3</v>
      </c>
      <c r="G1228" s="1">
        <v>2005</v>
      </c>
      <c r="H1228" s="5" t="s">
        <v>78</v>
      </c>
      <c r="J1228" s="1">
        <v>42</v>
      </c>
      <c r="K1228" s="1">
        <f>J1228-30</f>
        <v>12</v>
      </c>
      <c r="L1228" s="1">
        <f>J1228-60</f>
        <v>-18</v>
      </c>
      <c r="M1228" s="1">
        <f>J1228-82</f>
        <v>-40</v>
      </c>
      <c r="N1228" s="1">
        <f>J1228-91</f>
        <v>-49</v>
      </c>
      <c r="O1228" s="1">
        <v>3</v>
      </c>
      <c r="Q1228" s="1"/>
      <c r="S1228" s="1">
        <v>2</v>
      </c>
      <c r="T1228" s="1">
        <v>215</v>
      </c>
      <c r="U1228" s="1">
        <v>25</v>
      </c>
      <c r="V1228" s="1">
        <v>70</v>
      </c>
      <c r="W1228" s="4">
        <f t="shared" si="69"/>
        <v>2.8</v>
      </c>
      <c r="X1228" s="1">
        <v>4</v>
      </c>
      <c r="Y1228" s="1">
        <v>28</v>
      </c>
      <c r="Z1228" s="4">
        <f>Y1228/(U1228-AB1228)</f>
        <v>1.1200000000000001</v>
      </c>
      <c r="AA1228" s="5">
        <f t="shared" si="70"/>
        <v>40.000000000000007</v>
      </c>
      <c r="AB1228" s="1">
        <v>0</v>
      </c>
      <c r="AC1228" s="1">
        <f t="shared" si="71"/>
        <v>0</v>
      </c>
      <c r="AD1228" s="1">
        <v>2</v>
      </c>
      <c r="AE1228" s="1">
        <f t="shared" si="72"/>
        <v>8</v>
      </c>
      <c r="AF1228" s="1" t="s">
        <v>83</v>
      </c>
      <c r="AI1228" s="1">
        <v>4</v>
      </c>
      <c r="AJ1228" s="1">
        <v>3</v>
      </c>
      <c r="AK1228" s="1">
        <v>2</v>
      </c>
      <c r="AL1228" s="1">
        <v>3</v>
      </c>
      <c r="AM1228" s="1">
        <v>3</v>
      </c>
      <c r="AN1228" s="1">
        <v>3</v>
      </c>
    </row>
    <row r="1229" spans="1:40" ht="12.75" x14ac:dyDescent="0.2">
      <c r="A1229" s="2" t="s">
        <v>59</v>
      </c>
      <c r="B1229" s="3">
        <v>242</v>
      </c>
      <c r="C1229" s="5">
        <v>28</v>
      </c>
      <c r="D1229" s="1" t="s">
        <v>1</v>
      </c>
      <c r="E1229" s="1" t="s">
        <v>2</v>
      </c>
      <c r="F1229" s="1" t="s">
        <v>3</v>
      </c>
      <c r="G1229" s="1">
        <v>2006</v>
      </c>
      <c r="H1229" s="5" t="s">
        <v>78</v>
      </c>
      <c r="J1229" s="1">
        <v>50</v>
      </c>
      <c r="K1229" s="1">
        <f>J1229-34</f>
        <v>16</v>
      </c>
      <c r="L1229" s="1">
        <f>J1229-61</f>
        <v>-11</v>
      </c>
      <c r="M1229" s="1">
        <f>J1229-72</f>
        <v>-22</v>
      </c>
      <c r="N1229" s="1">
        <f>J1229-82</f>
        <v>-32</v>
      </c>
      <c r="O1229" s="1">
        <v>4</v>
      </c>
      <c r="Q1229" s="1"/>
      <c r="Z1229" s="1"/>
      <c r="AF1229" s="1"/>
    </row>
    <row r="1230" spans="1:40" ht="15" customHeight="1" x14ac:dyDescent="0.2">
      <c r="A1230" s="2" t="s">
        <v>59</v>
      </c>
      <c r="B1230" s="3">
        <v>242</v>
      </c>
      <c r="C1230" s="5">
        <v>28</v>
      </c>
      <c r="D1230" s="1" t="s">
        <v>1</v>
      </c>
      <c r="E1230" s="1" t="s">
        <v>2</v>
      </c>
      <c r="F1230" s="1" t="s">
        <v>3</v>
      </c>
      <c r="G1230" s="1">
        <v>2007</v>
      </c>
      <c r="H1230" s="5" t="s">
        <v>78</v>
      </c>
      <c r="Q1230" s="1"/>
      <c r="Z1230" s="1"/>
      <c r="AF1230" s="1"/>
    </row>
    <row r="1231" spans="1:40" ht="12.75" x14ac:dyDescent="0.2">
      <c r="A1231" s="2" t="s">
        <v>59</v>
      </c>
      <c r="B1231" s="3">
        <v>242</v>
      </c>
      <c r="C1231" s="5">
        <v>28</v>
      </c>
      <c r="D1231" s="1" t="s">
        <v>1</v>
      </c>
      <c r="E1231" s="1" t="s">
        <v>2</v>
      </c>
      <c r="F1231" s="1" t="s">
        <v>3</v>
      </c>
      <c r="G1231" s="1">
        <v>2008</v>
      </c>
      <c r="H1231" s="5" t="s">
        <v>78</v>
      </c>
      <c r="Q1231" s="1"/>
      <c r="Z1231" s="1"/>
      <c r="AF1231" s="1"/>
    </row>
    <row r="1232" spans="1:40" s="22" customFormat="1" ht="12.75" x14ac:dyDescent="0.2">
      <c r="A1232" s="20" t="s">
        <v>59</v>
      </c>
      <c r="B1232" s="21">
        <v>243</v>
      </c>
      <c r="C1232" s="24">
        <v>28</v>
      </c>
      <c r="D1232" s="22" t="s">
        <v>1</v>
      </c>
      <c r="E1232" s="22" t="s">
        <v>2</v>
      </c>
      <c r="F1232" s="22" t="s">
        <v>3</v>
      </c>
      <c r="G1232" s="22">
        <v>2004</v>
      </c>
      <c r="H1232" s="24" t="s">
        <v>78</v>
      </c>
      <c r="I1232" s="24"/>
      <c r="W1232" s="23"/>
      <c r="AA1232" s="24"/>
    </row>
    <row r="1233" spans="1:40" ht="12.75" x14ac:dyDescent="0.2">
      <c r="A1233" s="2" t="s">
        <v>59</v>
      </c>
      <c r="B1233" s="3">
        <v>243</v>
      </c>
      <c r="C1233" s="5">
        <v>28</v>
      </c>
      <c r="D1233" s="1" t="s">
        <v>1</v>
      </c>
      <c r="E1233" s="1" t="s">
        <v>2</v>
      </c>
      <c r="F1233" s="1" t="s">
        <v>3</v>
      </c>
      <c r="G1233" s="1">
        <v>2005</v>
      </c>
      <c r="H1233" s="5" t="s">
        <v>78</v>
      </c>
      <c r="Q1233" s="1"/>
      <c r="Z1233" s="1"/>
      <c r="AF1233" s="1"/>
    </row>
    <row r="1234" spans="1:40" ht="12.75" x14ac:dyDescent="0.2">
      <c r="A1234" s="2" t="s">
        <v>59</v>
      </c>
      <c r="B1234" s="3">
        <v>243</v>
      </c>
      <c r="C1234" s="5">
        <v>28</v>
      </c>
      <c r="D1234" s="1" t="s">
        <v>1</v>
      </c>
      <c r="E1234" s="1" t="s">
        <v>2</v>
      </c>
      <c r="F1234" s="1" t="s">
        <v>3</v>
      </c>
      <c r="G1234" s="1">
        <v>2006</v>
      </c>
      <c r="H1234" s="5" t="s">
        <v>78</v>
      </c>
      <c r="Q1234" s="1"/>
      <c r="Z1234" s="1"/>
      <c r="AF1234" s="1"/>
    </row>
    <row r="1235" spans="1:40" ht="12.75" x14ac:dyDescent="0.2">
      <c r="A1235" s="2" t="s">
        <v>59</v>
      </c>
      <c r="B1235" s="3">
        <v>243</v>
      </c>
      <c r="C1235" s="5">
        <v>28</v>
      </c>
      <c r="D1235" s="1" t="s">
        <v>1</v>
      </c>
      <c r="E1235" s="1" t="s">
        <v>2</v>
      </c>
      <c r="F1235" s="1" t="s">
        <v>3</v>
      </c>
      <c r="G1235" s="1">
        <v>2007</v>
      </c>
      <c r="H1235" s="5" t="s">
        <v>78</v>
      </c>
      <c r="Q1235" s="1"/>
      <c r="Z1235" s="1"/>
      <c r="AF1235" s="1"/>
    </row>
    <row r="1236" spans="1:40" ht="12.75" x14ac:dyDescent="0.2">
      <c r="A1236" s="2" t="s">
        <v>59</v>
      </c>
      <c r="B1236" s="3">
        <v>243</v>
      </c>
      <c r="C1236" s="5">
        <v>28</v>
      </c>
      <c r="D1236" s="1" t="s">
        <v>1</v>
      </c>
      <c r="E1236" s="1" t="s">
        <v>2</v>
      </c>
      <c r="F1236" s="1" t="s">
        <v>3</v>
      </c>
      <c r="G1236" s="1">
        <v>2008</v>
      </c>
      <c r="H1236" s="5" t="s">
        <v>78</v>
      </c>
      <c r="Q1236" s="1"/>
      <c r="Z1236" s="1"/>
      <c r="AF1236" s="1"/>
    </row>
    <row r="1237" spans="1:40" s="22" customFormat="1" ht="12.75" x14ac:dyDescent="0.2">
      <c r="A1237" s="20" t="s">
        <v>59</v>
      </c>
      <c r="B1237" s="21">
        <v>244</v>
      </c>
      <c r="C1237" s="24">
        <v>28</v>
      </c>
      <c r="D1237" s="22" t="s">
        <v>1</v>
      </c>
      <c r="E1237" s="22" t="s">
        <v>2</v>
      </c>
      <c r="F1237" s="22" t="s">
        <v>3</v>
      </c>
      <c r="G1237" s="22">
        <v>2004</v>
      </c>
      <c r="H1237" s="24" t="s">
        <v>78</v>
      </c>
      <c r="I1237" s="24"/>
      <c r="J1237" s="22">
        <v>37</v>
      </c>
      <c r="K1237" s="22">
        <f>J1237-22</f>
        <v>15</v>
      </c>
      <c r="L1237" s="22">
        <f>J1237-46</f>
        <v>-9</v>
      </c>
      <c r="M1237" s="22">
        <f>J1237-71</f>
        <v>-34</v>
      </c>
      <c r="N1237" s="22">
        <f>J1237-87</f>
        <v>-50</v>
      </c>
      <c r="O1237" s="22">
        <v>4</v>
      </c>
      <c r="S1237" s="22">
        <v>2</v>
      </c>
      <c r="T1237" s="22">
        <v>219</v>
      </c>
      <c r="U1237" s="22">
        <v>25</v>
      </c>
      <c r="V1237" s="22">
        <v>98</v>
      </c>
      <c r="W1237" s="23">
        <f t="shared" ref="W1237:W1239" si="73">(V1237+(Z1237*AB1237))/U1237</f>
        <v>3.92</v>
      </c>
      <c r="X1237" s="22">
        <v>4</v>
      </c>
      <c r="Y1237" s="22">
        <v>32</v>
      </c>
      <c r="Z1237" s="23">
        <f>Y1237/(U1237-AB1237)</f>
        <v>1.28</v>
      </c>
      <c r="AA1237" s="24">
        <f t="shared" ref="AA1237:AA1239" si="74">Z1237*100/W1237</f>
        <v>32.653061224489797</v>
      </c>
      <c r="AB1237" s="22">
        <v>0</v>
      </c>
      <c r="AC1237" s="22">
        <f t="shared" ref="AC1237:AC1239" si="75">AB1237*100/U1237</f>
        <v>0</v>
      </c>
      <c r="AD1237" s="22">
        <v>2</v>
      </c>
      <c r="AE1237" s="22">
        <f t="shared" ref="AE1237:AE1239" si="76">AD1237*100/U1237</f>
        <v>8</v>
      </c>
      <c r="AF1237" s="22">
        <v>0</v>
      </c>
      <c r="AG1237" s="22">
        <f>AF1237*100/U1237</f>
        <v>0</v>
      </c>
      <c r="AH1237" s="22">
        <v>0</v>
      </c>
      <c r="AI1237" s="22">
        <v>7</v>
      </c>
      <c r="AJ1237" s="22">
        <v>2</v>
      </c>
      <c r="AK1237" s="22">
        <v>3</v>
      </c>
      <c r="AL1237" s="22">
        <v>3</v>
      </c>
      <c r="AM1237" s="22">
        <v>3</v>
      </c>
      <c r="AN1237" s="22">
        <v>3</v>
      </c>
    </row>
    <row r="1238" spans="1:40" ht="12.75" x14ac:dyDescent="0.2">
      <c r="A1238" s="2" t="s">
        <v>59</v>
      </c>
      <c r="B1238" s="3">
        <v>244</v>
      </c>
      <c r="C1238" s="5">
        <v>28</v>
      </c>
      <c r="D1238" s="1" t="s">
        <v>1</v>
      </c>
      <c r="E1238" s="1" t="s">
        <v>2</v>
      </c>
      <c r="F1238" s="1" t="s">
        <v>3</v>
      </c>
      <c r="G1238" s="1">
        <v>2005</v>
      </c>
      <c r="H1238" s="5" t="s">
        <v>78</v>
      </c>
      <c r="J1238" s="1">
        <v>48</v>
      </c>
      <c r="K1238" s="1">
        <f>J1238-30</f>
        <v>18</v>
      </c>
      <c r="L1238" s="1">
        <f>J1238-60</f>
        <v>-12</v>
      </c>
      <c r="M1238" s="1">
        <f>J1238-82</f>
        <v>-34</v>
      </c>
      <c r="N1238" s="1">
        <f>J1238-91</f>
        <v>-43</v>
      </c>
      <c r="O1238" s="1">
        <v>2</v>
      </c>
      <c r="Q1238" s="1"/>
      <c r="S1238" s="1">
        <v>2</v>
      </c>
      <c r="T1238" s="1">
        <v>210</v>
      </c>
      <c r="U1238" s="1">
        <v>25</v>
      </c>
      <c r="V1238" s="1">
        <v>148</v>
      </c>
      <c r="W1238" s="4">
        <f t="shared" si="73"/>
        <v>5.92</v>
      </c>
      <c r="X1238" s="1">
        <v>4</v>
      </c>
      <c r="Y1238" s="1">
        <v>42</v>
      </c>
      <c r="Z1238" s="4">
        <f>Y1238/(U1238-AB1238)</f>
        <v>1.68</v>
      </c>
      <c r="AA1238" s="5">
        <f t="shared" si="74"/>
        <v>28.378378378378379</v>
      </c>
      <c r="AB1238" s="1">
        <v>0</v>
      </c>
      <c r="AC1238" s="1">
        <f t="shared" si="75"/>
        <v>0</v>
      </c>
      <c r="AD1238" s="1">
        <v>10</v>
      </c>
      <c r="AE1238" s="1">
        <f t="shared" si="76"/>
        <v>40</v>
      </c>
      <c r="AF1238" s="1" t="s">
        <v>84</v>
      </c>
      <c r="AI1238" s="1">
        <v>7</v>
      </c>
      <c r="AJ1238" s="1">
        <v>3</v>
      </c>
      <c r="AK1238" s="1">
        <v>2</v>
      </c>
      <c r="AL1238" s="1">
        <v>3</v>
      </c>
      <c r="AM1238" s="1">
        <v>3</v>
      </c>
      <c r="AN1238" s="1">
        <v>3</v>
      </c>
    </row>
    <row r="1239" spans="1:40" ht="12.75" x14ac:dyDescent="0.2">
      <c r="A1239" s="2" t="s">
        <v>59</v>
      </c>
      <c r="B1239" s="3">
        <v>244</v>
      </c>
      <c r="C1239" s="5">
        <v>28</v>
      </c>
      <c r="D1239" s="1" t="s">
        <v>1</v>
      </c>
      <c r="E1239" s="1" t="s">
        <v>2</v>
      </c>
      <c r="F1239" s="1" t="s">
        <v>3</v>
      </c>
      <c r="G1239" s="1">
        <v>2006</v>
      </c>
      <c r="H1239" s="5" t="s">
        <v>78</v>
      </c>
      <c r="J1239" s="1">
        <v>53</v>
      </c>
      <c r="K1239" s="1">
        <f>J1239-34</f>
        <v>19</v>
      </c>
      <c r="L1239" s="1">
        <f>J1239-61</f>
        <v>-8</v>
      </c>
      <c r="M1239" s="1">
        <f>J1239-72</f>
        <v>-19</v>
      </c>
      <c r="N1239" s="1">
        <f>J1239-82</f>
        <v>-29</v>
      </c>
      <c r="O1239" s="1">
        <v>4</v>
      </c>
      <c r="Q1239" s="1"/>
      <c r="S1239" s="1">
        <v>3</v>
      </c>
      <c r="T1239" s="1">
        <v>210</v>
      </c>
      <c r="U1239" s="1">
        <v>25</v>
      </c>
      <c r="V1239" s="1">
        <v>95</v>
      </c>
      <c r="W1239" s="4">
        <f t="shared" si="73"/>
        <v>3.8</v>
      </c>
      <c r="X1239" s="1">
        <v>4</v>
      </c>
      <c r="Y1239" s="1">
        <v>28</v>
      </c>
      <c r="Z1239" s="4">
        <f>Y1239/(U1239-AB1239)</f>
        <v>1.1200000000000001</v>
      </c>
      <c r="AA1239" s="5">
        <f t="shared" si="74"/>
        <v>29.473684210526322</v>
      </c>
      <c r="AB1239" s="1">
        <v>0</v>
      </c>
      <c r="AC1239" s="1">
        <f t="shared" si="75"/>
        <v>0</v>
      </c>
      <c r="AD1239" s="1">
        <v>0</v>
      </c>
      <c r="AE1239" s="1">
        <f t="shared" si="76"/>
        <v>0</v>
      </c>
      <c r="AF1239" s="1" t="s">
        <v>147</v>
      </c>
      <c r="AI1239" s="1">
        <v>7</v>
      </c>
      <c r="AJ1239" s="1">
        <v>3</v>
      </c>
      <c r="AK1239" s="1">
        <v>2</v>
      </c>
      <c r="AL1239" s="1">
        <v>2</v>
      </c>
      <c r="AM1239" s="1">
        <v>3</v>
      </c>
      <c r="AN1239" s="1">
        <v>4</v>
      </c>
    </row>
    <row r="1240" spans="1:40" ht="15" customHeight="1" x14ac:dyDescent="0.2">
      <c r="A1240" s="2" t="s">
        <v>59</v>
      </c>
      <c r="B1240" s="3">
        <v>244</v>
      </c>
      <c r="C1240" s="5">
        <v>28</v>
      </c>
      <c r="D1240" s="1" t="s">
        <v>1</v>
      </c>
      <c r="E1240" s="1" t="s">
        <v>2</v>
      </c>
      <c r="F1240" s="1" t="s">
        <v>3</v>
      </c>
      <c r="G1240" s="1">
        <v>2007</v>
      </c>
      <c r="H1240" s="5" t="s">
        <v>78</v>
      </c>
      <c r="Q1240" s="1"/>
      <c r="Z1240" s="1"/>
      <c r="AF1240" s="1"/>
    </row>
    <row r="1241" spans="1:40" ht="12.75" x14ac:dyDescent="0.2">
      <c r="A1241" s="2" t="s">
        <v>59</v>
      </c>
      <c r="B1241" s="3">
        <v>244</v>
      </c>
      <c r="C1241" s="5">
        <v>28</v>
      </c>
      <c r="D1241" s="1" t="s">
        <v>1</v>
      </c>
      <c r="E1241" s="1" t="s">
        <v>2</v>
      </c>
      <c r="F1241" s="1" t="s">
        <v>3</v>
      </c>
      <c r="G1241" s="1">
        <v>2008</v>
      </c>
      <c r="H1241" s="5" t="s">
        <v>78</v>
      </c>
      <c r="Q1241" s="1"/>
      <c r="Z1241" s="1"/>
      <c r="AF1241" s="1"/>
    </row>
    <row r="1242" spans="1:40" s="22" customFormat="1" ht="12.75" x14ac:dyDescent="0.2">
      <c r="A1242" s="20" t="s">
        <v>59</v>
      </c>
      <c r="B1242" s="21">
        <v>245</v>
      </c>
      <c r="C1242" s="24">
        <v>28</v>
      </c>
      <c r="D1242" s="22" t="s">
        <v>1</v>
      </c>
      <c r="E1242" s="22" t="s">
        <v>2</v>
      </c>
      <c r="F1242" s="22" t="s">
        <v>3</v>
      </c>
      <c r="G1242" s="22">
        <v>2004</v>
      </c>
      <c r="H1242" s="24" t="s">
        <v>78</v>
      </c>
      <c r="I1242" s="24"/>
      <c r="W1242" s="23"/>
      <c r="AA1242" s="24"/>
    </row>
    <row r="1243" spans="1:40" ht="12.75" x14ac:dyDescent="0.2">
      <c r="A1243" s="2" t="s">
        <v>59</v>
      </c>
      <c r="B1243" s="3">
        <v>245</v>
      </c>
      <c r="C1243" s="5">
        <v>28</v>
      </c>
      <c r="D1243" s="1" t="s">
        <v>1</v>
      </c>
      <c r="E1243" s="1" t="s">
        <v>2</v>
      </c>
      <c r="F1243" s="1" t="s">
        <v>3</v>
      </c>
      <c r="G1243" s="1">
        <v>2005</v>
      </c>
      <c r="H1243" s="5" t="s">
        <v>78</v>
      </c>
      <c r="Q1243" s="1"/>
      <c r="Z1243" s="1"/>
      <c r="AF1243" s="1"/>
    </row>
    <row r="1244" spans="1:40" ht="12.75" x14ac:dyDescent="0.2">
      <c r="A1244" s="2" t="s">
        <v>59</v>
      </c>
      <c r="B1244" s="3">
        <v>245</v>
      </c>
      <c r="C1244" s="5">
        <v>28</v>
      </c>
      <c r="D1244" s="1" t="s">
        <v>1</v>
      </c>
      <c r="E1244" s="1" t="s">
        <v>2</v>
      </c>
      <c r="F1244" s="1" t="s">
        <v>3</v>
      </c>
      <c r="G1244" s="1">
        <v>2006</v>
      </c>
      <c r="H1244" s="5" t="s">
        <v>78</v>
      </c>
      <c r="Q1244" s="1"/>
      <c r="Z1244" s="1"/>
      <c r="AF1244" s="1"/>
    </row>
    <row r="1245" spans="1:40" ht="12.75" x14ac:dyDescent="0.2">
      <c r="A1245" s="2" t="s">
        <v>59</v>
      </c>
      <c r="B1245" s="3">
        <v>245</v>
      </c>
      <c r="C1245" s="5">
        <v>28</v>
      </c>
      <c r="D1245" s="1" t="s">
        <v>1</v>
      </c>
      <c r="E1245" s="1" t="s">
        <v>2</v>
      </c>
      <c r="F1245" s="1" t="s">
        <v>3</v>
      </c>
      <c r="G1245" s="1">
        <v>2007</v>
      </c>
      <c r="H1245" s="5" t="s">
        <v>78</v>
      </c>
      <c r="Q1245" s="1"/>
      <c r="Z1245" s="1"/>
      <c r="AF1245" s="1"/>
    </row>
    <row r="1246" spans="1:40" ht="12.75" x14ac:dyDescent="0.2">
      <c r="A1246" s="2" t="s">
        <v>59</v>
      </c>
      <c r="B1246" s="3">
        <v>245</v>
      </c>
      <c r="C1246" s="5">
        <v>28</v>
      </c>
      <c r="D1246" s="1" t="s">
        <v>1</v>
      </c>
      <c r="E1246" s="1" t="s">
        <v>2</v>
      </c>
      <c r="F1246" s="1" t="s">
        <v>3</v>
      </c>
      <c r="G1246" s="1">
        <v>2008</v>
      </c>
      <c r="H1246" s="5" t="s">
        <v>78</v>
      </c>
      <c r="Q1246" s="1"/>
      <c r="Z1246" s="1"/>
      <c r="AF1246" s="1"/>
    </row>
    <row r="1247" spans="1:40" s="22" customFormat="1" ht="12.75" x14ac:dyDescent="0.2">
      <c r="A1247" s="20" t="s">
        <v>59</v>
      </c>
      <c r="B1247" s="21">
        <v>246</v>
      </c>
      <c r="C1247" s="24">
        <v>28</v>
      </c>
      <c r="D1247" s="22" t="s">
        <v>1</v>
      </c>
      <c r="E1247" s="22" t="s">
        <v>2</v>
      </c>
      <c r="F1247" s="22" t="s">
        <v>3</v>
      </c>
      <c r="G1247" s="22">
        <v>2004</v>
      </c>
      <c r="H1247" s="24" t="s">
        <v>78</v>
      </c>
      <c r="I1247" s="24"/>
      <c r="J1247" s="22">
        <v>36</v>
      </c>
      <c r="K1247" s="22">
        <f>J1247-22</f>
        <v>14</v>
      </c>
      <c r="L1247" s="22">
        <f>J1247-46</f>
        <v>-10</v>
      </c>
      <c r="M1247" s="22">
        <f>J1247-71</f>
        <v>-35</v>
      </c>
      <c r="N1247" s="22">
        <f>J1247-87</f>
        <v>-51</v>
      </c>
      <c r="O1247" s="22">
        <v>2</v>
      </c>
      <c r="S1247" s="22">
        <v>3</v>
      </c>
      <c r="T1247" s="22">
        <v>209</v>
      </c>
      <c r="U1247" s="22">
        <v>25</v>
      </c>
      <c r="V1247" s="22">
        <v>92</v>
      </c>
      <c r="W1247" s="23">
        <f t="shared" ref="W1247" si="77">(V1247+(Z1247*AB1247))/U1247</f>
        <v>3.68</v>
      </c>
      <c r="X1247" s="22">
        <v>4</v>
      </c>
      <c r="Y1247" s="22">
        <v>26</v>
      </c>
      <c r="Z1247" s="23">
        <f>Y1247/(U1247-AB1247)</f>
        <v>1.04</v>
      </c>
      <c r="AA1247" s="24">
        <f>Z1247*100/W1247</f>
        <v>28.260869565217391</v>
      </c>
      <c r="AB1247" s="22">
        <v>0</v>
      </c>
      <c r="AC1247" s="22">
        <f t="shared" ref="AC1247" si="78">AB1247*100/U1247</f>
        <v>0</v>
      </c>
      <c r="AD1247" s="22">
        <v>3</v>
      </c>
      <c r="AE1247" s="22">
        <f>AD1247*100/U1247</f>
        <v>12</v>
      </c>
      <c r="AF1247" s="22">
        <v>0</v>
      </c>
      <c r="AG1247" s="22">
        <f>AF1247*100/U1247</f>
        <v>0</v>
      </c>
      <c r="AH1247" s="22">
        <v>0</v>
      </c>
      <c r="AI1247" s="22">
        <v>7</v>
      </c>
      <c r="AJ1247" s="22">
        <v>2</v>
      </c>
      <c r="AK1247" s="22">
        <v>2</v>
      </c>
      <c r="AL1247" s="22">
        <v>2</v>
      </c>
      <c r="AM1247" s="22">
        <v>3</v>
      </c>
      <c r="AN1247" s="22">
        <v>3</v>
      </c>
    </row>
    <row r="1248" spans="1:40" ht="12.75" x14ac:dyDescent="0.2">
      <c r="A1248" s="2" t="s">
        <v>59</v>
      </c>
      <c r="B1248" s="3">
        <v>246</v>
      </c>
      <c r="C1248" s="5">
        <v>28</v>
      </c>
      <c r="D1248" s="1" t="s">
        <v>1</v>
      </c>
      <c r="E1248" s="1" t="s">
        <v>2</v>
      </c>
      <c r="F1248" s="1" t="s">
        <v>3</v>
      </c>
      <c r="G1248" s="1">
        <v>2005</v>
      </c>
      <c r="H1248" s="5" t="s">
        <v>78</v>
      </c>
      <c r="Q1248" s="1"/>
      <c r="Z1248" s="1"/>
      <c r="AF1248" s="1"/>
    </row>
    <row r="1249" spans="1:40" ht="12.75" x14ac:dyDescent="0.2">
      <c r="A1249" s="2" t="s">
        <v>59</v>
      </c>
      <c r="B1249" s="3">
        <v>246</v>
      </c>
      <c r="C1249" s="5">
        <v>28</v>
      </c>
      <c r="D1249" s="1" t="s">
        <v>1</v>
      </c>
      <c r="E1249" s="1" t="s">
        <v>2</v>
      </c>
      <c r="F1249" s="1" t="s">
        <v>3</v>
      </c>
      <c r="G1249" s="1">
        <v>2006</v>
      </c>
      <c r="H1249" s="5" t="s">
        <v>78</v>
      </c>
      <c r="Q1249" s="1"/>
      <c r="Z1249" s="1"/>
      <c r="AF1249" s="1"/>
    </row>
    <row r="1250" spans="1:40" ht="12.75" x14ac:dyDescent="0.2">
      <c r="A1250" s="2" t="s">
        <v>59</v>
      </c>
      <c r="B1250" s="3">
        <v>246</v>
      </c>
      <c r="C1250" s="5">
        <v>28</v>
      </c>
      <c r="D1250" s="1" t="s">
        <v>1</v>
      </c>
      <c r="E1250" s="1" t="s">
        <v>2</v>
      </c>
      <c r="F1250" s="1" t="s">
        <v>3</v>
      </c>
      <c r="G1250" s="1">
        <v>2007</v>
      </c>
      <c r="H1250" s="5" t="s">
        <v>78</v>
      </c>
      <c r="Q1250" s="1"/>
      <c r="Z1250" s="1"/>
      <c r="AF1250" s="1"/>
    </row>
    <row r="1251" spans="1:40" ht="12.75" x14ac:dyDescent="0.2">
      <c r="A1251" s="2" t="s">
        <v>59</v>
      </c>
      <c r="B1251" s="3">
        <v>246</v>
      </c>
      <c r="C1251" s="5">
        <v>28</v>
      </c>
      <c r="D1251" s="1" t="s">
        <v>1</v>
      </c>
      <c r="E1251" s="1" t="s">
        <v>2</v>
      </c>
      <c r="F1251" s="1" t="s">
        <v>3</v>
      </c>
      <c r="G1251" s="1">
        <v>2008</v>
      </c>
      <c r="H1251" s="5" t="s">
        <v>78</v>
      </c>
      <c r="Q1251" s="1"/>
      <c r="Z1251" s="1"/>
      <c r="AF1251" s="1"/>
    </row>
    <row r="1252" spans="1:40" s="22" customFormat="1" ht="12.75" x14ac:dyDescent="0.2">
      <c r="A1252" s="20" t="s">
        <v>59</v>
      </c>
      <c r="B1252" s="21">
        <v>247</v>
      </c>
      <c r="C1252" s="24">
        <v>28</v>
      </c>
      <c r="D1252" s="22" t="s">
        <v>1</v>
      </c>
      <c r="E1252" s="22" t="s">
        <v>2</v>
      </c>
      <c r="F1252" s="22" t="s">
        <v>3</v>
      </c>
      <c r="G1252" s="22">
        <v>2004</v>
      </c>
      <c r="H1252" s="24" t="s">
        <v>78</v>
      </c>
      <c r="I1252" s="24"/>
      <c r="W1252" s="23"/>
      <c r="AA1252" s="24"/>
    </row>
    <row r="1253" spans="1:40" ht="12.75" x14ac:dyDescent="0.2">
      <c r="A1253" s="2" t="s">
        <v>59</v>
      </c>
      <c r="B1253" s="3">
        <v>247</v>
      </c>
      <c r="C1253" s="5">
        <v>28</v>
      </c>
      <c r="D1253" s="1" t="s">
        <v>1</v>
      </c>
      <c r="E1253" s="1" t="s">
        <v>2</v>
      </c>
      <c r="F1253" s="1" t="s">
        <v>3</v>
      </c>
      <c r="G1253" s="1">
        <v>2005</v>
      </c>
      <c r="H1253" s="5" t="s">
        <v>78</v>
      </c>
      <c r="Q1253" s="1"/>
      <c r="Z1253" s="1"/>
      <c r="AF1253" s="1"/>
    </row>
    <row r="1254" spans="1:40" ht="12.75" x14ac:dyDescent="0.2">
      <c r="A1254" s="2" t="s">
        <v>59</v>
      </c>
      <c r="B1254" s="3">
        <v>247</v>
      </c>
      <c r="C1254" s="5">
        <v>28</v>
      </c>
      <c r="D1254" s="1" t="s">
        <v>1</v>
      </c>
      <c r="E1254" s="1" t="s">
        <v>2</v>
      </c>
      <c r="F1254" s="1" t="s">
        <v>3</v>
      </c>
      <c r="G1254" s="1">
        <v>2006</v>
      </c>
      <c r="H1254" s="5" t="s">
        <v>78</v>
      </c>
      <c r="Q1254" s="1"/>
      <c r="Z1254" s="1"/>
      <c r="AF1254" s="1"/>
    </row>
    <row r="1255" spans="1:40" ht="15" customHeight="1" x14ac:dyDescent="0.2">
      <c r="A1255" s="2" t="s">
        <v>59</v>
      </c>
      <c r="B1255" s="3">
        <v>247</v>
      </c>
      <c r="C1255" s="5">
        <v>28</v>
      </c>
      <c r="D1255" s="1" t="s">
        <v>1</v>
      </c>
      <c r="E1255" s="1" t="s">
        <v>2</v>
      </c>
      <c r="F1255" s="1" t="s">
        <v>3</v>
      </c>
      <c r="G1255" s="1">
        <v>2007</v>
      </c>
      <c r="H1255" s="5" t="s">
        <v>78</v>
      </c>
      <c r="Q1255" s="1"/>
      <c r="Z1255" s="1"/>
      <c r="AF1255" s="1"/>
    </row>
    <row r="1256" spans="1:40" ht="12.75" x14ac:dyDescent="0.2">
      <c r="A1256" s="2" t="s">
        <v>59</v>
      </c>
      <c r="B1256" s="3">
        <v>247</v>
      </c>
      <c r="C1256" s="5">
        <v>28</v>
      </c>
      <c r="D1256" s="1" t="s">
        <v>1</v>
      </c>
      <c r="E1256" s="1" t="s">
        <v>2</v>
      </c>
      <c r="F1256" s="1" t="s">
        <v>3</v>
      </c>
      <c r="G1256" s="1">
        <v>2008</v>
      </c>
      <c r="H1256" s="5" t="s">
        <v>78</v>
      </c>
      <c r="Q1256" s="1"/>
      <c r="Z1256" s="1"/>
      <c r="AF1256" s="1"/>
    </row>
    <row r="1257" spans="1:40" s="22" customFormat="1" ht="12.75" x14ac:dyDescent="0.2">
      <c r="A1257" s="20" t="s">
        <v>59</v>
      </c>
      <c r="B1257" s="21">
        <v>248</v>
      </c>
      <c r="C1257" s="24">
        <v>31</v>
      </c>
      <c r="D1257" s="22" t="s">
        <v>4</v>
      </c>
      <c r="E1257" s="22" t="s">
        <v>2</v>
      </c>
      <c r="F1257" s="22" t="s">
        <v>3</v>
      </c>
      <c r="G1257" s="22">
        <v>2004</v>
      </c>
      <c r="H1257" s="24" t="s">
        <v>78</v>
      </c>
      <c r="I1257" s="24"/>
      <c r="J1257" s="22">
        <v>46</v>
      </c>
      <c r="K1257" s="22">
        <f>J1257-22</f>
        <v>24</v>
      </c>
      <c r="L1257" s="22">
        <f>J1257-46</f>
        <v>0</v>
      </c>
      <c r="M1257" s="22">
        <f>J1257-71</f>
        <v>-25</v>
      </c>
      <c r="N1257" s="22">
        <f>J1257-87</f>
        <v>-41</v>
      </c>
      <c r="O1257" s="22">
        <v>3</v>
      </c>
      <c r="S1257" s="22">
        <v>2</v>
      </c>
      <c r="T1257" s="22">
        <v>246</v>
      </c>
      <c r="U1257" s="22">
        <v>25</v>
      </c>
      <c r="V1257" s="22">
        <v>67</v>
      </c>
      <c r="W1257" s="23">
        <f t="shared" ref="W1257" si="79">(V1257+(Z1257*AB1257))/U1257</f>
        <v>2.94</v>
      </c>
      <c r="X1257" s="22">
        <v>3</v>
      </c>
      <c r="Y1257" s="22">
        <v>26</v>
      </c>
      <c r="Z1257" s="23">
        <f>Y1257/(U1257-AB1257)</f>
        <v>1.3</v>
      </c>
      <c r="AA1257" s="24">
        <f>Z1257*100/W1257</f>
        <v>44.217687074829932</v>
      </c>
      <c r="AB1257" s="22">
        <v>5</v>
      </c>
      <c r="AC1257" s="22">
        <f t="shared" ref="AC1257" si="80">AB1257*100/U1257</f>
        <v>20</v>
      </c>
      <c r="AD1257" s="22">
        <v>0</v>
      </c>
      <c r="AE1257" s="22">
        <f>AD1257*100/U1257</f>
        <v>0</v>
      </c>
      <c r="AF1257" s="22">
        <v>4</v>
      </c>
      <c r="AG1257" s="22">
        <f>AF1257*100/U1257</f>
        <v>16</v>
      </c>
      <c r="AH1257" s="22" t="s">
        <v>72</v>
      </c>
      <c r="AI1257" s="22">
        <v>7</v>
      </c>
      <c r="AJ1257" s="22">
        <v>3</v>
      </c>
      <c r="AK1257" s="22">
        <v>2</v>
      </c>
      <c r="AL1257" s="22">
        <v>2</v>
      </c>
      <c r="AM1257" s="22">
        <v>3</v>
      </c>
      <c r="AN1257" s="22">
        <v>3</v>
      </c>
    </row>
    <row r="1258" spans="1:40" ht="12.75" x14ac:dyDescent="0.2">
      <c r="A1258" s="2" t="s">
        <v>59</v>
      </c>
      <c r="B1258" s="3">
        <v>248</v>
      </c>
      <c r="C1258" s="5">
        <v>31</v>
      </c>
      <c r="D1258" s="1" t="s">
        <v>4</v>
      </c>
      <c r="E1258" s="1" t="s">
        <v>2</v>
      </c>
      <c r="F1258" s="1" t="s">
        <v>3</v>
      </c>
      <c r="G1258" s="1">
        <v>2005</v>
      </c>
      <c r="H1258" s="5" t="s">
        <v>78</v>
      </c>
      <c r="Q1258" s="1"/>
      <c r="Z1258" s="1"/>
      <c r="AF1258" s="1"/>
    </row>
    <row r="1259" spans="1:40" ht="12.75" x14ac:dyDescent="0.2">
      <c r="A1259" s="2" t="s">
        <v>59</v>
      </c>
      <c r="B1259" s="3">
        <v>248</v>
      </c>
      <c r="C1259" s="5">
        <v>31</v>
      </c>
      <c r="D1259" s="1" t="s">
        <v>4</v>
      </c>
      <c r="E1259" s="1" t="s">
        <v>2</v>
      </c>
      <c r="F1259" s="1" t="s">
        <v>3</v>
      </c>
      <c r="G1259" s="1">
        <v>2006</v>
      </c>
      <c r="H1259" s="5" t="s">
        <v>78</v>
      </c>
      <c r="Q1259" s="1"/>
      <c r="Z1259" s="1"/>
      <c r="AF1259" s="1"/>
    </row>
    <row r="1260" spans="1:40" ht="12.75" x14ac:dyDescent="0.2">
      <c r="A1260" s="2" t="s">
        <v>59</v>
      </c>
      <c r="B1260" s="3">
        <v>248</v>
      </c>
      <c r="C1260" s="5">
        <v>31</v>
      </c>
      <c r="D1260" s="1" t="s">
        <v>4</v>
      </c>
      <c r="E1260" s="1" t="s">
        <v>2</v>
      </c>
      <c r="F1260" s="1" t="s">
        <v>3</v>
      </c>
      <c r="G1260" s="1">
        <v>2007</v>
      </c>
      <c r="H1260" s="5" t="s">
        <v>78</v>
      </c>
      <c r="Q1260" s="1"/>
      <c r="Z1260" s="1"/>
      <c r="AF1260" s="1"/>
    </row>
    <row r="1261" spans="1:40" ht="12.75" x14ac:dyDescent="0.2">
      <c r="A1261" s="2" t="s">
        <v>59</v>
      </c>
      <c r="B1261" s="3">
        <v>248</v>
      </c>
      <c r="C1261" s="5">
        <v>31</v>
      </c>
      <c r="D1261" s="1" t="s">
        <v>4</v>
      </c>
      <c r="E1261" s="1" t="s">
        <v>2</v>
      </c>
      <c r="F1261" s="1" t="s">
        <v>3</v>
      </c>
      <c r="G1261" s="1">
        <v>2008</v>
      </c>
      <c r="H1261" s="5" t="s">
        <v>78</v>
      </c>
      <c r="Q1261" s="1"/>
      <c r="Z1261" s="1"/>
      <c r="AF1261" s="1"/>
    </row>
    <row r="1262" spans="1:40" s="22" customFormat="1" ht="12.75" x14ac:dyDescent="0.2">
      <c r="A1262" s="20" t="s">
        <v>59</v>
      </c>
      <c r="B1262" s="21">
        <v>249</v>
      </c>
      <c r="C1262" s="24">
        <v>31</v>
      </c>
      <c r="D1262" s="22" t="s">
        <v>4</v>
      </c>
      <c r="E1262" s="22" t="s">
        <v>2</v>
      </c>
      <c r="F1262" s="22" t="s">
        <v>3</v>
      </c>
      <c r="G1262" s="22">
        <v>2004</v>
      </c>
      <c r="H1262" s="24" t="s">
        <v>78</v>
      </c>
      <c r="I1262" s="24"/>
      <c r="W1262" s="23"/>
      <c r="AA1262" s="24"/>
    </row>
    <row r="1263" spans="1:40" ht="12.75" x14ac:dyDescent="0.2">
      <c r="A1263" s="2" t="s">
        <v>59</v>
      </c>
      <c r="B1263" s="3">
        <v>249</v>
      </c>
      <c r="C1263" s="5">
        <v>31</v>
      </c>
      <c r="D1263" s="1" t="s">
        <v>4</v>
      </c>
      <c r="E1263" s="1" t="s">
        <v>2</v>
      </c>
      <c r="F1263" s="1" t="s">
        <v>3</v>
      </c>
      <c r="G1263" s="1">
        <v>2005</v>
      </c>
      <c r="H1263" s="5" t="s">
        <v>78</v>
      </c>
      <c r="Q1263" s="1"/>
      <c r="Z1263" s="1"/>
      <c r="AF1263" s="1"/>
    </row>
    <row r="1264" spans="1:40" ht="12.75" x14ac:dyDescent="0.2">
      <c r="A1264" s="2" t="s">
        <v>59</v>
      </c>
      <c r="B1264" s="3">
        <v>249</v>
      </c>
      <c r="C1264" s="5">
        <v>31</v>
      </c>
      <c r="D1264" s="1" t="s">
        <v>4</v>
      </c>
      <c r="E1264" s="1" t="s">
        <v>2</v>
      </c>
      <c r="F1264" s="1" t="s">
        <v>3</v>
      </c>
      <c r="G1264" s="1">
        <v>2006</v>
      </c>
      <c r="H1264" s="5" t="s">
        <v>78</v>
      </c>
      <c r="Q1264" s="1"/>
      <c r="Z1264" s="1"/>
      <c r="AF1264" s="1"/>
    </row>
    <row r="1265" spans="1:40" ht="12.75" x14ac:dyDescent="0.2">
      <c r="A1265" s="2" t="s">
        <v>59</v>
      </c>
      <c r="B1265" s="3">
        <v>249</v>
      </c>
      <c r="C1265" s="5">
        <v>31</v>
      </c>
      <c r="D1265" s="1" t="s">
        <v>4</v>
      </c>
      <c r="E1265" s="1" t="s">
        <v>2</v>
      </c>
      <c r="F1265" s="1" t="s">
        <v>3</v>
      </c>
      <c r="G1265" s="1">
        <v>2007</v>
      </c>
      <c r="H1265" s="5" t="s">
        <v>78</v>
      </c>
      <c r="Q1265" s="1"/>
      <c r="Z1265" s="1"/>
      <c r="AF1265" s="1"/>
    </row>
    <row r="1266" spans="1:40" ht="15" customHeight="1" x14ac:dyDescent="0.2">
      <c r="A1266" s="2" t="s">
        <v>59</v>
      </c>
      <c r="B1266" s="3">
        <v>249</v>
      </c>
      <c r="C1266" s="5">
        <v>31</v>
      </c>
      <c r="D1266" s="1" t="s">
        <v>4</v>
      </c>
      <c r="E1266" s="1" t="s">
        <v>2</v>
      </c>
      <c r="F1266" s="1" t="s">
        <v>3</v>
      </c>
      <c r="G1266" s="1">
        <v>2008</v>
      </c>
      <c r="H1266" s="5" t="s">
        <v>78</v>
      </c>
      <c r="Q1266" s="1"/>
      <c r="Z1266" s="1"/>
      <c r="AF1266" s="1"/>
    </row>
    <row r="1267" spans="1:40" s="22" customFormat="1" ht="12.75" x14ac:dyDescent="0.2">
      <c r="A1267" s="20" t="s">
        <v>59</v>
      </c>
      <c r="B1267" s="21">
        <v>250</v>
      </c>
      <c r="C1267" s="24">
        <v>31</v>
      </c>
      <c r="D1267" s="22" t="s">
        <v>4</v>
      </c>
      <c r="E1267" s="22" t="s">
        <v>2</v>
      </c>
      <c r="F1267" s="22" t="s">
        <v>3</v>
      </c>
      <c r="G1267" s="22">
        <v>2004</v>
      </c>
      <c r="H1267" s="24" t="s">
        <v>78</v>
      </c>
      <c r="I1267" s="24"/>
      <c r="W1267" s="23"/>
      <c r="AA1267" s="24"/>
    </row>
    <row r="1268" spans="1:40" ht="12.75" x14ac:dyDescent="0.2">
      <c r="A1268" s="2" t="s">
        <v>59</v>
      </c>
      <c r="B1268" s="3">
        <v>250</v>
      </c>
      <c r="C1268" s="5">
        <v>31</v>
      </c>
      <c r="D1268" s="1" t="s">
        <v>4</v>
      </c>
      <c r="E1268" s="1" t="s">
        <v>2</v>
      </c>
      <c r="F1268" s="1" t="s">
        <v>3</v>
      </c>
      <c r="G1268" s="1">
        <v>2005</v>
      </c>
      <c r="H1268" s="5" t="s">
        <v>78</v>
      </c>
      <c r="Q1268" s="1"/>
      <c r="Z1268" s="1"/>
      <c r="AF1268" s="1"/>
    </row>
    <row r="1269" spans="1:40" ht="15" customHeight="1" x14ac:dyDescent="0.2">
      <c r="A1269" s="2" t="s">
        <v>59</v>
      </c>
      <c r="B1269" s="3">
        <v>250</v>
      </c>
      <c r="C1269" s="5">
        <v>31</v>
      </c>
      <c r="D1269" s="1" t="s">
        <v>4</v>
      </c>
      <c r="E1269" s="1" t="s">
        <v>2</v>
      </c>
      <c r="F1269" s="1" t="s">
        <v>3</v>
      </c>
      <c r="G1269" s="1">
        <v>2006</v>
      </c>
      <c r="H1269" s="5" t="s">
        <v>78</v>
      </c>
      <c r="Q1269" s="1"/>
      <c r="Z1269" s="1"/>
      <c r="AF1269" s="1"/>
    </row>
    <row r="1270" spans="1:40" ht="12.75" x14ac:dyDescent="0.2">
      <c r="A1270" s="2" t="s">
        <v>59</v>
      </c>
      <c r="B1270" s="3">
        <v>250</v>
      </c>
      <c r="C1270" s="5">
        <v>31</v>
      </c>
      <c r="D1270" s="1" t="s">
        <v>4</v>
      </c>
      <c r="E1270" s="1" t="s">
        <v>2</v>
      </c>
      <c r="F1270" s="1" t="s">
        <v>3</v>
      </c>
      <c r="G1270" s="1">
        <v>2007</v>
      </c>
      <c r="H1270" s="5" t="s">
        <v>78</v>
      </c>
      <c r="Q1270" s="1"/>
      <c r="Z1270" s="1"/>
      <c r="AF1270" s="1"/>
    </row>
    <row r="1271" spans="1:40" ht="12.75" x14ac:dyDescent="0.2">
      <c r="A1271" s="2" t="s">
        <v>59</v>
      </c>
      <c r="B1271" s="3">
        <v>250</v>
      </c>
      <c r="C1271" s="5">
        <v>31</v>
      </c>
      <c r="D1271" s="1" t="s">
        <v>4</v>
      </c>
      <c r="E1271" s="1" t="s">
        <v>2</v>
      </c>
      <c r="F1271" s="1" t="s">
        <v>3</v>
      </c>
      <c r="G1271" s="1">
        <v>2008</v>
      </c>
      <c r="H1271" s="5" t="s">
        <v>78</v>
      </c>
      <c r="Q1271" s="1"/>
      <c r="Z1271" s="1"/>
      <c r="AF1271" s="1"/>
    </row>
    <row r="1272" spans="1:40" s="22" customFormat="1" ht="12.75" x14ac:dyDescent="0.2">
      <c r="A1272" s="20" t="s">
        <v>59</v>
      </c>
      <c r="B1272" s="21">
        <v>251</v>
      </c>
      <c r="C1272" s="24">
        <v>31</v>
      </c>
      <c r="D1272" s="22" t="s">
        <v>4</v>
      </c>
      <c r="E1272" s="22" t="s">
        <v>2</v>
      </c>
      <c r="F1272" s="22" t="s">
        <v>3</v>
      </c>
      <c r="G1272" s="22">
        <v>2004</v>
      </c>
      <c r="H1272" s="24" t="s">
        <v>78</v>
      </c>
      <c r="I1272" s="24"/>
      <c r="J1272" s="22">
        <v>38</v>
      </c>
      <c r="K1272" s="22">
        <f>J1272-22</f>
        <v>16</v>
      </c>
      <c r="L1272" s="22">
        <f>J1272-46</f>
        <v>-8</v>
      </c>
      <c r="M1272" s="22">
        <f>J1272-71</f>
        <v>-33</v>
      </c>
      <c r="N1272" s="22">
        <f>J1272-87</f>
        <v>-49</v>
      </c>
      <c r="O1272" s="22">
        <v>3</v>
      </c>
      <c r="S1272" s="22">
        <v>2</v>
      </c>
      <c r="T1272" s="22">
        <v>212</v>
      </c>
      <c r="U1272" s="22">
        <v>25</v>
      </c>
      <c r="V1272" s="22">
        <v>108</v>
      </c>
      <c r="W1272" s="23">
        <f t="shared" ref="W1272" si="81">(V1272+(Z1272*AB1272))/U1272</f>
        <v>4.4509090909090903</v>
      </c>
      <c r="X1272" s="22">
        <v>4</v>
      </c>
      <c r="Y1272" s="22">
        <v>24</v>
      </c>
      <c r="Z1272" s="23">
        <f>Y1272/(U1272-AB1272)</f>
        <v>1.0909090909090908</v>
      </c>
      <c r="AA1272" s="24">
        <f>Z1272*100/W1272</f>
        <v>24.509803921568629</v>
      </c>
      <c r="AB1272" s="22">
        <v>3</v>
      </c>
      <c r="AC1272" s="22">
        <f t="shared" ref="AC1272" si="82">AB1272*100/U1272</f>
        <v>12</v>
      </c>
      <c r="AD1272" s="22">
        <v>1</v>
      </c>
      <c r="AE1272" s="22">
        <f>AD1272*100/U1272</f>
        <v>4</v>
      </c>
      <c r="AF1272" s="22">
        <v>0</v>
      </c>
      <c r="AG1272" s="22">
        <f>AF1272*100/U1272</f>
        <v>0</v>
      </c>
      <c r="AH1272" s="22">
        <v>0</v>
      </c>
      <c r="AI1272" s="22">
        <v>7</v>
      </c>
      <c r="AJ1272" s="22">
        <v>1</v>
      </c>
      <c r="AK1272" s="22">
        <v>3</v>
      </c>
      <c r="AL1272" s="22">
        <v>2</v>
      </c>
      <c r="AM1272" s="22">
        <v>3</v>
      </c>
      <c r="AN1272" s="22">
        <v>2</v>
      </c>
    </row>
    <row r="1273" spans="1:40" ht="12.75" x14ac:dyDescent="0.2">
      <c r="A1273" s="2" t="s">
        <v>59</v>
      </c>
      <c r="B1273" s="3">
        <v>251</v>
      </c>
      <c r="C1273" s="5">
        <v>31</v>
      </c>
      <c r="D1273" s="1" t="s">
        <v>4</v>
      </c>
      <c r="E1273" s="1" t="s">
        <v>2</v>
      </c>
      <c r="F1273" s="1" t="s">
        <v>3</v>
      </c>
      <c r="G1273" s="1">
        <v>2005</v>
      </c>
      <c r="H1273" s="5" t="s">
        <v>78</v>
      </c>
      <c r="Q1273" s="1"/>
      <c r="Z1273" s="1"/>
      <c r="AF1273" s="1"/>
    </row>
    <row r="1274" spans="1:40" ht="12.75" x14ac:dyDescent="0.2">
      <c r="A1274" s="2" t="s">
        <v>59</v>
      </c>
      <c r="B1274" s="3">
        <v>251</v>
      </c>
      <c r="C1274" s="5">
        <v>31</v>
      </c>
      <c r="D1274" s="1" t="s">
        <v>4</v>
      </c>
      <c r="E1274" s="1" t="s">
        <v>2</v>
      </c>
      <c r="F1274" s="1" t="s">
        <v>3</v>
      </c>
      <c r="G1274" s="1">
        <v>2006</v>
      </c>
      <c r="H1274" s="5" t="s">
        <v>78</v>
      </c>
      <c r="Q1274" s="1"/>
      <c r="Z1274" s="1"/>
      <c r="AF1274" s="1"/>
    </row>
    <row r="1275" spans="1:40" ht="12.75" x14ac:dyDescent="0.2">
      <c r="A1275" s="2" t="s">
        <v>59</v>
      </c>
      <c r="B1275" s="3">
        <v>251</v>
      </c>
      <c r="C1275" s="5">
        <v>31</v>
      </c>
      <c r="D1275" s="1" t="s">
        <v>4</v>
      </c>
      <c r="E1275" s="1" t="s">
        <v>2</v>
      </c>
      <c r="F1275" s="1" t="s">
        <v>3</v>
      </c>
      <c r="G1275" s="1">
        <v>2007</v>
      </c>
      <c r="H1275" s="5" t="s">
        <v>78</v>
      </c>
      <c r="Q1275" s="1"/>
      <c r="Z1275" s="1"/>
      <c r="AF1275" s="1"/>
    </row>
    <row r="1276" spans="1:40" ht="12.75" x14ac:dyDescent="0.2">
      <c r="A1276" s="2" t="s">
        <v>59</v>
      </c>
      <c r="B1276" s="3">
        <v>251</v>
      </c>
      <c r="C1276" s="5">
        <v>31</v>
      </c>
      <c r="D1276" s="1" t="s">
        <v>4</v>
      </c>
      <c r="E1276" s="1" t="s">
        <v>2</v>
      </c>
      <c r="F1276" s="1" t="s">
        <v>3</v>
      </c>
      <c r="G1276" s="1">
        <v>2008</v>
      </c>
      <c r="H1276" s="5" t="s">
        <v>78</v>
      </c>
      <c r="Q1276" s="1"/>
      <c r="Z1276" s="1"/>
      <c r="AF1276" s="1"/>
    </row>
    <row r="1277" spans="1:40" s="22" customFormat="1" ht="12.75" x14ac:dyDescent="0.2">
      <c r="A1277" s="20" t="s">
        <v>59</v>
      </c>
      <c r="B1277" s="21">
        <v>252</v>
      </c>
      <c r="C1277" s="24">
        <v>31</v>
      </c>
      <c r="D1277" s="22" t="s">
        <v>4</v>
      </c>
      <c r="E1277" s="22" t="s">
        <v>2</v>
      </c>
      <c r="F1277" s="22" t="s">
        <v>3</v>
      </c>
      <c r="G1277" s="22">
        <v>2004</v>
      </c>
      <c r="H1277" s="24" t="s">
        <v>78</v>
      </c>
      <c r="I1277" s="24"/>
      <c r="W1277" s="23"/>
      <c r="AA1277" s="24"/>
    </row>
    <row r="1278" spans="1:40" ht="12.75" x14ac:dyDescent="0.2">
      <c r="A1278" s="2" t="s">
        <v>59</v>
      </c>
      <c r="B1278" s="3">
        <v>252</v>
      </c>
      <c r="C1278" s="5">
        <v>31</v>
      </c>
      <c r="D1278" s="1" t="s">
        <v>4</v>
      </c>
      <c r="E1278" s="1" t="s">
        <v>2</v>
      </c>
      <c r="F1278" s="1" t="s">
        <v>3</v>
      </c>
      <c r="G1278" s="1">
        <v>2005</v>
      </c>
      <c r="H1278" s="5" t="s">
        <v>78</v>
      </c>
      <c r="Q1278" s="1"/>
      <c r="Z1278" s="1"/>
      <c r="AF1278" s="1"/>
    </row>
    <row r="1279" spans="1:40" ht="12.75" x14ac:dyDescent="0.2">
      <c r="A1279" s="2" t="s">
        <v>59</v>
      </c>
      <c r="B1279" s="3">
        <v>252</v>
      </c>
      <c r="C1279" s="5">
        <v>31</v>
      </c>
      <c r="D1279" s="1" t="s">
        <v>4</v>
      </c>
      <c r="E1279" s="1" t="s">
        <v>2</v>
      </c>
      <c r="F1279" s="1" t="s">
        <v>3</v>
      </c>
      <c r="G1279" s="1">
        <v>2006</v>
      </c>
      <c r="H1279" s="5" t="s">
        <v>78</v>
      </c>
      <c r="Q1279" s="1"/>
      <c r="Z1279" s="1"/>
      <c r="AF1279" s="1"/>
    </row>
    <row r="1280" spans="1:40" ht="12.75" x14ac:dyDescent="0.2">
      <c r="A1280" s="2" t="s">
        <v>59</v>
      </c>
      <c r="B1280" s="3">
        <v>252</v>
      </c>
      <c r="C1280" s="5">
        <v>31</v>
      </c>
      <c r="D1280" s="1" t="s">
        <v>4</v>
      </c>
      <c r="E1280" s="1" t="s">
        <v>2</v>
      </c>
      <c r="F1280" s="1" t="s">
        <v>3</v>
      </c>
      <c r="G1280" s="1">
        <v>2007</v>
      </c>
      <c r="H1280" s="5" t="s">
        <v>78</v>
      </c>
      <c r="Q1280" s="1"/>
      <c r="Z1280" s="1"/>
      <c r="AF1280" s="1"/>
    </row>
    <row r="1281" spans="1:41" ht="12.75" x14ac:dyDescent="0.2">
      <c r="A1281" s="2" t="s">
        <v>59</v>
      </c>
      <c r="B1281" s="3">
        <v>252</v>
      </c>
      <c r="C1281" s="5">
        <v>31</v>
      </c>
      <c r="D1281" s="1" t="s">
        <v>4</v>
      </c>
      <c r="E1281" s="1" t="s">
        <v>2</v>
      </c>
      <c r="F1281" s="1" t="s">
        <v>3</v>
      </c>
      <c r="G1281" s="1">
        <v>2008</v>
      </c>
      <c r="H1281" s="5" t="s">
        <v>78</v>
      </c>
      <c r="Q1281" s="1"/>
      <c r="Z1281" s="1"/>
      <c r="AF1281" s="1"/>
    </row>
    <row r="1282" spans="1:41" s="22" customFormat="1" ht="12.75" x14ac:dyDescent="0.2">
      <c r="A1282" s="20" t="s">
        <v>59</v>
      </c>
      <c r="B1282" s="21">
        <v>253</v>
      </c>
      <c r="C1282" s="24">
        <v>31</v>
      </c>
      <c r="D1282" s="22" t="s">
        <v>4</v>
      </c>
      <c r="E1282" s="22" t="s">
        <v>2</v>
      </c>
      <c r="F1282" s="22" t="s">
        <v>3</v>
      </c>
      <c r="G1282" s="22">
        <v>2004</v>
      </c>
      <c r="H1282" s="24" t="s">
        <v>80</v>
      </c>
      <c r="I1282" s="24"/>
      <c r="J1282" s="22">
        <v>36</v>
      </c>
      <c r="K1282" s="22">
        <f>J1282-22</f>
        <v>14</v>
      </c>
      <c r="L1282" s="22">
        <f>J1282-46</f>
        <v>-10</v>
      </c>
      <c r="M1282" s="22">
        <f>J1282-71</f>
        <v>-35</v>
      </c>
      <c r="N1282" s="22">
        <f>J1282-87</f>
        <v>-51</v>
      </c>
      <c r="O1282" s="22">
        <v>3</v>
      </c>
      <c r="S1282" s="22">
        <v>2</v>
      </c>
      <c r="T1282" s="22">
        <v>228</v>
      </c>
      <c r="U1282" s="22">
        <v>25</v>
      </c>
      <c r="V1282" s="22">
        <v>124</v>
      </c>
      <c r="W1282" s="23">
        <f t="shared" ref="W1282:W1285" si="83">(V1282+(Z1282*AB1282))/U1282</f>
        <v>5.0643478260869559</v>
      </c>
      <c r="X1282" s="22">
        <v>4</v>
      </c>
      <c r="Y1282" s="22">
        <v>30</v>
      </c>
      <c r="Z1282" s="23">
        <f>Y1282/(U1282-AB1282)</f>
        <v>1.3043478260869565</v>
      </c>
      <c r="AA1282" s="24">
        <f t="shared" ref="AA1282:AA1285" si="84">Z1282*100/W1282</f>
        <v>25.755494505494511</v>
      </c>
      <c r="AB1282" s="22">
        <v>2</v>
      </c>
      <c r="AC1282" s="22">
        <f t="shared" ref="AC1282:AC1285" si="85">AB1282*100/U1282</f>
        <v>8</v>
      </c>
      <c r="AD1282" s="22">
        <v>0</v>
      </c>
      <c r="AE1282" s="22">
        <f t="shared" ref="AE1282:AE1285" si="86">AD1282*100/U1282</f>
        <v>0</v>
      </c>
      <c r="AF1282" s="25">
        <v>0</v>
      </c>
      <c r="AG1282" s="22">
        <f>AF1282*100/U1282</f>
        <v>0</v>
      </c>
      <c r="AH1282" s="22">
        <v>0</v>
      </c>
      <c r="AI1282" s="22">
        <v>7</v>
      </c>
      <c r="AJ1282" s="22">
        <v>3</v>
      </c>
      <c r="AK1282" s="22">
        <v>2</v>
      </c>
      <c r="AL1282" s="22">
        <v>2</v>
      </c>
      <c r="AM1282" s="22">
        <v>3</v>
      </c>
      <c r="AN1282" s="22">
        <v>3</v>
      </c>
    </row>
    <row r="1283" spans="1:41" ht="12.75" x14ac:dyDescent="0.2">
      <c r="A1283" s="2" t="s">
        <v>59</v>
      </c>
      <c r="B1283" s="3">
        <v>253</v>
      </c>
      <c r="C1283" s="5">
        <v>31</v>
      </c>
      <c r="D1283" s="1" t="s">
        <v>4</v>
      </c>
      <c r="E1283" s="1" t="s">
        <v>2</v>
      </c>
      <c r="F1283" s="1" t="s">
        <v>3</v>
      </c>
      <c r="G1283" s="1">
        <v>2005</v>
      </c>
      <c r="H1283" s="5" t="s">
        <v>80</v>
      </c>
      <c r="J1283" s="1">
        <v>48</v>
      </c>
      <c r="K1283" s="1">
        <f>J1283-30</f>
        <v>18</v>
      </c>
      <c r="L1283" s="1">
        <f>J1283-60</f>
        <v>-12</v>
      </c>
      <c r="M1283" s="1">
        <f>J1283-82</f>
        <v>-34</v>
      </c>
      <c r="N1283" s="1">
        <f>J1283-91</f>
        <v>-43</v>
      </c>
      <c r="O1283" s="1">
        <v>2</v>
      </c>
      <c r="Q1283" s="1"/>
      <c r="S1283" s="1">
        <v>2</v>
      </c>
      <c r="T1283" s="1">
        <v>212</v>
      </c>
      <c r="U1283" s="1">
        <v>25</v>
      </c>
      <c r="V1283" s="1">
        <v>151</v>
      </c>
      <c r="W1283" s="4">
        <f t="shared" si="83"/>
        <v>6.04</v>
      </c>
      <c r="X1283" s="1">
        <v>5</v>
      </c>
      <c r="Y1283" s="1">
        <v>32</v>
      </c>
      <c r="Z1283" s="4">
        <f>Y1283/(U1283-AB1283)</f>
        <v>1.28</v>
      </c>
      <c r="AA1283" s="5">
        <f t="shared" si="84"/>
        <v>21.192052980132452</v>
      </c>
      <c r="AB1283" s="1">
        <v>0</v>
      </c>
      <c r="AC1283" s="1">
        <f t="shared" si="85"/>
        <v>0</v>
      </c>
      <c r="AD1283" s="1">
        <v>1</v>
      </c>
      <c r="AE1283" s="1">
        <f t="shared" si="86"/>
        <v>4</v>
      </c>
      <c r="AF1283" s="6">
        <v>2</v>
      </c>
      <c r="AG1283" s="1">
        <f>AF1283*100/U1283</f>
        <v>8</v>
      </c>
      <c r="AH1283" s="1">
        <v>1</v>
      </c>
      <c r="AI1283" s="1">
        <v>7</v>
      </c>
      <c r="AJ1283" s="1">
        <v>3</v>
      </c>
      <c r="AK1283" s="1">
        <v>2</v>
      </c>
      <c r="AL1283" s="1">
        <v>3</v>
      </c>
      <c r="AM1283" s="1">
        <v>3</v>
      </c>
      <c r="AN1283" s="1">
        <v>3</v>
      </c>
    </row>
    <row r="1284" spans="1:41" ht="12.75" x14ac:dyDescent="0.2">
      <c r="A1284" s="2" t="s">
        <v>59</v>
      </c>
      <c r="B1284" s="3">
        <v>253</v>
      </c>
      <c r="C1284" s="5">
        <v>31</v>
      </c>
      <c r="D1284" s="1" t="s">
        <v>4</v>
      </c>
      <c r="E1284" s="1" t="s">
        <v>2</v>
      </c>
      <c r="F1284" s="1" t="s">
        <v>3</v>
      </c>
      <c r="G1284" s="1">
        <v>2006</v>
      </c>
      <c r="H1284" s="5" t="s">
        <v>80</v>
      </c>
      <c r="J1284" s="1">
        <v>49</v>
      </c>
      <c r="K1284" s="1">
        <f>J1284-34</f>
        <v>15</v>
      </c>
      <c r="L1284" s="1">
        <f>J1284-61</f>
        <v>-12</v>
      </c>
      <c r="M1284" s="1">
        <f>J1284-72</f>
        <v>-23</v>
      </c>
      <c r="N1284" s="1">
        <f>J1284-82</f>
        <v>-33</v>
      </c>
      <c r="O1284" s="1">
        <v>4</v>
      </c>
      <c r="Q1284" s="1"/>
      <c r="S1284" s="1">
        <v>4</v>
      </c>
      <c r="T1284" s="1">
        <v>216</v>
      </c>
      <c r="U1284" s="1">
        <v>25</v>
      </c>
      <c r="V1284" s="1">
        <v>109</v>
      </c>
      <c r="W1284" s="4">
        <f t="shared" si="83"/>
        <v>4.3600000000000003</v>
      </c>
      <c r="X1284" s="1">
        <v>4</v>
      </c>
      <c r="Y1284" s="1">
        <v>28</v>
      </c>
      <c r="Z1284" s="4">
        <f>Y1284/(U1284-AB1284)</f>
        <v>1.1200000000000001</v>
      </c>
      <c r="AA1284" s="5">
        <f t="shared" si="84"/>
        <v>25.688073394495415</v>
      </c>
      <c r="AB1284" s="1">
        <v>0</v>
      </c>
      <c r="AC1284" s="1">
        <f t="shared" si="85"/>
        <v>0</v>
      </c>
      <c r="AD1284" s="1">
        <v>0</v>
      </c>
      <c r="AE1284" s="1">
        <f t="shared" si="86"/>
        <v>0</v>
      </c>
      <c r="AF1284" s="6">
        <v>0</v>
      </c>
      <c r="AG1284" s="1">
        <f>AF1284*100/U1284</f>
        <v>0</v>
      </c>
      <c r="AI1284" s="1">
        <v>7</v>
      </c>
      <c r="AJ1284" s="1">
        <v>3</v>
      </c>
      <c r="AK1284" s="1">
        <v>2</v>
      </c>
      <c r="AL1284" s="1">
        <v>3</v>
      </c>
      <c r="AM1284" s="1">
        <v>3</v>
      </c>
      <c r="AN1284" s="1">
        <v>4</v>
      </c>
    </row>
    <row r="1285" spans="1:41" ht="12.75" x14ac:dyDescent="0.2">
      <c r="A1285" s="2" t="s">
        <v>59</v>
      </c>
      <c r="B1285" s="3">
        <v>253</v>
      </c>
      <c r="C1285" s="5">
        <v>31</v>
      </c>
      <c r="D1285" s="1" t="s">
        <v>4</v>
      </c>
      <c r="E1285" s="1" t="s">
        <v>2</v>
      </c>
      <c r="F1285" s="1" t="s">
        <v>3</v>
      </c>
      <c r="G1285" s="1">
        <v>2007</v>
      </c>
      <c r="H1285" s="5" t="s">
        <v>80</v>
      </c>
      <c r="J1285" s="1">
        <v>46</v>
      </c>
      <c r="K1285" s="1">
        <f>J1285-36</f>
        <v>10</v>
      </c>
      <c r="L1285" s="1">
        <f>J1285-53</f>
        <v>-7</v>
      </c>
      <c r="M1285" s="1">
        <f>J1285-67</f>
        <v>-21</v>
      </c>
      <c r="N1285" s="1">
        <f>J1285-82</f>
        <v>-36</v>
      </c>
      <c r="O1285" s="1">
        <v>2</v>
      </c>
      <c r="P1285" s="1" t="s">
        <v>156</v>
      </c>
      <c r="Q1285" s="1"/>
      <c r="R1285" s="1" t="s">
        <v>165</v>
      </c>
      <c r="S1285" s="1">
        <v>2</v>
      </c>
      <c r="T1285" s="1">
        <v>225</v>
      </c>
      <c r="U1285" s="1">
        <v>25</v>
      </c>
      <c r="V1285" s="1">
        <v>168</v>
      </c>
      <c r="W1285" s="4">
        <f t="shared" si="83"/>
        <v>6.72</v>
      </c>
      <c r="X1285" s="1">
        <v>4</v>
      </c>
      <c r="Y1285" s="1">
        <v>36</v>
      </c>
      <c r="Z1285" s="4">
        <f>Y1285/(U1285-AB1285)</f>
        <v>1.44</v>
      </c>
      <c r="AA1285" s="5">
        <f t="shared" si="84"/>
        <v>21.428571428571431</v>
      </c>
      <c r="AB1285" s="1">
        <v>0</v>
      </c>
      <c r="AC1285" s="1">
        <f t="shared" si="85"/>
        <v>0</v>
      </c>
      <c r="AD1285" s="1">
        <v>0</v>
      </c>
      <c r="AE1285" s="1">
        <f t="shared" si="86"/>
        <v>0</v>
      </c>
      <c r="AF1285" s="6">
        <v>0</v>
      </c>
      <c r="AG1285" s="1">
        <f>AF1285*100/U1285</f>
        <v>0</v>
      </c>
      <c r="AI1285" s="1">
        <v>7</v>
      </c>
      <c r="AJ1285" s="1">
        <v>3</v>
      </c>
      <c r="AK1285" s="1">
        <v>3</v>
      </c>
      <c r="AL1285" s="1">
        <v>3</v>
      </c>
      <c r="AM1285" s="1">
        <v>3</v>
      </c>
      <c r="AN1285" s="1">
        <v>5</v>
      </c>
    </row>
    <row r="1286" spans="1:41" ht="12.75" x14ac:dyDescent="0.2">
      <c r="A1286" s="2" t="s">
        <v>59</v>
      </c>
      <c r="B1286" s="3">
        <v>253</v>
      </c>
      <c r="C1286" s="5">
        <v>31</v>
      </c>
      <c r="D1286" s="1" t="s">
        <v>4</v>
      </c>
      <c r="E1286" s="1" t="s">
        <v>2</v>
      </c>
      <c r="F1286" s="1" t="s">
        <v>3</v>
      </c>
      <c r="G1286" s="1">
        <v>2008</v>
      </c>
      <c r="H1286" s="5" t="s">
        <v>80</v>
      </c>
      <c r="J1286" s="1">
        <v>37</v>
      </c>
      <c r="K1286" s="1">
        <f>J1286-22</f>
        <v>15</v>
      </c>
      <c r="L1286" s="1">
        <f>J1286-49</f>
        <v>-12</v>
      </c>
      <c r="M1286" s="1">
        <f>J1286-67</f>
        <v>-30</v>
      </c>
      <c r="N1286" s="1">
        <f>J1286-82</f>
        <v>-45</v>
      </c>
      <c r="O1286" s="1">
        <v>4</v>
      </c>
      <c r="P1286" s="1" t="s">
        <v>184</v>
      </c>
      <c r="Q1286" s="1"/>
      <c r="R1286" s="1" t="s">
        <v>165</v>
      </c>
      <c r="S1286" s="1">
        <v>4</v>
      </c>
      <c r="T1286" s="1">
        <v>219</v>
      </c>
      <c r="U1286" s="1" t="s">
        <v>200</v>
      </c>
      <c r="Z1286" s="1"/>
      <c r="AO1286" s="1">
        <v>2</v>
      </c>
    </row>
    <row r="1287" spans="1:41" ht="12.75" x14ac:dyDescent="0.2">
      <c r="A1287" s="2" t="s">
        <v>59</v>
      </c>
      <c r="B1287" s="3">
        <v>253</v>
      </c>
      <c r="C1287" s="5">
        <v>31</v>
      </c>
      <c r="D1287" s="1" t="s">
        <v>4</v>
      </c>
      <c r="E1287" s="1" t="s">
        <v>2</v>
      </c>
      <c r="F1287" s="1" t="s">
        <v>3</v>
      </c>
      <c r="G1287" s="1">
        <v>2009</v>
      </c>
      <c r="H1287" s="5" t="s">
        <v>80</v>
      </c>
      <c r="J1287" s="1">
        <v>35</v>
      </c>
      <c r="K1287" s="1">
        <f>J1287-26</f>
        <v>9</v>
      </c>
      <c r="L1287" s="1">
        <f>J1287-50</f>
        <v>-15</v>
      </c>
      <c r="M1287" s="1">
        <f>J1287-66</f>
        <v>-31</v>
      </c>
      <c r="N1287" s="1">
        <f>J1287-82</f>
        <v>-47</v>
      </c>
      <c r="O1287" s="1">
        <v>2</v>
      </c>
      <c r="P1287" s="1" t="s">
        <v>158</v>
      </c>
      <c r="Q1287" s="1"/>
      <c r="S1287" s="1">
        <v>3</v>
      </c>
      <c r="T1287" s="1">
        <v>213</v>
      </c>
      <c r="U1287" s="1">
        <v>25</v>
      </c>
      <c r="V1287" s="1">
        <v>137</v>
      </c>
      <c r="W1287" s="4">
        <f t="shared" ref="W1287:W1288" si="87">(V1287+(Z1287*AB1287))/U1287</f>
        <v>5.5316666666666663</v>
      </c>
      <c r="X1287" s="1">
        <v>4</v>
      </c>
      <c r="Y1287" s="1">
        <v>31</v>
      </c>
      <c r="Z1287" s="4">
        <f>Y1287/(U1287-AB1287)</f>
        <v>1.2916666666666667</v>
      </c>
      <c r="AA1287" s="5">
        <f t="shared" ref="AA1287:AA1288" si="88">Z1287*100/W1287</f>
        <v>23.350406749020795</v>
      </c>
      <c r="AB1287" s="1">
        <v>1</v>
      </c>
      <c r="AC1287" s="1">
        <f t="shared" ref="AC1287:AC1288" si="89">AB1287*100/U1287</f>
        <v>4</v>
      </c>
      <c r="AD1287" s="1">
        <v>0</v>
      </c>
      <c r="AE1287" s="1">
        <f t="shared" ref="AE1287:AE1288" si="90">AD1287*100/U1287</f>
        <v>0</v>
      </c>
      <c r="AF1287" s="6" t="s">
        <v>177</v>
      </c>
      <c r="AI1287" s="1">
        <v>7</v>
      </c>
      <c r="AJ1287" s="1">
        <v>3</v>
      </c>
      <c r="AK1287" s="1">
        <v>2</v>
      </c>
      <c r="AL1287" s="1">
        <v>3</v>
      </c>
      <c r="AM1287" s="1">
        <v>3</v>
      </c>
      <c r="AN1287" s="1">
        <v>4</v>
      </c>
      <c r="AO1287" s="1">
        <v>1</v>
      </c>
    </row>
    <row r="1288" spans="1:41" ht="12.75" x14ac:dyDescent="0.2">
      <c r="A1288" s="2" t="s">
        <v>59</v>
      </c>
      <c r="B1288" s="3">
        <v>253</v>
      </c>
      <c r="C1288" s="5">
        <v>31</v>
      </c>
      <c r="D1288" s="1" t="s">
        <v>4</v>
      </c>
      <c r="E1288" s="1" t="s">
        <v>2</v>
      </c>
      <c r="F1288" s="1" t="s">
        <v>3</v>
      </c>
      <c r="G1288" s="1">
        <v>2010</v>
      </c>
      <c r="H1288" s="5" t="s">
        <v>80</v>
      </c>
      <c r="J1288" s="1" t="s">
        <v>53</v>
      </c>
      <c r="O1288" s="1">
        <v>4</v>
      </c>
      <c r="P1288" s="1" t="s">
        <v>224</v>
      </c>
      <c r="Q1288" s="1"/>
      <c r="S1288" s="1">
        <v>3</v>
      </c>
      <c r="T1288" s="1">
        <v>232</v>
      </c>
      <c r="U1288" s="1">
        <v>25</v>
      </c>
      <c r="V1288" s="1">
        <v>128</v>
      </c>
      <c r="W1288" s="4">
        <f t="shared" si="87"/>
        <v>5.12</v>
      </c>
      <c r="X1288" s="1">
        <v>4</v>
      </c>
      <c r="Y1288" s="1">
        <v>32</v>
      </c>
      <c r="Z1288" s="4">
        <f>Y1288/(U1288-AB1288)</f>
        <v>1.28</v>
      </c>
      <c r="AA1288" s="5">
        <f t="shared" si="88"/>
        <v>25</v>
      </c>
      <c r="AB1288" s="1">
        <v>0</v>
      </c>
      <c r="AC1288" s="1">
        <f t="shared" si="89"/>
        <v>0</v>
      </c>
      <c r="AD1288" s="1">
        <v>0</v>
      </c>
      <c r="AE1288" s="1">
        <f t="shared" si="90"/>
        <v>0</v>
      </c>
      <c r="AF1288" s="6" t="s">
        <v>177</v>
      </c>
      <c r="AI1288" s="1">
        <v>7</v>
      </c>
      <c r="AJ1288" s="1">
        <v>3</v>
      </c>
      <c r="AK1288" s="1">
        <v>3</v>
      </c>
      <c r="AL1288" s="1">
        <v>4</v>
      </c>
      <c r="AM1288" s="1">
        <v>3</v>
      </c>
      <c r="AN1288" s="1">
        <v>4</v>
      </c>
      <c r="AO1288" s="1">
        <v>3</v>
      </c>
    </row>
    <row r="1289" spans="1:41" ht="12.75" x14ac:dyDescent="0.2">
      <c r="A1289" s="2" t="s">
        <v>59</v>
      </c>
      <c r="B1289" s="3">
        <v>253</v>
      </c>
      <c r="C1289" s="5">
        <v>31</v>
      </c>
      <c r="D1289" s="1" t="s">
        <v>4</v>
      </c>
      <c r="E1289" s="1" t="s">
        <v>2</v>
      </c>
      <c r="F1289" s="1" t="s">
        <v>3</v>
      </c>
      <c r="G1289" s="1">
        <v>2011</v>
      </c>
      <c r="H1289" s="5" t="s">
        <v>80</v>
      </c>
      <c r="J1289" s="1">
        <v>41</v>
      </c>
      <c r="K1289" s="1">
        <f>J1289-31</f>
        <v>10</v>
      </c>
      <c r="L1289" s="1">
        <f>J1289-53</f>
        <v>-12</v>
      </c>
      <c r="M1289" s="1">
        <f>J1289-70</f>
        <v>-29</v>
      </c>
      <c r="N1289" s="1">
        <f>J1289-85</f>
        <v>-44</v>
      </c>
      <c r="O1289" s="1">
        <v>2</v>
      </c>
      <c r="P1289" s="1" t="s">
        <v>231</v>
      </c>
      <c r="Q1289" s="1"/>
      <c r="S1289" s="1">
        <v>2</v>
      </c>
      <c r="Z1289" s="1"/>
      <c r="AO1289" s="1">
        <v>4</v>
      </c>
    </row>
    <row r="1290" spans="1:41" ht="12.75" x14ac:dyDescent="0.2">
      <c r="A1290" s="2" t="s">
        <v>59</v>
      </c>
      <c r="B1290" s="3">
        <v>253</v>
      </c>
      <c r="C1290" s="5">
        <v>31</v>
      </c>
      <c r="D1290" s="1" t="s">
        <v>4</v>
      </c>
      <c r="E1290" s="1" t="s">
        <v>2</v>
      </c>
      <c r="F1290" s="1" t="s">
        <v>3</v>
      </c>
      <c r="G1290" s="1">
        <v>2012</v>
      </c>
      <c r="H1290" s="5" t="s">
        <v>80</v>
      </c>
      <c r="Q1290" s="1"/>
      <c r="Z1290" s="1"/>
    </row>
    <row r="1291" spans="1:41" ht="15" customHeight="1" x14ac:dyDescent="0.2">
      <c r="A1291" s="2" t="s">
        <v>59</v>
      </c>
      <c r="B1291" s="3">
        <v>253</v>
      </c>
      <c r="C1291" s="5">
        <v>31</v>
      </c>
      <c r="D1291" s="1" t="s">
        <v>4</v>
      </c>
      <c r="E1291" s="1" t="s">
        <v>2</v>
      </c>
      <c r="F1291" s="1" t="s">
        <v>3</v>
      </c>
      <c r="G1291" s="1">
        <v>2013</v>
      </c>
      <c r="H1291" s="5" t="s">
        <v>80</v>
      </c>
      <c r="Q1291" s="1"/>
      <c r="Z1291" s="1"/>
    </row>
    <row r="1292" spans="1:41" s="22" customFormat="1" ht="12.75" x14ac:dyDescent="0.2">
      <c r="A1292" s="20" t="s">
        <v>59</v>
      </c>
      <c r="B1292" s="21">
        <v>254</v>
      </c>
      <c r="C1292" s="24">
        <v>31</v>
      </c>
      <c r="D1292" s="22" t="s">
        <v>4</v>
      </c>
      <c r="E1292" s="22" t="s">
        <v>2</v>
      </c>
      <c r="F1292" s="22" t="s">
        <v>3</v>
      </c>
      <c r="G1292" s="22">
        <v>2004</v>
      </c>
      <c r="H1292" s="24" t="s">
        <v>78</v>
      </c>
      <c r="I1292" s="24"/>
      <c r="W1292" s="23"/>
      <c r="AA1292" s="24"/>
    </row>
    <row r="1293" spans="1:41" ht="12.75" x14ac:dyDescent="0.2">
      <c r="A1293" s="2" t="s">
        <v>59</v>
      </c>
      <c r="B1293" s="3">
        <v>254</v>
      </c>
      <c r="C1293" s="5">
        <v>31</v>
      </c>
      <c r="D1293" s="1" t="s">
        <v>4</v>
      </c>
      <c r="E1293" s="1" t="s">
        <v>2</v>
      </c>
      <c r="F1293" s="1" t="s">
        <v>3</v>
      </c>
      <c r="G1293" s="1">
        <v>2005</v>
      </c>
      <c r="H1293" s="5" t="s">
        <v>78</v>
      </c>
      <c r="Q1293" s="1"/>
      <c r="Z1293" s="1"/>
      <c r="AF1293" s="1"/>
    </row>
    <row r="1294" spans="1:41" ht="12.75" x14ac:dyDescent="0.2">
      <c r="A1294" s="2" t="s">
        <v>59</v>
      </c>
      <c r="B1294" s="3">
        <v>254</v>
      </c>
      <c r="C1294" s="5">
        <v>31</v>
      </c>
      <c r="D1294" s="1" t="s">
        <v>4</v>
      </c>
      <c r="E1294" s="1" t="s">
        <v>2</v>
      </c>
      <c r="F1294" s="1" t="s">
        <v>3</v>
      </c>
      <c r="G1294" s="1">
        <v>2006</v>
      </c>
      <c r="H1294" s="5" t="s">
        <v>78</v>
      </c>
      <c r="Q1294" s="1"/>
      <c r="Z1294" s="1"/>
      <c r="AF1294" s="1"/>
    </row>
    <row r="1295" spans="1:41" ht="12.75" x14ac:dyDescent="0.2">
      <c r="A1295" s="2" t="s">
        <v>59</v>
      </c>
      <c r="B1295" s="3">
        <v>254</v>
      </c>
      <c r="C1295" s="5">
        <v>31</v>
      </c>
      <c r="D1295" s="1" t="s">
        <v>4</v>
      </c>
      <c r="E1295" s="1" t="s">
        <v>2</v>
      </c>
      <c r="F1295" s="1" t="s">
        <v>3</v>
      </c>
      <c r="G1295" s="1">
        <v>2007</v>
      </c>
      <c r="H1295" s="5" t="s">
        <v>78</v>
      </c>
      <c r="Q1295" s="1"/>
      <c r="Z1295" s="1"/>
      <c r="AF1295" s="1"/>
    </row>
    <row r="1296" spans="1:41" ht="12.75" x14ac:dyDescent="0.2">
      <c r="A1296" s="2" t="s">
        <v>59</v>
      </c>
      <c r="B1296" s="3">
        <v>254</v>
      </c>
      <c r="C1296" s="5">
        <v>31</v>
      </c>
      <c r="D1296" s="1" t="s">
        <v>4</v>
      </c>
      <c r="E1296" s="1" t="s">
        <v>2</v>
      </c>
      <c r="F1296" s="1" t="s">
        <v>3</v>
      </c>
      <c r="G1296" s="1">
        <v>2008</v>
      </c>
      <c r="H1296" s="5" t="s">
        <v>78</v>
      </c>
      <c r="Q1296" s="1"/>
      <c r="Z1296" s="1"/>
      <c r="AF1296" s="1"/>
    </row>
    <row r="1297" spans="1:40" s="22" customFormat="1" ht="12.75" x14ac:dyDescent="0.2">
      <c r="A1297" s="20" t="s">
        <v>59</v>
      </c>
      <c r="B1297" s="21">
        <v>255</v>
      </c>
      <c r="C1297" s="24">
        <v>31</v>
      </c>
      <c r="D1297" s="22" t="s">
        <v>4</v>
      </c>
      <c r="E1297" s="22" t="s">
        <v>2</v>
      </c>
      <c r="F1297" s="22" t="s">
        <v>3</v>
      </c>
      <c r="G1297" s="22">
        <v>2004</v>
      </c>
      <c r="H1297" s="24" t="s">
        <v>78</v>
      </c>
      <c r="I1297" s="24"/>
      <c r="W1297" s="23"/>
      <c r="AA1297" s="24"/>
    </row>
    <row r="1298" spans="1:40" ht="12.75" x14ac:dyDescent="0.2">
      <c r="A1298" s="2" t="s">
        <v>59</v>
      </c>
      <c r="B1298" s="3">
        <v>255</v>
      </c>
      <c r="C1298" s="5">
        <v>31</v>
      </c>
      <c r="D1298" s="1" t="s">
        <v>4</v>
      </c>
      <c r="E1298" s="1" t="s">
        <v>2</v>
      </c>
      <c r="F1298" s="1" t="s">
        <v>3</v>
      </c>
      <c r="G1298" s="1">
        <v>2005</v>
      </c>
      <c r="H1298" s="5" t="s">
        <v>78</v>
      </c>
      <c r="Q1298" s="1"/>
      <c r="Z1298" s="1"/>
      <c r="AF1298" s="1"/>
    </row>
    <row r="1299" spans="1:40" ht="12.75" x14ac:dyDescent="0.2">
      <c r="A1299" s="2" t="s">
        <v>59</v>
      </c>
      <c r="B1299" s="3">
        <v>255</v>
      </c>
      <c r="C1299" s="5">
        <v>31</v>
      </c>
      <c r="D1299" s="1" t="s">
        <v>4</v>
      </c>
      <c r="E1299" s="1" t="s">
        <v>2</v>
      </c>
      <c r="F1299" s="1" t="s">
        <v>3</v>
      </c>
      <c r="G1299" s="1">
        <v>2006</v>
      </c>
      <c r="H1299" s="5" t="s">
        <v>78</v>
      </c>
      <c r="Q1299" s="1"/>
      <c r="Z1299" s="1"/>
      <c r="AF1299" s="1"/>
    </row>
    <row r="1300" spans="1:40" ht="12.75" x14ac:dyDescent="0.2">
      <c r="A1300" s="2" t="s">
        <v>59</v>
      </c>
      <c r="B1300" s="3">
        <v>255</v>
      </c>
      <c r="C1300" s="5">
        <v>31</v>
      </c>
      <c r="D1300" s="1" t="s">
        <v>4</v>
      </c>
      <c r="E1300" s="1" t="s">
        <v>2</v>
      </c>
      <c r="F1300" s="1" t="s">
        <v>3</v>
      </c>
      <c r="G1300" s="1">
        <v>2007</v>
      </c>
      <c r="H1300" s="5" t="s">
        <v>78</v>
      </c>
      <c r="Q1300" s="1"/>
      <c r="Z1300" s="1"/>
      <c r="AF1300" s="1"/>
    </row>
    <row r="1301" spans="1:40" ht="15" customHeight="1" x14ac:dyDescent="0.2">
      <c r="A1301" s="2" t="s">
        <v>59</v>
      </c>
      <c r="B1301" s="3">
        <v>255</v>
      </c>
      <c r="C1301" s="5">
        <v>31</v>
      </c>
      <c r="D1301" s="1" t="s">
        <v>4</v>
      </c>
      <c r="E1301" s="1" t="s">
        <v>2</v>
      </c>
      <c r="F1301" s="1" t="s">
        <v>3</v>
      </c>
      <c r="G1301" s="1">
        <v>2008</v>
      </c>
      <c r="H1301" s="5" t="s">
        <v>78</v>
      </c>
      <c r="Q1301" s="1"/>
      <c r="Z1301" s="1"/>
      <c r="AF1301" s="1"/>
    </row>
    <row r="1302" spans="1:40" s="22" customFormat="1" ht="12.75" x14ac:dyDescent="0.2">
      <c r="A1302" s="20" t="s">
        <v>59</v>
      </c>
      <c r="B1302" s="21">
        <v>256</v>
      </c>
      <c r="C1302" s="24">
        <v>31</v>
      </c>
      <c r="D1302" s="22" t="s">
        <v>4</v>
      </c>
      <c r="E1302" s="22" t="s">
        <v>2</v>
      </c>
      <c r="F1302" s="22" t="s">
        <v>3</v>
      </c>
      <c r="G1302" s="22">
        <v>2004</v>
      </c>
      <c r="H1302" s="24" t="s">
        <v>78</v>
      </c>
      <c r="I1302" s="24"/>
      <c r="W1302" s="23"/>
      <c r="AA1302" s="24"/>
    </row>
    <row r="1303" spans="1:40" ht="12.75" x14ac:dyDescent="0.2">
      <c r="A1303" s="2" t="s">
        <v>59</v>
      </c>
      <c r="B1303" s="3">
        <v>256</v>
      </c>
      <c r="C1303" s="5">
        <v>31</v>
      </c>
      <c r="D1303" s="1" t="s">
        <v>4</v>
      </c>
      <c r="E1303" s="1" t="s">
        <v>2</v>
      </c>
      <c r="F1303" s="1" t="s">
        <v>3</v>
      </c>
      <c r="G1303" s="1">
        <v>2005</v>
      </c>
      <c r="H1303" s="5" t="s">
        <v>78</v>
      </c>
      <c r="Q1303" s="1"/>
      <c r="Z1303" s="1"/>
      <c r="AF1303" s="1"/>
    </row>
    <row r="1304" spans="1:40" ht="12.75" x14ac:dyDescent="0.2">
      <c r="A1304" s="2" t="s">
        <v>59</v>
      </c>
      <c r="B1304" s="3">
        <v>256</v>
      </c>
      <c r="C1304" s="5">
        <v>31</v>
      </c>
      <c r="D1304" s="1" t="s">
        <v>4</v>
      </c>
      <c r="E1304" s="1" t="s">
        <v>2</v>
      </c>
      <c r="F1304" s="1" t="s">
        <v>3</v>
      </c>
      <c r="G1304" s="1">
        <v>2006</v>
      </c>
      <c r="H1304" s="5" t="s">
        <v>78</v>
      </c>
      <c r="Q1304" s="1"/>
      <c r="Z1304" s="1"/>
      <c r="AF1304" s="1"/>
    </row>
    <row r="1305" spans="1:40" ht="12.75" x14ac:dyDescent="0.2">
      <c r="A1305" s="2" t="s">
        <v>59</v>
      </c>
      <c r="B1305" s="3">
        <v>256</v>
      </c>
      <c r="C1305" s="5">
        <v>31</v>
      </c>
      <c r="D1305" s="1" t="s">
        <v>4</v>
      </c>
      <c r="E1305" s="1" t="s">
        <v>2</v>
      </c>
      <c r="F1305" s="1" t="s">
        <v>3</v>
      </c>
      <c r="G1305" s="1">
        <v>2007</v>
      </c>
      <c r="H1305" s="5" t="s">
        <v>78</v>
      </c>
      <c r="Q1305" s="1"/>
      <c r="Z1305" s="1"/>
      <c r="AF1305" s="1"/>
    </row>
    <row r="1306" spans="1:40" ht="12.75" x14ac:dyDescent="0.2">
      <c r="A1306" s="2" t="s">
        <v>59</v>
      </c>
      <c r="B1306" s="3">
        <v>256</v>
      </c>
      <c r="C1306" s="5">
        <v>31</v>
      </c>
      <c r="D1306" s="1" t="s">
        <v>4</v>
      </c>
      <c r="E1306" s="1" t="s">
        <v>2</v>
      </c>
      <c r="F1306" s="1" t="s">
        <v>3</v>
      </c>
      <c r="G1306" s="1">
        <v>2008</v>
      </c>
      <c r="H1306" s="5" t="s">
        <v>78</v>
      </c>
      <c r="Q1306" s="1"/>
      <c r="Z1306" s="1"/>
      <c r="AF1306" s="1"/>
    </row>
    <row r="1307" spans="1:40" s="22" customFormat="1" ht="12.75" x14ac:dyDescent="0.2">
      <c r="A1307" s="20" t="s">
        <v>59</v>
      </c>
      <c r="B1307" s="21">
        <v>257</v>
      </c>
      <c r="C1307" s="24">
        <v>31</v>
      </c>
      <c r="D1307" s="22" t="s">
        <v>4</v>
      </c>
      <c r="E1307" s="22" t="s">
        <v>2</v>
      </c>
      <c r="F1307" s="22" t="s">
        <v>3</v>
      </c>
      <c r="G1307" s="22">
        <v>2004</v>
      </c>
      <c r="H1307" s="24" t="s">
        <v>78</v>
      </c>
      <c r="I1307" s="24"/>
      <c r="W1307" s="23"/>
      <c r="AA1307" s="24"/>
    </row>
    <row r="1308" spans="1:40" ht="12.75" x14ac:dyDescent="0.2">
      <c r="A1308" s="2" t="s">
        <v>59</v>
      </c>
      <c r="B1308" s="3">
        <v>257</v>
      </c>
      <c r="C1308" s="5">
        <v>31</v>
      </c>
      <c r="D1308" s="1" t="s">
        <v>4</v>
      </c>
      <c r="E1308" s="1" t="s">
        <v>2</v>
      </c>
      <c r="F1308" s="1" t="s">
        <v>3</v>
      </c>
      <c r="G1308" s="1">
        <v>2005</v>
      </c>
      <c r="H1308" s="5" t="s">
        <v>78</v>
      </c>
      <c r="Q1308" s="1"/>
      <c r="Z1308" s="1"/>
      <c r="AF1308" s="1"/>
    </row>
    <row r="1309" spans="1:40" ht="12.75" x14ac:dyDescent="0.2">
      <c r="A1309" s="2" t="s">
        <v>59</v>
      </c>
      <c r="B1309" s="3">
        <v>257</v>
      </c>
      <c r="C1309" s="5">
        <v>31</v>
      </c>
      <c r="D1309" s="1" t="s">
        <v>4</v>
      </c>
      <c r="E1309" s="1" t="s">
        <v>2</v>
      </c>
      <c r="F1309" s="1" t="s">
        <v>3</v>
      </c>
      <c r="G1309" s="1">
        <v>2006</v>
      </c>
      <c r="H1309" s="5" t="s">
        <v>78</v>
      </c>
      <c r="Q1309" s="1"/>
      <c r="Z1309" s="1"/>
      <c r="AF1309" s="1"/>
    </row>
    <row r="1310" spans="1:40" ht="12.75" x14ac:dyDescent="0.2">
      <c r="A1310" s="2" t="s">
        <v>59</v>
      </c>
      <c r="B1310" s="3">
        <v>257</v>
      </c>
      <c r="C1310" s="5">
        <v>31</v>
      </c>
      <c r="D1310" s="1" t="s">
        <v>4</v>
      </c>
      <c r="E1310" s="1" t="s">
        <v>2</v>
      </c>
      <c r="F1310" s="1" t="s">
        <v>3</v>
      </c>
      <c r="G1310" s="1">
        <v>2007</v>
      </c>
      <c r="H1310" s="5" t="s">
        <v>78</v>
      </c>
      <c r="Q1310" s="1"/>
      <c r="Z1310" s="1"/>
      <c r="AF1310" s="1"/>
    </row>
    <row r="1311" spans="1:40" ht="12.75" x14ac:dyDescent="0.2">
      <c r="A1311" s="2" t="s">
        <v>59</v>
      </c>
      <c r="B1311" s="3">
        <v>257</v>
      </c>
      <c r="C1311" s="5">
        <v>31</v>
      </c>
      <c r="D1311" s="1" t="s">
        <v>4</v>
      </c>
      <c r="E1311" s="1" t="s">
        <v>2</v>
      </c>
      <c r="F1311" s="1" t="s">
        <v>3</v>
      </c>
      <c r="G1311" s="1">
        <v>2008</v>
      </c>
      <c r="H1311" s="5" t="s">
        <v>78</v>
      </c>
      <c r="Q1311" s="1"/>
      <c r="Z1311" s="1"/>
      <c r="AF1311" s="1"/>
    </row>
    <row r="1312" spans="1:40" s="22" customFormat="1" ht="12.75" x14ac:dyDescent="0.2">
      <c r="A1312" s="20" t="s">
        <v>59</v>
      </c>
      <c r="B1312" s="21">
        <v>258</v>
      </c>
      <c r="C1312" s="24">
        <v>31</v>
      </c>
      <c r="D1312" s="22" t="s">
        <v>4</v>
      </c>
      <c r="E1312" s="22" t="s">
        <v>2</v>
      </c>
      <c r="F1312" s="22" t="s">
        <v>3</v>
      </c>
      <c r="G1312" s="22">
        <v>2004</v>
      </c>
      <c r="H1312" s="24" t="s">
        <v>78</v>
      </c>
      <c r="I1312" s="24"/>
      <c r="J1312" s="22">
        <v>38</v>
      </c>
      <c r="K1312" s="22">
        <f>J1312-22</f>
        <v>16</v>
      </c>
      <c r="L1312" s="22">
        <f>J1312-46</f>
        <v>-8</v>
      </c>
      <c r="M1312" s="22">
        <f>J1312-71</f>
        <v>-33</v>
      </c>
      <c r="N1312" s="22">
        <f>J1312-87</f>
        <v>-49</v>
      </c>
      <c r="O1312" s="22">
        <v>4</v>
      </c>
      <c r="S1312" s="22">
        <v>2</v>
      </c>
      <c r="T1312" s="22">
        <v>233</v>
      </c>
      <c r="U1312" s="22">
        <v>25</v>
      </c>
      <c r="V1312" s="22">
        <v>55</v>
      </c>
      <c r="W1312" s="23">
        <f t="shared" ref="W1312" si="91">(V1312+(Z1312*AB1312))/U1312</f>
        <v>2.5764705882352938</v>
      </c>
      <c r="X1312" s="22">
        <v>3</v>
      </c>
      <c r="Y1312" s="22">
        <v>20</v>
      </c>
      <c r="Z1312" s="23">
        <f>Y1312/(U1312-AB1312)</f>
        <v>1.1764705882352942</v>
      </c>
      <c r="AA1312" s="24">
        <f>Z1312*100/W1312</f>
        <v>45.662100456621012</v>
      </c>
      <c r="AB1312" s="22">
        <v>8</v>
      </c>
      <c r="AC1312" s="22">
        <f t="shared" ref="AC1312" si="92">AB1312*100/U1312</f>
        <v>32</v>
      </c>
      <c r="AD1312" s="22">
        <v>0</v>
      </c>
      <c r="AE1312" s="22">
        <f>AD1312*100/U1312</f>
        <v>0</v>
      </c>
      <c r="AF1312" s="22">
        <v>2</v>
      </c>
      <c r="AG1312" s="22">
        <f>AF1312*100/U1312</f>
        <v>8</v>
      </c>
      <c r="AH1312" s="22" t="s">
        <v>64</v>
      </c>
      <c r="AI1312" s="22">
        <v>7</v>
      </c>
      <c r="AJ1312" s="22">
        <v>3</v>
      </c>
      <c r="AK1312" s="22">
        <v>1</v>
      </c>
      <c r="AL1312" s="22">
        <v>1</v>
      </c>
      <c r="AM1312" s="22">
        <v>3</v>
      </c>
      <c r="AN1312" s="22">
        <v>3</v>
      </c>
    </row>
    <row r="1313" spans="1:40" ht="12.75" x14ac:dyDescent="0.2">
      <c r="A1313" s="2" t="s">
        <v>59</v>
      </c>
      <c r="B1313" s="3">
        <v>258</v>
      </c>
      <c r="C1313" s="5">
        <v>31</v>
      </c>
      <c r="D1313" s="1" t="s">
        <v>4</v>
      </c>
      <c r="E1313" s="1" t="s">
        <v>2</v>
      </c>
      <c r="F1313" s="1" t="s">
        <v>3</v>
      </c>
      <c r="G1313" s="1">
        <v>2005</v>
      </c>
      <c r="H1313" s="5" t="s">
        <v>78</v>
      </c>
      <c r="Q1313" s="1"/>
      <c r="Z1313" s="1"/>
      <c r="AF1313" s="1"/>
    </row>
    <row r="1314" spans="1:40" ht="12.75" x14ac:dyDescent="0.2">
      <c r="A1314" s="2" t="s">
        <v>59</v>
      </c>
      <c r="B1314" s="3">
        <v>258</v>
      </c>
      <c r="C1314" s="5">
        <v>31</v>
      </c>
      <c r="D1314" s="1" t="s">
        <v>4</v>
      </c>
      <c r="E1314" s="1" t="s">
        <v>2</v>
      </c>
      <c r="F1314" s="1" t="s">
        <v>3</v>
      </c>
      <c r="G1314" s="1">
        <v>2006</v>
      </c>
      <c r="H1314" s="5" t="s">
        <v>78</v>
      </c>
      <c r="Q1314" s="1"/>
      <c r="Z1314" s="1"/>
      <c r="AF1314" s="1"/>
    </row>
    <row r="1315" spans="1:40" ht="12.75" x14ac:dyDescent="0.2">
      <c r="A1315" s="2" t="s">
        <v>59</v>
      </c>
      <c r="B1315" s="3">
        <v>258</v>
      </c>
      <c r="C1315" s="5">
        <v>31</v>
      </c>
      <c r="D1315" s="1" t="s">
        <v>4</v>
      </c>
      <c r="E1315" s="1" t="s">
        <v>2</v>
      </c>
      <c r="F1315" s="1" t="s">
        <v>3</v>
      </c>
      <c r="G1315" s="1">
        <v>2007</v>
      </c>
      <c r="H1315" s="5" t="s">
        <v>78</v>
      </c>
      <c r="Q1315" s="1"/>
      <c r="Z1315" s="1"/>
      <c r="AF1315" s="1"/>
    </row>
    <row r="1316" spans="1:40" ht="12.75" x14ac:dyDescent="0.2">
      <c r="A1316" s="2" t="s">
        <v>59</v>
      </c>
      <c r="B1316" s="3">
        <v>258</v>
      </c>
      <c r="C1316" s="5">
        <v>31</v>
      </c>
      <c r="D1316" s="1" t="s">
        <v>4</v>
      </c>
      <c r="E1316" s="1" t="s">
        <v>2</v>
      </c>
      <c r="F1316" s="1" t="s">
        <v>3</v>
      </c>
      <c r="G1316" s="1">
        <v>2008</v>
      </c>
      <c r="H1316" s="5" t="s">
        <v>78</v>
      </c>
      <c r="Q1316" s="1"/>
      <c r="Z1316" s="1"/>
      <c r="AF1316" s="1"/>
    </row>
    <row r="1317" spans="1:40" s="22" customFormat="1" ht="15" customHeight="1" x14ac:dyDescent="0.2">
      <c r="A1317" s="20" t="s">
        <v>59</v>
      </c>
      <c r="B1317" s="21">
        <v>259</v>
      </c>
      <c r="C1317" s="24">
        <v>31</v>
      </c>
      <c r="D1317" s="22" t="s">
        <v>4</v>
      </c>
      <c r="E1317" s="22" t="s">
        <v>2</v>
      </c>
      <c r="F1317" s="22" t="s">
        <v>3</v>
      </c>
      <c r="G1317" s="22">
        <v>2004</v>
      </c>
      <c r="H1317" s="24" t="s">
        <v>78</v>
      </c>
      <c r="I1317" s="24"/>
      <c r="W1317" s="23"/>
      <c r="AA1317" s="24"/>
    </row>
    <row r="1318" spans="1:40" ht="12.75" x14ac:dyDescent="0.2">
      <c r="A1318" s="2" t="s">
        <v>59</v>
      </c>
      <c r="B1318" s="3">
        <v>259</v>
      </c>
      <c r="C1318" s="5">
        <v>31</v>
      </c>
      <c r="D1318" s="1" t="s">
        <v>4</v>
      </c>
      <c r="E1318" s="1" t="s">
        <v>2</v>
      </c>
      <c r="F1318" s="1" t="s">
        <v>3</v>
      </c>
      <c r="G1318" s="1">
        <v>2005</v>
      </c>
      <c r="H1318" s="5" t="s">
        <v>78</v>
      </c>
      <c r="Q1318" s="1"/>
      <c r="Z1318" s="1"/>
      <c r="AF1318" s="1"/>
    </row>
    <row r="1319" spans="1:40" ht="12.75" x14ac:dyDescent="0.2">
      <c r="A1319" s="2" t="s">
        <v>59</v>
      </c>
      <c r="B1319" s="3">
        <v>259</v>
      </c>
      <c r="C1319" s="5">
        <v>31</v>
      </c>
      <c r="D1319" s="1" t="s">
        <v>4</v>
      </c>
      <c r="E1319" s="1" t="s">
        <v>2</v>
      </c>
      <c r="F1319" s="1" t="s">
        <v>3</v>
      </c>
      <c r="G1319" s="1">
        <v>2006</v>
      </c>
      <c r="H1319" s="5" t="s">
        <v>78</v>
      </c>
      <c r="Q1319" s="1"/>
      <c r="Z1319" s="1"/>
      <c r="AF1319" s="1"/>
    </row>
    <row r="1320" spans="1:40" ht="15" customHeight="1" x14ac:dyDescent="0.2">
      <c r="A1320" s="2" t="s">
        <v>59</v>
      </c>
      <c r="B1320" s="3">
        <v>259</v>
      </c>
      <c r="C1320" s="5">
        <v>31</v>
      </c>
      <c r="D1320" s="1" t="s">
        <v>4</v>
      </c>
      <c r="E1320" s="1" t="s">
        <v>2</v>
      </c>
      <c r="F1320" s="1" t="s">
        <v>3</v>
      </c>
      <c r="G1320" s="1">
        <v>2007</v>
      </c>
      <c r="H1320" s="5" t="s">
        <v>78</v>
      </c>
      <c r="Q1320" s="1"/>
      <c r="Z1320" s="1"/>
      <c r="AF1320" s="1"/>
    </row>
    <row r="1321" spans="1:40" ht="12.75" x14ac:dyDescent="0.2">
      <c r="A1321" s="2" t="s">
        <v>59</v>
      </c>
      <c r="B1321" s="3">
        <v>259</v>
      </c>
      <c r="C1321" s="5">
        <v>31</v>
      </c>
      <c r="D1321" s="1" t="s">
        <v>4</v>
      </c>
      <c r="E1321" s="1" t="s">
        <v>2</v>
      </c>
      <c r="F1321" s="1" t="s">
        <v>3</v>
      </c>
      <c r="G1321" s="1">
        <v>2008</v>
      </c>
      <c r="H1321" s="5" t="s">
        <v>78</v>
      </c>
      <c r="Q1321" s="1"/>
      <c r="Z1321" s="1"/>
      <c r="AF1321" s="1"/>
    </row>
    <row r="1322" spans="1:40" s="22" customFormat="1" ht="12.75" x14ac:dyDescent="0.2">
      <c r="A1322" s="20" t="s">
        <v>59</v>
      </c>
      <c r="B1322" s="21">
        <v>260</v>
      </c>
      <c r="C1322" s="24">
        <v>31</v>
      </c>
      <c r="D1322" s="22" t="s">
        <v>4</v>
      </c>
      <c r="E1322" s="22" t="s">
        <v>2</v>
      </c>
      <c r="F1322" s="22" t="s">
        <v>3</v>
      </c>
      <c r="G1322" s="22">
        <v>2004</v>
      </c>
      <c r="H1322" s="24" t="s">
        <v>78</v>
      </c>
      <c r="I1322" s="24"/>
      <c r="J1322" s="22">
        <v>40</v>
      </c>
      <c r="K1322" s="22">
        <f>J1322-22</f>
        <v>18</v>
      </c>
      <c r="L1322" s="22">
        <f>J1322-46</f>
        <v>-6</v>
      </c>
      <c r="M1322" s="22">
        <f>J1322-71</f>
        <v>-31</v>
      </c>
      <c r="N1322" s="22">
        <f>J1322-87</f>
        <v>-47</v>
      </c>
      <c r="O1322" s="22">
        <v>3</v>
      </c>
      <c r="S1322" s="22">
        <v>2</v>
      </c>
      <c r="T1322" s="22">
        <v>234</v>
      </c>
      <c r="U1322" s="22">
        <v>25</v>
      </c>
      <c r="V1322" s="22">
        <v>63</v>
      </c>
      <c r="W1322" s="23">
        <f t="shared" ref="W1322" si="93">(V1322+(Z1322*AB1322))/U1322</f>
        <v>2.6173913043478261</v>
      </c>
      <c r="X1322" s="22">
        <v>2</v>
      </c>
      <c r="Y1322" s="22">
        <v>28</v>
      </c>
      <c r="Z1322" s="23">
        <f>Y1322/(U1322-AB1322)</f>
        <v>1.2173913043478262</v>
      </c>
      <c r="AA1322" s="24">
        <f>Z1322*100/W1322</f>
        <v>46.511627906976749</v>
      </c>
      <c r="AB1322" s="22">
        <v>2</v>
      </c>
      <c r="AC1322" s="22">
        <f t="shared" ref="AC1322" si="94">AB1322*100/U1322</f>
        <v>8</v>
      </c>
      <c r="AD1322" s="22">
        <v>4</v>
      </c>
      <c r="AE1322" s="22">
        <f>AD1322*100/U1322</f>
        <v>16</v>
      </c>
      <c r="AF1322" s="22">
        <v>2</v>
      </c>
      <c r="AG1322" s="22">
        <f>AF1322*100/U1322</f>
        <v>8</v>
      </c>
      <c r="AH1322" s="22">
        <v>8</v>
      </c>
      <c r="AI1322" s="22">
        <v>7</v>
      </c>
      <c r="AJ1322" s="22">
        <v>3</v>
      </c>
      <c r="AK1322" s="22">
        <v>2</v>
      </c>
      <c r="AL1322" s="22">
        <v>4</v>
      </c>
      <c r="AM1322" s="22">
        <v>3</v>
      </c>
      <c r="AN1322" s="22">
        <v>2</v>
      </c>
    </row>
    <row r="1323" spans="1:40" ht="12.75" x14ac:dyDescent="0.2">
      <c r="A1323" s="2" t="s">
        <v>59</v>
      </c>
      <c r="B1323" s="3">
        <v>260</v>
      </c>
      <c r="C1323" s="5">
        <v>31</v>
      </c>
      <c r="D1323" s="1" t="s">
        <v>4</v>
      </c>
      <c r="E1323" s="1" t="s">
        <v>2</v>
      </c>
      <c r="F1323" s="1" t="s">
        <v>3</v>
      </c>
      <c r="G1323" s="1">
        <v>2005</v>
      </c>
      <c r="H1323" s="5" t="s">
        <v>78</v>
      </c>
      <c r="Q1323" s="1"/>
      <c r="Z1323" s="1"/>
      <c r="AF1323" s="1"/>
    </row>
    <row r="1324" spans="1:40" ht="12.75" x14ac:dyDescent="0.2">
      <c r="A1324" s="2" t="s">
        <v>59</v>
      </c>
      <c r="B1324" s="3">
        <v>260</v>
      </c>
      <c r="C1324" s="5">
        <v>31</v>
      </c>
      <c r="D1324" s="1" t="s">
        <v>4</v>
      </c>
      <c r="E1324" s="1" t="s">
        <v>2</v>
      </c>
      <c r="F1324" s="1" t="s">
        <v>3</v>
      </c>
      <c r="G1324" s="1">
        <v>2006</v>
      </c>
      <c r="H1324" s="5" t="s">
        <v>78</v>
      </c>
      <c r="Q1324" s="1"/>
      <c r="Z1324" s="1"/>
      <c r="AF1324" s="1"/>
    </row>
    <row r="1325" spans="1:40" ht="12.75" x14ac:dyDescent="0.2">
      <c r="A1325" s="2" t="s">
        <v>59</v>
      </c>
      <c r="B1325" s="3">
        <v>260</v>
      </c>
      <c r="C1325" s="5">
        <v>31</v>
      </c>
      <c r="D1325" s="1" t="s">
        <v>4</v>
      </c>
      <c r="E1325" s="1" t="s">
        <v>2</v>
      </c>
      <c r="F1325" s="1" t="s">
        <v>3</v>
      </c>
      <c r="G1325" s="1">
        <v>2007</v>
      </c>
      <c r="H1325" s="5" t="s">
        <v>78</v>
      </c>
      <c r="Q1325" s="1"/>
      <c r="Z1325" s="1"/>
      <c r="AF1325" s="1"/>
    </row>
    <row r="1326" spans="1:40" ht="12.75" x14ac:dyDescent="0.2">
      <c r="A1326" s="2" t="s">
        <v>59</v>
      </c>
      <c r="B1326" s="3">
        <v>260</v>
      </c>
      <c r="C1326" s="5">
        <v>31</v>
      </c>
      <c r="D1326" s="1" t="s">
        <v>4</v>
      </c>
      <c r="E1326" s="1" t="s">
        <v>2</v>
      </c>
      <c r="F1326" s="1" t="s">
        <v>3</v>
      </c>
      <c r="G1326" s="1">
        <v>2008</v>
      </c>
      <c r="H1326" s="5" t="s">
        <v>78</v>
      </c>
      <c r="Q1326" s="1"/>
      <c r="Z1326" s="1"/>
      <c r="AF1326" s="1"/>
    </row>
    <row r="1327" spans="1:40" s="22" customFormat="1" ht="12.75" x14ac:dyDescent="0.2">
      <c r="A1327" s="20" t="s">
        <v>59</v>
      </c>
      <c r="B1327" s="21">
        <v>261</v>
      </c>
      <c r="C1327" s="24">
        <v>31</v>
      </c>
      <c r="D1327" s="22" t="s">
        <v>4</v>
      </c>
      <c r="E1327" s="22" t="s">
        <v>2</v>
      </c>
      <c r="F1327" s="22" t="s">
        <v>3</v>
      </c>
      <c r="G1327" s="22">
        <v>2004</v>
      </c>
      <c r="H1327" s="24" t="s">
        <v>78</v>
      </c>
      <c r="I1327" s="24"/>
      <c r="W1327" s="23"/>
      <c r="AA1327" s="24"/>
    </row>
    <row r="1328" spans="1:40" ht="12.75" x14ac:dyDescent="0.2">
      <c r="A1328" s="2" t="s">
        <v>59</v>
      </c>
      <c r="B1328" s="3">
        <v>261</v>
      </c>
      <c r="C1328" s="5">
        <v>31</v>
      </c>
      <c r="D1328" s="1" t="s">
        <v>4</v>
      </c>
      <c r="E1328" s="1" t="s">
        <v>2</v>
      </c>
      <c r="F1328" s="1" t="s">
        <v>3</v>
      </c>
      <c r="G1328" s="1">
        <v>2005</v>
      </c>
      <c r="H1328" s="5" t="s">
        <v>78</v>
      </c>
      <c r="Q1328" s="1"/>
      <c r="Z1328" s="1"/>
      <c r="AF1328" s="1"/>
    </row>
    <row r="1329" spans="1:41" ht="12.75" x14ac:dyDescent="0.2">
      <c r="A1329" s="2" t="s">
        <v>59</v>
      </c>
      <c r="B1329" s="3">
        <v>261</v>
      </c>
      <c r="C1329" s="5">
        <v>31</v>
      </c>
      <c r="D1329" s="1" t="s">
        <v>4</v>
      </c>
      <c r="E1329" s="1" t="s">
        <v>2</v>
      </c>
      <c r="F1329" s="1" t="s">
        <v>3</v>
      </c>
      <c r="G1329" s="1">
        <v>2006</v>
      </c>
      <c r="H1329" s="5" t="s">
        <v>78</v>
      </c>
      <c r="Q1329" s="1"/>
      <c r="Z1329" s="1"/>
      <c r="AF1329" s="1"/>
    </row>
    <row r="1330" spans="1:41" ht="12.75" x14ac:dyDescent="0.2">
      <c r="A1330" s="2" t="s">
        <v>59</v>
      </c>
      <c r="B1330" s="3">
        <v>261</v>
      </c>
      <c r="C1330" s="5">
        <v>31</v>
      </c>
      <c r="D1330" s="1" t="s">
        <v>4</v>
      </c>
      <c r="E1330" s="1" t="s">
        <v>2</v>
      </c>
      <c r="F1330" s="1" t="s">
        <v>3</v>
      </c>
      <c r="G1330" s="1">
        <v>2007</v>
      </c>
      <c r="H1330" s="5" t="s">
        <v>78</v>
      </c>
      <c r="Q1330" s="1"/>
      <c r="Z1330" s="1"/>
      <c r="AF1330" s="1"/>
    </row>
    <row r="1331" spans="1:41" ht="12.75" x14ac:dyDescent="0.2">
      <c r="A1331" s="2" t="s">
        <v>59</v>
      </c>
      <c r="B1331" s="3">
        <v>261</v>
      </c>
      <c r="C1331" s="5">
        <v>31</v>
      </c>
      <c r="D1331" s="1" t="s">
        <v>4</v>
      </c>
      <c r="E1331" s="1" t="s">
        <v>2</v>
      </c>
      <c r="F1331" s="1" t="s">
        <v>3</v>
      </c>
      <c r="G1331" s="1">
        <v>2008</v>
      </c>
      <c r="H1331" s="5" t="s">
        <v>78</v>
      </c>
      <c r="Q1331" s="1"/>
      <c r="Z1331" s="1"/>
      <c r="AF1331" s="1"/>
    </row>
    <row r="1332" spans="1:41" s="22" customFormat="1" ht="12.75" x14ac:dyDescent="0.2">
      <c r="A1332" s="20" t="s">
        <v>59</v>
      </c>
      <c r="B1332" s="21">
        <v>262</v>
      </c>
      <c r="C1332" s="24">
        <v>31</v>
      </c>
      <c r="D1332" s="22" t="s">
        <v>4</v>
      </c>
      <c r="E1332" s="22" t="s">
        <v>2</v>
      </c>
      <c r="F1332" s="22" t="s">
        <v>3</v>
      </c>
      <c r="G1332" s="22">
        <v>2004</v>
      </c>
      <c r="H1332" s="24" t="s">
        <v>78</v>
      </c>
      <c r="I1332" s="24"/>
      <c r="W1332" s="23"/>
      <c r="AA1332" s="24"/>
    </row>
    <row r="1333" spans="1:41" ht="12.75" x14ac:dyDescent="0.2">
      <c r="A1333" s="2" t="s">
        <v>59</v>
      </c>
      <c r="B1333" s="3">
        <v>262</v>
      </c>
      <c r="C1333" s="5">
        <v>31</v>
      </c>
      <c r="D1333" s="1" t="s">
        <v>4</v>
      </c>
      <c r="E1333" s="1" t="s">
        <v>2</v>
      </c>
      <c r="F1333" s="1" t="s">
        <v>3</v>
      </c>
      <c r="G1333" s="1">
        <v>2005</v>
      </c>
      <c r="H1333" s="5" t="s">
        <v>78</v>
      </c>
      <c r="Q1333" s="1"/>
      <c r="Z1333" s="1"/>
      <c r="AF1333" s="1"/>
    </row>
    <row r="1334" spans="1:41" ht="12.75" x14ac:dyDescent="0.2">
      <c r="A1334" s="2" t="s">
        <v>59</v>
      </c>
      <c r="B1334" s="3">
        <v>262</v>
      </c>
      <c r="C1334" s="5">
        <v>31</v>
      </c>
      <c r="D1334" s="1" t="s">
        <v>4</v>
      </c>
      <c r="E1334" s="1" t="s">
        <v>2</v>
      </c>
      <c r="F1334" s="1" t="s">
        <v>3</v>
      </c>
      <c r="G1334" s="1">
        <v>2006</v>
      </c>
      <c r="H1334" s="5" t="s">
        <v>78</v>
      </c>
      <c r="Q1334" s="1"/>
      <c r="Z1334" s="1"/>
      <c r="AF1334" s="1"/>
    </row>
    <row r="1335" spans="1:41" ht="12.75" x14ac:dyDescent="0.2">
      <c r="A1335" s="2" t="s">
        <v>59</v>
      </c>
      <c r="B1335" s="3">
        <v>262</v>
      </c>
      <c r="C1335" s="5">
        <v>31</v>
      </c>
      <c r="D1335" s="1" t="s">
        <v>4</v>
      </c>
      <c r="E1335" s="1" t="s">
        <v>2</v>
      </c>
      <c r="F1335" s="1" t="s">
        <v>3</v>
      </c>
      <c r="G1335" s="1">
        <v>2007</v>
      </c>
      <c r="H1335" s="5" t="s">
        <v>78</v>
      </c>
      <c r="Q1335" s="1"/>
      <c r="Z1335" s="1"/>
      <c r="AF1335" s="1"/>
    </row>
    <row r="1336" spans="1:41" ht="12.75" x14ac:dyDescent="0.2">
      <c r="A1336" s="2" t="s">
        <v>59</v>
      </c>
      <c r="B1336" s="3">
        <v>262</v>
      </c>
      <c r="C1336" s="5">
        <v>31</v>
      </c>
      <c r="D1336" s="1" t="s">
        <v>4</v>
      </c>
      <c r="E1336" s="1" t="s">
        <v>2</v>
      </c>
      <c r="F1336" s="1" t="s">
        <v>3</v>
      </c>
      <c r="G1336" s="1">
        <v>2008</v>
      </c>
      <c r="H1336" s="5" t="s">
        <v>78</v>
      </c>
      <c r="Q1336" s="1"/>
      <c r="Z1336" s="1"/>
      <c r="AF1336" s="1"/>
    </row>
    <row r="1337" spans="1:41" s="22" customFormat="1" ht="12.75" x14ac:dyDescent="0.2">
      <c r="A1337" s="20" t="s">
        <v>59</v>
      </c>
      <c r="B1337" s="21">
        <v>263</v>
      </c>
      <c r="C1337" s="24">
        <v>31</v>
      </c>
      <c r="D1337" s="22" t="s">
        <v>4</v>
      </c>
      <c r="E1337" s="22" t="s">
        <v>2</v>
      </c>
      <c r="F1337" s="22" t="s">
        <v>3</v>
      </c>
      <c r="G1337" s="22">
        <v>2004</v>
      </c>
      <c r="H1337" s="24" t="s">
        <v>80</v>
      </c>
      <c r="I1337" s="24"/>
      <c r="J1337" s="22">
        <v>39</v>
      </c>
      <c r="K1337" s="22">
        <f>J1337-22</f>
        <v>17</v>
      </c>
      <c r="L1337" s="22">
        <f>J1337-46</f>
        <v>-7</v>
      </c>
      <c r="M1337" s="22">
        <f>J1337-71</f>
        <v>-32</v>
      </c>
      <c r="N1337" s="22">
        <f>J1337-87</f>
        <v>-48</v>
      </c>
      <c r="O1337" s="22">
        <v>3</v>
      </c>
      <c r="P1337" s="31"/>
      <c r="S1337" s="22">
        <v>1</v>
      </c>
      <c r="T1337" s="22">
        <v>250</v>
      </c>
      <c r="U1337" s="22">
        <v>25</v>
      </c>
      <c r="V1337" s="22">
        <v>140</v>
      </c>
      <c r="W1337" s="23">
        <f t="shared" ref="W1337:W1343" si="95">(V1337+(Z1337*AB1337))/U1337</f>
        <v>5.8590476190476188</v>
      </c>
      <c r="X1337" s="22">
        <v>4</v>
      </c>
      <c r="Y1337" s="22">
        <v>34</v>
      </c>
      <c r="Z1337" s="23">
        <f t="shared" ref="Z1337:Z1343" si="96">Y1337/(U1337-AB1337)</f>
        <v>1.6190476190476191</v>
      </c>
      <c r="AA1337" s="24">
        <f t="shared" ref="AA1337:AA1343" si="97">Z1337*100/W1337</f>
        <v>27.6332899869961</v>
      </c>
      <c r="AB1337" s="22">
        <v>4</v>
      </c>
      <c r="AC1337" s="22">
        <f t="shared" ref="AC1337:AC1343" si="98">AB1337*100/U1337</f>
        <v>16</v>
      </c>
      <c r="AD1337" s="22">
        <v>1</v>
      </c>
      <c r="AE1337" s="22">
        <f t="shared" ref="AE1337:AE1343" si="99">AD1337*100/U1337</f>
        <v>4</v>
      </c>
      <c r="AF1337" s="25">
        <v>7</v>
      </c>
      <c r="AG1337" s="22">
        <f>AF1337*100/U1337</f>
        <v>28</v>
      </c>
      <c r="AH1337" s="22" t="s">
        <v>73</v>
      </c>
      <c r="AI1337" s="22">
        <v>11</v>
      </c>
      <c r="AJ1337" s="22">
        <v>2</v>
      </c>
      <c r="AK1337" s="22">
        <v>2</v>
      </c>
      <c r="AL1337" s="22">
        <v>3</v>
      </c>
      <c r="AM1337" s="22">
        <v>3</v>
      </c>
      <c r="AN1337" s="22">
        <v>3</v>
      </c>
    </row>
    <row r="1338" spans="1:41" ht="12.75" x14ac:dyDescent="0.2">
      <c r="A1338" s="2" t="s">
        <v>59</v>
      </c>
      <c r="B1338" s="3">
        <v>263</v>
      </c>
      <c r="C1338" s="5">
        <v>31</v>
      </c>
      <c r="D1338" s="1" t="s">
        <v>4</v>
      </c>
      <c r="E1338" s="1" t="s">
        <v>2</v>
      </c>
      <c r="F1338" s="1" t="s">
        <v>3</v>
      </c>
      <c r="G1338" s="1">
        <v>2005</v>
      </c>
      <c r="H1338" s="5" t="s">
        <v>80</v>
      </c>
      <c r="J1338" s="1">
        <v>54</v>
      </c>
      <c r="K1338" s="1">
        <f>J1338-30</f>
        <v>24</v>
      </c>
      <c r="L1338" s="1">
        <f>J1338-60</f>
        <v>-6</v>
      </c>
      <c r="M1338" s="1">
        <f>J1338-82</f>
        <v>-28</v>
      </c>
      <c r="N1338" s="1">
        <f>J1338-91</f>
        <v>-37</v>
      </c>
      <c r="O1338" s="1">
        <v>3</v>
      </c>
      <c r="P1338" s="29"/>
      <c r="Q1338" s="1"/>
      <c r="S1338" s="1">
        <v>3</v>
      </c>
      <c r="T1338" s="1">
        <v>232</v>
      </c>
      <c r="U1338" s="1">
        <v>25</v>
      </c>
      <c r="V1338" s="1">
        <v>152</v>
      </c>
      <c r="W1338" s="4">
        <f t="shared" si="95"/>
        <v>6.08</v>
      </c>
      <c r="X1338" s="1">
        <v>4</v>
      </c>
      <c r="Y1338" s="1">
        <v>33</v>
      </c>
      <c r="Z1338" s="4">
        <f t="shared" si="96"/>
        <v>1.32</v>
      </c>
      <c r="AA1338" s="5">
        <f t="shared" si="97"/>
        <v>21.710526315789473</v>
      </c>
      <c r="AB1338" s="1">
        <v>0</v>
      </c>
      <c r="AC1338" s="1">
        <f t="shared" si="98"/>
        <v>0</v>
      </c>
      <c r="AD1338" s="1">
        <v>0</v>
      </c>
      <c r="AE1338" s="1">
        <f t="shared" si="99"/>
        <v>0</v>
      </c>
      <c r="AF1338" s="6">
        <v>1</v>
      </c>
      <c r="AG1338" s="1">
        <f>AF1338*100/U1338</f>
        <v>4</v>
      </c>
      <c r="AH1338" s="1">
        <v>4</v>
      </c>
      <c r="AI1338" s="1">
        <v>11</v>
      </c>
      <c r="AJ1338" s="1">
        <v>3</v>
      </c>
      <c r="AK1338" s="1">
        <v>2</v>
      </c>
      <c r="AL1338" s="1">
        <v>3</v>
      </c>
      <c r="AM1338" s="1">
        <v>3</v>
      </c>
      <c r="AN1338" s="1">
        <v>4</v>
      </c>
    </row>
    <row r="1339" spans="1:41" ht="12.75" x14ac:dyDescent="0.2">
      <c r="A1339" s="2" t="s">
        <v>59</v>
      </c>
      <c r="B1339" s="3">
        <v>263</v>
      </c>
      <c r="C1339" s="5">
        <v>31</v>
      </c>
      <c r="D1339" s="1" t="s">
        <v>4</v>
      </c>
      <c r="E1339" s="1" t="s">
        <v>2</v>
      </c>
      <c r="F1339" s="1" t="s">
        <v>3</v>
      </c>
      <c r="G1339" s="1">
        <v>2006</v>
      </c>
      <c r="H1339" s="5" t="s">
        <v>80</v>
      </c>
      <c r="J1339" s="1">
        <v>54</v>
      </c>
      <c r="K1339" s="1">
        <f>J1339-34</f>
        <v>20</v>
      </c>
      <c r="L1339" s="1">
        <f>J1339-61</f>
        <v>-7</v>
      </c>
      <c r="M1339" s="1">
        <f>J1339-72</f>
        <v>-18</v>
      </c>
      <c r="N1339" s="1">
        <f>J1339-82</f>
        <v>-28</v>
      </c>
      <c r="O1339" s="1">
        <v>4</v>
      </c>
      <c r="P1339" s="29"/>
      <c r="Q1339" s="1"/>
      <c r="S1339" s="1" t="s">
        <v>115</v>
      </c>
      <c r="T1339" s="1">
        <v>234</v>
      </c>
      <c r="U1339" s="1">
        <v>25</v>
      </c>
      <c r="V1339" s="1">
        <v>126</v>
      </c>
      <c r="W1339" s="4">
        <f t="shared" si="95"/>
        <v>5.04</v>
      </c>
      <c r="X1339" s="1">
        <v>4</v>
      </c>
      <c r="Y1339" s="1">
        <v>32</v>
      </c>
      <c r="Z1339" s="4">
        <f t="shared" si="96"/>
        <v>1.28</v>
      </c>
      <c r="AA1339" s="5">
        <f t="shared" si="97"/>
        <v>25.396825396825395</v>
      </c>
      <c r="AB1339" s="1">
        <v>0</v>
      </c>
      <c r="AC1339" s="1">
        <f t="shared" si="98"/>
        <v>0</v>
      </c>
      <c r="AD1339" s="1">
        <v>1</v>
      </c>
      <c r="AE1339" s="1">
        <f t="shared" si="99"/>
        <v>4</v>
      </c>
      <c r="AF1339" s="6">
        <v>0</v>
      </c>
      <c r="AG1339" s="1">
        <f>AF1339*100/U1339</f>
        <v>0</v>
      </c>
      <c r="AI1339" s="1">
        <v>7</v>
      </c>
      <c r="AJ1339" s="1">
        <v>2</v>
      </c>
      <c r="AK1339" s="1">
        <v>1</v>
      </c>
      <c r="AL1339" s="1">
        <v>4</v>
      </c>
      <c r="AM1339" s="1">
        <v>3</v>
      </c>
      <c r="AN1339" s="1">
        <v>4</v>
      </c>
    </row>
    <row r="1340" spans="1:41" ht="12.75" x14ac:dyDescent="0.2">
      <c r="A1340" s="2" t="s">
        <v>59</v>
      </c>
      <c r="B1340" s="3">
        <v>263</v>
      </c>
      <c r="C1340" s="5">
        <v>31</v>
      </c>
      <c r="D1340" s="1" t="s">
        <v>4</v>
      </c>
      <c r="E1340" s="1" t="s">
        <v>2</v>
      </c>
      <c r="F1340" s="1" t="s">
        <v>3</v>
      </c>
      <c r="G1340" s="1">
        <v>2007</v>
      </c>
      <c r="H1340" s="5" t="s">
        <v>80</v>
      </c>
      <c r="J1340" s="1">
        <v>48</v>
      </c>
      <c r="K1340" s="1">
        <f>J1340-36</f>
        <v>12</v>
      </c>
      <c r="L1340" s="1">
        <f>J1340-53</f>
        <v>-5</v>
      </c>
      <c r="M1340" s="1">
        <f>J1340-67</f>
        <v>-19</v>
      </c>
      <c r="N1340" s="1">
        <f>J1340-82</f>
        <v>-34</v>
      </c>
      <c r="O1340" s="1">
        <v>3</v>
      </c>
      <c r="P1340" s="29" t="s">
        <v>159</v>
      </c>
      <c r="Q1340" s="1"/>
      <c r="R1340" s="1" t="s">
        <v>165</v>
      </c>
      <c r="S1340" s="1">
        <v>2</v>
      </c>
      <c r="T1340" s="1">
        <v>235</v>
      </c>
      <c r="U1340" s="1">
        <v>25</v>
      </c>
      <c r="V1340" s="1">
        <v>187</v>
      </c>
      <c r="W1340" s="4">
        <f t="shared" si="95"/>
        <v>7.6927272727272724</v>
      </c>
      <c r="X1340" s="1">
        <v>4</v>
      </c>
      <c r="Y1340" s="1">
        <v>39</v>
      </c>
      <c r="Z1340" s="4">
        <f t="shared" si="96"/>
        <v>1.7727272727272727</v>
      </c>
      <c r="AA1340" s="5">
        <f t="shared" si="97"/>
        <v>23.044197589222406</v>
      </c>
      <c r="AB1340" s="1">
        <v>3</v>
      </c>
      <c r="AC1340" s="1">
        <f t="shared" si="98"/>
        <v>12</v>
      </c>
      <c r="AD1340" s="1">
        <v>0</v>
      </c>
      <c r="AE1340" s="1">
        <f t="shared" si="99"/>
        <v>0</v>
      </c>
      <c r="AF1340" s="6">
        <v>1</v>
      </c>
      <c r="AG1340" s="1">
        <f>AF1340*100/U1340</f>
        <v>4</v>
      </c>
      <c r="AH1340" s="1">
        <v>7</v>
      </c>
      <c r="AI1340" s="1">
        <v>8</v>
      </c>
      <c r="AJ1340" s="1">
        <v>2</v>
      </c>
      <c r="AK1340" s="1">
        <v>3</v>
      </c>
      <c r="AL1340" s="1">
        <v>4</v>
      </c>
      <c r="AM1340" s="1">
        <v>3</v>
      </c>
      <c r="AN1340" s="1">
        <v>5</v>
      </c>
    </row>
    <row r="1341" spans="1:41" ht="12.75" x14ac:dyDescent="0.2">
      <c r="A1341" s="2" t="s">
        <v>59</v>
      </c>
      <c r="B1341" s="3">
        <v>263</v>
      </c>
      <c r="C1341" s="5">
        <v>31</v>
      </c>
      <c r="D1341" s="1" t="s">
        <v>4</v>
      </c>
      <c r="E1341" s="1" t="s">
        <v>2</v>
      </c>
      <c r="F1341" s="1" t="s">
        <v>3</v>
      </c>
      <c r="G1341" s="1">
        <v>2008</v>
      </c>
      <c r="H1341" s="5" t="s">
        <v>80</v>
      </c>
      <c r="J1341" s="1">
        <v>45</v>
      </c>
      <c r="K1341" s="1">
        <f>J1341-22</f>
        <v>23</v>
      </c>
      <c r="L1341" s="1">
        <f>J1341-49</f>
        <v>-4</v>
      </c>
      <c r="M1341" s="1">
        <f>J1341-67</f>
        <v>-22</v>
      </c>
      <c r="N1341" s="1">
        <f>J1341-82</f>
        <v>-37</v>
      </c>
      <c r="O1341" s="1">
        <v>4</v>
      </c>
      <c r="P1341" s="29" t="s">
        <v>185</v>
      </c>
      <c r="Q1341" s="1"/>
      <c r="S1341" s="1">
        <v>4</v>
      </c>
      <c r="T1341" s="1">
        <v>237</v>
      </c>
      <c r="U1341" s="1">
        <v>25</v>
      </c>
      <c r="V1341" s="1">
        <v>141</v>
      </c>
      <c r="W1341" s="4">
        <f t="shared" si="95"/>
        <v>5.6983333333333341</v>
      </c>
      <c r="X1341" s="1">
        <v>4</v>
      </c>
      <c r="Y1341" s="1">
        <v>35</v>
      </c>
      <c r="Z1341" s="4">
        <f t="shared" si="96"/>
        <v>1.4583333333333333</v>
      </c>
      <c r="AA1341" s="5">
        <f t="shared" si="97"/>
        <v>25.592278443989464</v>
      </c>
      <c r="AB1341" s="1">
        <v>1</v>
      </c>
      <c r="AC1341" s="1">
        <f t="shared" si="98"/>
        <v>4</v>
      </c>
      <c r="AD1341" s="1">
        <v>0</v>
      </c>
      <c r="AE1341" s="1">
        <f t="shared" si="99"/>
        <v>0</v>
      </c>
      <c r="AF1341" s="6" t="s">
        <v>177</v>
      </c>
      <c r="AG1341" s="1">
        <f>AF1341*100/U1341</f>
        <v>0</v>
      </c>
      <c r="AI1341" s="1">
        <v>5</v>
      </c>
      <c r="AJ1341" s="1">
        <v>3</v>
      </c>
      <c r="AK1341" s="1">
        <v>2</v>
      </c>
      <c r="AL1341" s="1">
        <v>4</v>
      </c>
      <c r="AM1341" s="1">
        <v>3</v>
      </c>
      <c r="AN1341" s="1">
        <v>4</v>
      </c>
      <c r="AO1341" s="1">
        <v>3</v>
      </c>
    </row>
    <row r="1342" spans="1:41" ht="15" customHeight="1" x14ac:dyDescent="0.2">
      <c r="A1342" s="2" t="s">
        <v>59</v>
      </c>
      <c r="B1342" s="3">
        <v>263</v>
      </c>
      <c r="C1342" s="5">
        <v>31</v>
      </c>
      <c r="D1342" s="1" t="s">
        <v>4</v>
      </c>
      <c r="E1342" s="1" t="s">
        <v>2</v>
      </c>
      <c r="F1342" s="1" t="s">
        <v>3</v>
      </c>
      <c r="G1342" s="1">
        <v>2009</v>
      </c>
      <c r="H1342" s="5" t="s">
        <v>80</v>
      </c>
      <c r="J1342" s="1">
        <v>37</v>
      </c>
      <c r="K1342" s="1">
        <f>J1342-26</f>
        <v>11</v>
      </c>
      <c r="L1342" s="1">
        <f>J1342-50</f>
        <v>-13</v>
      </c>
      <c r="M1342" s="1">
        <f>J1342-66</f>
        <v>-29</v>
      </c>
      <c r="N1342" s="1">
        <f>J1342-82</f>
        <v>-45</v>
      </c>
      <c r="O1342" s="1">
        <v>3</v>
      </c>
      <c r="P1342" s="29" t="s">
        <v>198</v>
      </c>
      <c r="Q1342" s="1"/>
      <c r="S1342" s="1">
        <v>2</v>
      </c>
      <c r="T1342" s="1">
        <v>233</v>
      </c>
      <c r="U1342" s="1">
        <v>25</v>
      </c>
      <c r="V1342" s="1">
        <v>207</v>
      </c>
      <c r="W1342" s="4">
        <f t="shared" si="95"/>
        <v>8.3566666666666656</v>
      </c>
      <c r="X1342" s="1">
        <v>4</v>
      </c>
      <c r="Y1342" s="1">
        <v>46</v>
      </c>
      <c r="Z1342" s="4">
        <f t="shared" si="96"/>
        <v>1.9166666666666667</v>
      </c>
      <c r="AA1342" s="5">
        <f t="shared" si="97"/>
        <v>22.935779816513765</v>
      </c>
      <c r="AB1342" s="1">
        <v>1</v>
      </c>
      <c r="AC1342" s="1">
        <f t="shared" si="98"/>
        <v>4</v>
      </c>
      <c r="AD1342" s="1">
        <v>2</v>
      </c>
      <c r="AE1342" s="1">
        <f t="shared" si="99"/>
        <v>8</v>
      </c>
      <c r="AF1342" s="6" t="s">
        <v>177</v>
      </c>
      <c r="AI1342" s="1">
        <v>8</v>
      </c>
      <c r="AJ1342" s="1">
        <v>2</v>
      </c>
      <c r="AK1342" s="1">
        <v>3</v>
      </c>
      <c r="AL1342" s="1">
        <v>3</v>
      </c>
      <c r="AM1342" s="1">
        <v>3</v>
      </c>
      <c r="AN1342" s="1">
        <v>4</v>
      </c>
      <c r="AO1342" s="1">
        <v>4</v>
      </c>
    </row>
    <row r="1343" spans="1:41" ht="12.75" x14ac:dyDescent="0.2">
      <c r="A1343" s="2" t="s">
        <v>59</v>
      </c>
      <c r="B1343" s="3">
        <v>263</v>
      </c>
      <c r="C1343" s="5">
        <v>31</v>
      </c>
      <c r="D1343" s="1" t="s">
        <v>4</v>
      </c>
      <c r="E1343" s="1" t="s">
        <v>2</v>
      </c>
      <c r="F1343" s="1" t="s">
        <v>3</v>
      </c>
      <c r="G1343" s="1">
        <v>2010</v>
      </c>
      <c r="H1343" s="5" t="s">
        <v>80</v>
      </c>
      <c r="J1343" s="1">
        <v>58</v>
      </c>
      <c r="K1343" s="1">
        <f>J1343-40</f>
        <v>18</v>
      </c>
      <c r="L1343" s="1">
        <f>J1343-60</f>
        <v>-2</v>
      </c>
      <c r="M1343" s="1">
        <f>J1343-82</f>
        <v>-24</v>
      </c>
      <c r="N1343" s="1">
        <f>J1343-98</f>
        <v>-40</v>
      </c>
      <c r="O1343" s="1">
        <v>4</v>
      </c>
      <c r="P1343" s="29" t="s">
        <v>225</v>
      </c>
      <c r="Q1343" s="1"/>
      <c r="S1343" s="1">
        <v>4</v>
      </c>
      <c r="T1343" s="1">
        <v>240</v>
      </c>
      <c r="U1343" s="1">
        <v>25</v>
      </c>
      <c r="V1343" s="1">
        <v>122</v>
      </c>
      <c r="W1343" s="4">
        <f t="shared" si="95"/>
        <v>4.88</v>
      </c>
      <c r="X1343" s="1">
        <v>4</v>
      </c>
      <c r="Y1343" s="1">
        <v>30</v>
      </c>
      <c r="Z1343" s="4">
        <f t="shared" si="96"/>
        <v>1.2</v>
      </c>
      <c r="AA1343" s="5">
        <f t="shared" si="97"/>
        <v>24.590163934426229</v>
      </c>
      <c r="AB1343" s="1">
        <v>0</v>
      </c>
      <c r="AC1343" s="1">
        <f t="shared" si="98"/>
        <v>0</v>
      </c>
      <c r="AD1343" s="1">
        <v>0</v>
      </c>
      <c r="AE1343" s="1">
        <f t="shared" si="99"/>
        <v>0</v>
      </c>
      <c r="AF1343" s="6" t="s">
        <v>204</v>
      </c>
      <c r="AI1343" s="1">
        <v>8</v>
      </c>
      <c r="AJ1343" s="1">
        <v>2</v>
      </c>
      <c r="AK1343" s="1">
        <v>2</v>
      </c>
      <c r="AL1343" s="1">
        <v>4</v>
      </c>
      <c r="AM1343" s="1">
        <v>3</v>
      </c>
      <c r="AN1343" s="1">
        <v>4</v>
      </c>
      <c r="AO1343" s="1">
        <v>4</v>
      </c>
    </row>
    <row r="1344" spans="1:41" ht="12.75" x14ac:dyDescent="0.2">
      <c r="A1344" s="2" t="s">
        <v>59</v>
      </c>
      <c r="B1344" s="3">
        <v>263</v>
      </c>
      <c r="C1344" s="5">
        <v>31</v>
      </c>
      <c r="D1344" s="1" t="s">
        <v>4</v>
      </c>
      <c r="E1344" s="1" t="s">
        <v>2</v>
      </c>
      <c r="F1344" s="1" t="s">
        <v>3</v>
      </c>
      <c r="G1344" s="1">
        <v>2011</v>
      </c>
      <c r="H1344" s="5" t="s">
        <v>80</v>
      </c>
      <c r="J1344" s="1">
        <v>47</v>
      </c>
      <c r="K1344" s="1">
        <f>J1344-31</f>
        <v>16</v>
      </c>
      <c r="L1344" s="1">
        <f>J1344-53</f>
        <v>-6</v>
      </c>
      <c r="M1344" s="1">
        <f>J1344-70</f>
        <v>-23</v>
      </c>
      <c r="N1344" s="1">
        <f>J1344-85</f>
        <v>-38</v>
      </c>
      <c r="O1344" s="1">
        <v>3</v>
      </c>
      <c r="P1344" s="29" t="s">
        <v>232</v>
      </c>
      <c r="Q1344" s="1"/>
      <c r="S1344" s="1">
        <v>2</v>
      </c>
      <c r="Z1344" s="1"/>
      <c r="AO1344" s="1">
        <v>4</v>
      </c>
    </row>
    <row r="1345" spans="1:32" ht="12.75" x14ac:dyDescent="0.2">
      <c r="A1345" s="2" t="s">
        <v>59</v>
      </c>
      <c r="B1345" s="3">
        <v>263</v>
      </c>
      <c r="C1345" s="5">
        <v>31</v>
      </c>
      <c r="D1345" s="1" t="s">
        <v>4</v>
      </c>
      <c r="E1345" s="1" t="s">
        <v>2</v>
      </c>
      <c r="F1345" s="1" t="s">
        <v>3</v>
      </c>
      <c r="G1345" s="1">
        <v>2012</v>
      </c>
      <c r="H1345" s="5" t="s">
        <v>80</v>
      </c>
      <c r="Q1345" s="1"/>
      <c r="Z1345" s="1"/>
    </row>
    <row r="1346" spans="1:32" ht="12.75" x14ac:dyDescent="0.2">
      <c r="A1346" s="2" t="s">
        <v>59</v>
      </c>
      <c r="B1346" s="3">
        <v>263</v>
      </c>
      <c r="C1346" s="5">
        <v>31</v>
      </c>
      <c r="D1346" s="1" t="s">
        <v>4</v>
      </c>
      <c r="E1346" s="1" t="s">
        <v>2</v>
      </c>
      <c r="F1346" s="1" t="s">
        <v>3</v>
      </c>
      <c r="G1346" s="1">
        <v>2013</v>
      </c>
      <c r="H1346" s="5" t="s">
        <v>80</v>
      </c>
      <c r="Q1346" s="1"/>
      <c r="Z1346" s="1"/>
    </row>
    <row r="1347" spans="1:32" s="22" customFormat="1" ht="12.75" x14ac:dyDescent="0.2">
      <c r="A1347" s="20" t="s">
        <v>59</v>
      </c>
      <c r="B1347" s="21">
        <v>264</v>
      </c>
      <c r="C1347" s="24">
        <v>31</v>
      </c>
      <c r="D1347" s="22" t="s">
        <v>4</v>
      </c>
      <c r="E1347" s="22" t="s">
        <v>2</v>
      </c>
      <c r="F1347" s="22" t="s">
        <v>3</v>
      </c>
      <c r="G1347" s="22">
        <v>2004</v>
      </c>
      <c r="H1347" s="24" t="s">
        <v>78</v>
      </c>
      <c r="I1347" s="24"/>
      <c r="W1347" s="23"/>
      <c r="AA1347" s="24"/>
    </row>
    <row r="1348" spans="1:32" ht="12.75" x14ac:dyDescent="0.2">
      <c r="A1348" s="2" t="s">
        <v>59</v>
      </c>
      <c r="B1348" s="3">
        <v>264</v>
      </c>
      <c r="C1348" s="5">
        <v>31</v>
      </c>
      <c r="D1348" s="1" t="s">
        <v>4</v>
      </c>
      <c r="E1348" s="1" t="s">
        <v>2</v>
      </c>
      <c r="F1348" s="1" t="s">
        <v>3</v>
      </c>
      <c r="G1348" s="1">
        <v>2005</v>
      </c>
      <c r="H1348" s="5" t="s">
        <v>78</v>
      </c>
      <c r="Q1348" s="1"/>
      <c r="Z1348" s="1"/>
      <c r="AF1348" s="1"/>
    </row>
    <row r="1349" spans="1:32" ht="12.75" x14ac:dyDescent="0.2">
      <c r="A1349" s="2" t="s">
        <v>59</v>
      </c>
      <c r="B1349" s="3">
        <v>264</v>
      </c>
      <c r="C1349" s="5">
        <v>31</v>
      </c>
      <c r="D1349" s="1" t="s">
        <v>4</v>
      </c>
      <c r="E1349" s="1" t="s">
        <v>2</v>
      </c>
      <c r="F1349" s="1" t="s">
        <v>3</v>
      </c>
      <c r="G1349" s="1">
        <v>2006</v>
      </c>
      <c r="H1349" s="5" t="s">
        <v>78</v>
      </c>
      <c r="Q1349" s="1"/>
      <c r="Z1349" s="1"/>
      <c r="AF1349" s="1"/>
    </row>
    <row r="1350" spans="1:32" ht="12.75" x14ac:dyDescent="0.2">
      <c r="A1350" s="2" t="s">
        <v>59</v>
      </c>
      <c r="B1350" s="3">
        <v>264</v>
      </c>
      <c r="C1350" s="5">
        <v>31</v>
      </c>
      <c r="D1350" s="1" t="s">
        <v>4</v>
      </c>
      <c r="E1350" s="1" t="s">
        <v>2</v>
      </c>
      <c r="F1350" s="1" t="s">
        <v>3</v>
      </c>
      <c r="G1350" s="1">
        <v>2007</v>
      </c>
      <c r="H1350" s="5" t="s">
        <v>78</v>
      </c>
      <c r="Q1350" s="1"/>
      <c r="Z1350" s="1"/>
      <c r="AF1350" s="1"/>
    </row>
    <row r="1351" spans="1:32" ht="12.75" x14ac:dyDescent="0.2">
      <c r="A1351" s="2" t="s">
        <v>59</v>
      </c>
      <c r="B1351" s="3">
        <v>264</v>
      </c>
      <c r="C1351" s="5">
        <v>31</v>
      </c>
      <c r="D1351" s="1" t="s">
        <v>4</v>
      </c>
      <c r="E1351" s="1" t="s">
        <v>2</v>
      </c>
      <c r="F1351" s="1" t="s">
        <v>3</v>
      </c>
      <c r="G1351" s="1">
        <v>2008</v>
      </c>
      <c r="H1351" s="5" t="s">
        <v>78</v>
      </c>
      <c r="Q1351" s="1"/>
      <c r="Z1351" s="1"/>
      <c r="AF1351" s="1"/>
    </row>
    <row r="1352" spans="1:32" s="22" customFormat="1" ht="15" customHeight="1" x14ac:dyDescent="0.2">
      <c r="A1352" s="20" t="s">
        <v>59</v>
      </c>
      <c r="B1352" s="21">
        <v>265</v>
      </c>
      <c r="C1352" s="24">
        <v>31</v>
      </c>
      <c r="D1352" s="22" t="s">
        <v>4</v>
      </c>
      <c r="E1352" s="22" t="s">
        <v>2</v>
      </c>
      <c r="F1352" s="22" t="s">
        <v>3</v>
      </c>
      <c r="G1352" s="22">
        <v>2004</v>
      </c>
      <c r="H1352" s="24" t="s">
        <v>78</v>
      </c>
      <c r="I1352" s="24"/>
      <c r="W1352" s="23"/>
      <c r="AA1352" s="24"/>
    </row>
    <row r="1353" spans="1:32" ht="12.75" x14ac:dyDescent="0.2">
      <c r="A1353" s="2" t="s">
        <v>59</v>
      </c>
      <c r="B1353" s="3">
        <v>265</v>
      </c>
      <c r="C1353" s="5">
        <v>31</v>
      </c>
      <c r="D1353" s="1" t="s">
        <v>4</v>
      </c>
      <c r="E1353" s="1" t="s">
        <v>2</v>
      </c>
      <c r="F1353" s="1" t="s">
        <v>3</v>
      </c>
      <c r="G1353" s="1">
        <v>2005</v>
      </c>
      <c r="H1353" s="5" t="s">
        <v>78</v>
      </c>
      <c r="Q1353" s="1"/>
      <c r="Z1353" s="1"/>
      <c r="AF1353" s="1"/>
    </row>
    <row r="1354" spans="1:32" ht="12.75" x14ac:dyDescent="0.2">
      <c r="A1354" s="2" t="s">
        <v>59</v>
      </c>
      <c r="B1354" s="3">
        <v>265</v>
      </c>
      <c r="C1354" s="5">
        <v>31</v>
      </c>
      <c r="D1354" s="1" t="s">
        <v>4</v>
      </c>
      <c r="E1354" s="1" t="s">
        <v>2</v>
      </c>
      <c r="F1354" s="1" t="s">
        <v>3</v>
      </c>
      <c r="G1354" s="1">
        <v>2006</v>
      </c>
      <c r="H1354" s="5" t="s">
        <v>78</v>
      </c>
      <c r="Q1354" s="1"/>
      <c r="Z1354" s="1"/>
      <c r="AF1354" s="1"/>
    </row>
    <row r="1355" spans="1:32" ht="12.75" x14ac:dyDescent="0.2">
      <c r="A1355" s="2" t="s">
        <v>59</v>
      </c>
      <c r="B1355" s="3">
        <v>265</v>
      </c>
      <c r="C1355" s="5">
        <v>31</v>
      </c>
      <c r="D1355" s="1" t="s">
        <v>4</v>
      </c>
      <c r="E1355" s="1" t="s">
        <v>2</v>
      </c>
      <c r="F1355" s="1" t="s">
        <v>3</v>
      </c>
      <c r="G1355" s="1">
        <v>2007</v>
      </c>
      <c r="H1355" s="5" t="s">
        <v>78</v>
      </c>
      <c r="Q1355" s="1"/>
      <c r="Z1355" s="1"/>
      <c r="AF1355" s="1"/>
    </row>
    <row r="1356" spans="1:32" ht="12.75" x14ac:dyDescent="0.2">
      <c r="A1356" s="2" t="s">
        <v>59</v>
      </c>
      <c r="B1356" s="3">
        <v>265</v>
      </c>
      <c r="C1356" s="5">
        <v>31</v>
      </c>
      <c r="D1356" s="1" t="s">
        <v>4</v>
      </c>
      <c r="E1356" s="1" t="s">
        <v>2</v>
      </c>
      <c r="F1356" s="1" t="s">
        <v>3</v>
      </c>
      <c r="G1356" s="1">
        <v>2008</v>
      </c>
      <c r="H1356" s="5" t="s">
        <v>78</v>
      </c>
      <c r="Q1356" s="1"/>
      <c r="Z1356" s="1"/>
      <c r="AF1356" s="1"/>
    </row>
    <row r="1357" spans="1:32" s="22" customFormat="1" ht="15" customHeight="1" x14ac:dyDescent="0.2">
      <c r="A1357" s="20" t="s">
        <v>59</v>
      </c>
      <c r="B1357" s="21">
        <v>266</v>
      </c>
      <c r="C1357" s="24">
        <v>29</v>
      </c>
      <c r="D1357" s="22" t="s">
        <v>5</v>
      </c>
      <c r="E1357" s="22" t="s">
        <v>2</v>
      </c>
      <c r="F1357" s="22" t="s">
        <v>3</v>
      </c>
      <c r="G1357" s="22">
        <v>2004</v>
      </c>
      <c r="H1357" s="24" t="s">
        <v>78</v>
      </c>
      <c r="I1357" s="24"/>
      <c r="W1357" s="23"/>
      <c r="AA1357" s="24"/>
    </row>
    <row r="1358" spans="1:32" ht="12.75" x14ac:dyDescent="0.2">
      <c r="A1358" s="2" t="s">
        <v>59</v>
      </c>
      <c r="B1358" s="3">
        <v>266</v>
      </c>
      <c r="C1358" s="5">
        <v>29</v>
      </c>
      <c r="D1358" s="1" t="s">
        <v>5</v>
      </c>
      <c r="E1358" s="1" t="s">
        <v>2</v>
      </c>
      <c r="F1358" s="1" t="s">
        <v>3</v>
      </c>
      <c r="G1358" s="1">
        <v>2005</v>
      </c>
      <c r="H1358" s="5" t="s">
        <v>78</v>
      </c>
      <c r="Q1358" s="1"/>
      <c r="Z1358" s="1"/>
      <c r="AF1358" s="1"/>
    </row>
    <row r="1359" spans="1:32" ht="12.75" x14ac:dyDescent="0.2">
      <c r="A1359" s="2" t="s">
        <v>59</v>
      </c>
      <c r="B1359" s="3">
        <v>266</v>
      </c>
      <c r="C1359" s="5">
        <v>29</v>
      </c>
      <c r="D1359" s="1" t="s">
        <v>5</v>
      </c>
      <c r="E1359" s="1" t="s">
        <v>2</v>
      </c>
      <c r="F1359" s="1" t="s">
        <v>3</v>
      </c>
      <c r="G1359" s="1">
        <v>2006</v>
      </c>
      <c r="H1359" s="5" t="s">
        <v>78</v>
      </c>
      <c r="Q1359" s="1"/>
      <c r="Z1359" s="1"/>
      <c r="AF1359" s="1"/>
    </row>
    <row r="1360" spans="1:32" ht="12.75" x14ac:dyDescent="0.2">
      <c r="A1360" s="2" t="s">
        <v>59</v>
      </c>
      <c r="B1360" s="3">
        <v>266</v>
      </c>
      <c r="C1360" s="5">
        <v>29</v>
      </c>
      <c r="D1360" s="1" t="s">
        <v>5</v>
      </c>
      <c r="E1360" s="1" t="s">
        <v>2</v>
      </c>
      <c r="F1360" s="1" t="s">
        <v>3</v>
      </c>
      <c r="G1360" s="1">
        <v>2007</v>
      </c>
      <c r="H1360" s="5" t="s">
        <v>78</v>
      </c>
      <c r="Q1360" s="1"/>
      <c r="Z1360" s="1"/>
      <c r="AF1360" s="1"/>
    </row>
    <row r="1361" spans="1:40" ht="12.75" x14ac:dyDescent="0.2">
      <c r="A1361" s="2" t="s">
        <v>59</v>
      </c>
      <c r="B1361" s="3">
        <v>266</v>
      </c>
      <c r="C1361" s="5">
        <v>29</v>
      </c>
      <c r="D1361" s="1" t="s">
        <v>5</v>
      </c>
      <c r="E1361" s="1" t="s">
        <v>2</v>
      </c>
      <c r="F1361" s="1" t="s">
        <v>3</v>
      </c>
      <c r="G1361" s="1">
        <v>2008</v>
      </c>
      <c r="H1361" s="5" t="s">
        <v>78</v>
      </c>
      <c r="Q1361" s="1"/>
      <c r="Z1361" s="1"/>
      <c r="AF1361" s="1"/>
    </row>
    <row r="1362" spans="1:40" s="22" customFormat="1" ht="12.75" x14ac:dyDescent="0.2">
      <c r="A1362" s="20" t="s">
        <v>59</v>
      </c>
      <c r="B1362" s="21">
        <v>267</v>
      </c>
      <c r="C1362" s="24">
        <v>29</v>
      </c>
      <c r="D1362" s="22" t="s">
        <v>5</v>
      </c>
      <c r="E1362" s="22" t="s">
        <v>2</v>
      </c>
      <c r="F1362" s="22" t="s">
        <v>3</v>
      </c>
      <c r="G1362" s="22">
        <v>2004</v>
      </c>
      <c r="H1362" s="24" t="s">
        <v>78</v>
      </c>
      <c r="I1362" s="24"/>
      <c r="W1362" s="23"/>
      <c r="AA1362" s="24"/>
    </row>
    <row r="1363" spans="1:40" ht="12.75" x14ac:dyDescent="0.2">
      <c r="A1363" s="2" t="s">
        <v>59</v>
      </c>
      <c r="B1363" s="3">
        <v>267</v>
      </c>
      <c r="C1363" s="5">
        <v>29</v>
      </c>
      <c r="D1363" s="1" t="s">
        <v>5</v>
      </c>
      <c r="E1363" s="1" t="s">
        <v>2</v>
      </c>
      <c r="F1363" s="1" t="s">
        <v>3</v>
      </c>
      <c r="G1363" s="1">
        <v>2005</v>
      </c>
      <c r="H1363" s="5" t="s">
        <v>78</v>
      </c>
      <c r="Q1363" s="1"/>
      <c r="Z1363" s="1"/>
      <c r="AF1363" s="1"/>
    </row>
    <row r="1364" spans="1:40" ht="12.75" x14ac:dyDescent="0.2">
      <c r="A1364" s="2" t="s">
        <v>59</v>
      </c>
      <c r="B1364" s="3">
        <v>267</v>
      </c>
      <c r="C1364" s="5">
        <v>29</v>
      </c>
      <c r="D1364" s="1" t="s">
        <v>5</v>
      </c>
      <c r="E1364" s="1" t="s">
        <v>2</v>
      </c>
      <c r="F1364" s="1" t="s">
        <v>3</v>
      </c>
      <c r="G1364" s="1">
        <v>2006</v>
      </c>
      <c r="H1364" s="5" t="s">
        <v>78</v>
      </c>
      <c r="Q1364" s="1"/>
      <c r="Z1364" s="1"/>
      <c r="AF1364" s="1"/>
    </row>
    <row r="1365" spans="1:40" ht="12.75" x14ac:dyDescent="0.2">
      <c r="A1365" s="2" t="s">
        <v>59</v>
      </c>
      <c r="B1365" s="3">
        <v>267</v>
      </c>
      <c r="C1365" s="5">
        <v>29</v>
      </c>
      <c r="D1365" s="1" t="s">
        <v>5</v>
      </c>
      <c r="E1365" s="1" t="s">
        <v>2</v>
      </c>
      <c r="F1365" s="1" t="s">
        <v>3</v>
      </c>
      <c r="G1365" s="1">
        <v>2007</v>
      </c>
      <c r="H1365" s="5" t="s">
        <v>78</v>
      </c>
      <c r="Q1365" s="1"/>
      <c r="Z1365" s="1"/>
      <c r="AF1365" s="1"/>
    </row>
    <row r="1366" spans="1:40" ht="12.75" x14ac:dyDescent="0.2">
      <c r="A1366" s="2" t="s">
        <v>59</v>
      </c>
      <c r="B1366" s="3">
        <v>267</v>
      </c>
      <c r="C1366" s="5">
        <v>29</v>
      </c>
      <c r="D1366" s="1" t="s">
        <v>5</v>
      </c>
      <c r="E1366" s="1" t="s">
        <v>2</v>
      </c>
      <c r="F1366" s="1" t="s">
        <v>3</v>
      </c>
      <c r="G1366" s="1">
        <v>2008</v>
      </c>
      <c r="H1366" s="5" t="s">
        <v>78</v>
      </c>
      <c r="Q1366" s="1"/>
      <c r="Z1366" s="1"/>
      <c r="AF1366" s="1"/>
    </row>
    <row r="1367" spans="1:40" s="22" customFormat="1" ht="12.75" x14ac:dyDescent="0.2">
      <c r="A1367" s="20" t="s">
        <v>59</v>
      </c>
      <c r="B1367" s="21">
        <v>268</v>
      </c>
      <c r="C1367" s="24">
        <v>29</v>
      </c>
      <c r="D1367" s="22" t="s">
        <v>5</v>
      </c>
      <c r="E1367" s="22" t="s">
        <v>2</v>
      </c>
      <c r="F1367" s="22" t="s">
        <v>3</v>
      </c>
      <c r="G1367" s="22">
        <v>2004</v>
      </c>
      <c r="H1367" s="24" t="s">
        <v>78</v>
      </c>
      <c r="I1367" s="24"/>
      <c r="J1367" s="22">
        <v>36</v>
      </c>
      <c r="K1367" s="22">
        <f>J1367-22</f>
        <v>14</v>
      </c>
      <c r="L1367" s="22">
        <f>J1367-46</f>
        <v>-10</v>
      </c>
      <c r="M1367" s="22">
        <f>J1367-71</f>
        <v>-35</v>
      </c>
      <c r="N1367" s="22">
        <f>J1367-87</f>
        <v>-51</v>
      </c>
      <c r="O1367" s="22">
        <v>4</v>
      </c>
      <c r="S1367" s="22">
        <v>2</v>
      </c>
      <c r="T1367" s="22">
        <v>232</v>
      </c>
      <c r="U1367" s="22">
        <v>25</v>
      </c>
      <c r="V1367" s="22">
        <v>114</v>
      </c>
      <c r="W1367" s="23">
        <f t="shared" ref="W1367" si="100">(V1367+(Z1367*AB1367))/U1367</f>
        <v>4.5599999999999996</v>
      </c>
      <c r="X1367" s="22">
        <v>4</v>
      </c>
      <c r="Y1367" s="22">
        <v>31</v>
      </c>
      <c r="Z1367" s="23">
        <f>Y1367/(U1367-AB1367)</f>
        <v>1.24</v>
      </c>
      <c r="AA1367" s="24">
        <f>Z1367*100/W1367</f>
        <v>27.192982456140353</v>
      </c>
      <c r="AB1367" s="22">
        <v>0</v>
      </c>
      <c r="AC1367" s="22">
        <f t="shared" ref="AC1367" si="101">AB1367*100/U1367</f>
        <v>0</v>
      </c>
      <c r="AD1367" s="22">
        <v>0</v>
      </c>
      <c r="AE1367" s="22">
        <f>AD1367*100/U1367</f>
        <v>0</v>
      </c>
      <c r="AF1367" s="22">
        <v>1</v>
      </c>
      <c r="AG1367" s="22">
        <f>AF1367*100/U1367</f>
        <v>4</v>
      </c>
      <c r="AH1367" s="22">
        <v>1</v>
      </c>
      <c r="AI1367" s="22">
        <v>7</v>
      </c>
      <c r="AJ1367" s="22">
        <v>3</v>
      </c>
      <c r="AK1367" s="22">
        <v>1</v>
      </c>
      <c r="AL1367" s="22">
        <v>4</v>
      </c>
      <c r="AM1367" s="22">
        <v>1</v>
      </c>
      <c r="AN1367" s="22">
        <v>2</v>
      </c>
    </row>
    <row r="1368" spans="1:40" ht="12.75" x14ac:dyDescent="0.2">
      <c r="A1368" s="2" t="s">
        <v>59</v>
      </c>
      <c r="B1368" s="3">
        <v>268</v>
      </c>
      <c r="C1368" s="5">
        <v>29</v>
      </c>
      <c r="D1368" s="1" t="s">
        <v>5</v>
      </c>
      <c r="E1368" s="1" t="s">
        <v>2</v>
      </c>
      <c r="F1368" s="1" t="s">
        <v>3</v>
      </c>
      <c r="G1368" s="1">
        <v>2005</v>
      </c>
      <c r="H1368" s="5" t="s">
        <v>78</v>
      </c>
      <c r="Q1368" s="1"/>
      <c r="Z1368" s="1"/>
      <c r="AF1368" s="1"/>
    </row>
    <row r="1369" spans="1:40" ht="12.75" x14ac:dyDescent="0.2">
      <c r="A1369" s="2" t="s">
        <v>59</v>
      </c>
      <c r="B1369" s="3">
        <v>268</v>
      </c>
      <c r="C1369" s="5">
        <v>29</v>
      </c>
      <c r="D1369" s="1" t="s">
        <v>5</v>
      </c>
      <c r="E1369" s="1" t="s">
        <v>2</v>
      </c>
      <c r="F1369" s="1" t="s">
        <v>3</v>
      </c>
      <c r="G1369" s="1">
        <v>2006</v>
      </c>
      <c r="H1369" s="5" t="s">
        <v>78</v>
      </c>
      <c r="Q1369" s="1"/>
      <c r="Z1369" s="1"/>
      <c r="AF1369" s="1"/>
    </row>
    <row r="1370" spans="1:40" ht="12.75" x14ac:dyDescent="0.2">
      <c r="A1370" s="2" t="s">
        <v>59</v>
      </c>
      <c r="B1370" s="3">
        <v>268</v>
      </c>
      <c r="C1370" s="5">
        <v>29</v>
      </c>
      <c r="D1370" s="1" t="s">
        <v>5</v>
      </c>
      <c r="E1370" s="1" t="s">
        <v>2</v>
      </c>
      <c r="F1370" s="1" t="s">
        <v>3</v>
      </c>
      <c r="G1370" s="1">
        <v>2007</v>
      </c>
      <c r="H1370" s="5" t="s">
        <v>78</v>
      </c>
      <c r="Q1370" s="1"/>
      <c r="Z1370" s="1"/>
      <c r="AF1370" s="1"/>
    </row>
    <row r="1371" spans="1:40" ht="12.75" x14ac:dyDescent="0.2">
      <c r="A1371" s="2" t="s">
        <v>59</v>
      </c>
      <c r="B1371" s="3">
        <v>268</v>
      </c>
      <c r="C1371" s="5">
        <v>29</v>
      </c>
      <c r="D1371" s="1" t="s">
        <v>5</v>
      </c>
      <c r="E1371" s="1" t="s">
        <v>2</v>
      </c>
      <c r="F1371" s="1" t="s">
        <v>3</v>
      </c>
      <c r="G1371" s="1">
        <v>2008</v>
      </c>
      <c r="H1371" s="5" t="s">
        <v>78</v>
      </c>
      <c r="Q1371" s="1"/>
      <c r="Z1371" s="1"/>
      <c r="AF1371" s="1"/>
    </row>
    <row r="1372" spans="1:40" s="22" customFormat="1" ht="12.75" x14ac:dyDescent="0.2">
      <c r="A1372" s="20" t="s">
        <v>59</v>
      </c>
      <c r="B1372" s="21">
        <v>269</v>
      </c>
      <c r="C1372" s="24">
        <v>29</v>
      </c>
      <c r="D1372" s="22" t="s">
        <v>5</v>
      </c>
      <c r="E1372" s="22" t="s">
        <v>2</v>
      </c>
      <c r="F1372" s="22" t="s">
        <v>3</v>
      </c>
      <c r="G1372" s="22">
        <v>2004</v>
      </c>
      <c r="H1372" s="24" t="s">
        <v>78</v>
      </c>
      <c r="I1372" s="24"/>
      <c r="W1372" s="23"/>
      <c r="AA1372" s="24"/>
    </row>
    <row r="1373" spans="1:40" ht="12.75" x14ac:dyDescent="0.2">
      <c r="A1373" s="2" t="s">
        <v>59</v>
      </c>
      <c r="B1373" s="3">
        <v>269</v>
      </c>
      <c r="C1373" s="5">
        <v>29</v>
      </c>
      <c r="D1373" s="1" t="s">
        <v>5</v>
      </c>
      <c r="E1373" s="1" t="s">
        <v>2</v>
      </c>
      <c r="F1373" s="1" t="s">
        <v>3</v>
      </c>
      <c r="G1373" s="1">
        <v>2005</v>
      </c>
      <c r="H1373" s="5" t="s">
        <v>78</v>
      </c>
      <c r="Q1373" s="1"/>
      <c r="Z1373" s="1"/>
      <c r="AF1373" s="1"/>
    </row>
    <row r="1374" spans="1:40" ht="12.75" x14ac:dyDescent="0.2">
      <c r="A1374" s="2" t="s">
        <v>59</v>
      </c>
      <c r="B1374" s="3">
        <v>269</v>
      </c>
      <c r="C1374" s="5">
        <v>29</v>
      </c>
      <c r="D1374" s="1" t="s">
        <v>5</v>
      </c>
      <c r="E1374" s="1" t="s">
        <v>2</v>
      </c>
      <c r="F1374" s="1" t="s">
        <v>3</v>
      </c>
      <c r="G1374" s="1">
        <v>2006</v>
      </c>
      <c r="H1374" s="5" t="s">
        <v>78</v>
      </c>
      <c r="Q1374" s="1"/>
      <c r="Z1374" s="1"/>
      <c r="AF1374" s="1"/>
    </row>
    <row r="1375" spans="1:40" ht="12.75" x14ac:dyDescent="0.2">
      <c r="A1375" s="2" t="s">
        <v>59</v>
      </c>
      <c r="B1375" s="3">
        <v>269</v>
      </c>
      <c r="C1375" s="5">
        <v>29</v>
      </c>
      <c r="D1375" s="1" t="s">
        <v>5</v>
      </c>
      <c r="E1375" s="1" t="s">
        <v>2</v>
      </c>
      <c r="F1375" s="1" t="s">
        <v>3</v>
      </c>
      <c r="G1375" s="1">
        <v>2007</v>
      </c>
      <c r="H1375" s="5" t="s">
        <v>78</v>
      </c>
      <c r="Q1375" s="1"/>
      <c r="Z1375" s="1"/>
      <c r="AF1375" s="1"/>
    </row>
    <row r="1376" spans="1:40" ht="12.75" x14ac:dyDescent="0.2">
      <c r="A1376" s="2" t="s">
        <v>59</v>
      </c>
      <c r="B1376" s="3">
        <v>269</v>
      </c>
      <c r="C1376" s="5">
        <v>29</v>
      </c>
      <c r="D1376" s="1" t="s">
        <v>5</v>
      </c>
      <c r="E1376" s="1" t="s">
        <v>2</v>
      </c>
      <c r="F1376" s="1" t="s">
        <v>3</v>
      </c>
      <c r="G1376" s="1">
        <v>2008</v>
      </c>
      <c r="H1376" s="5" t="s">
        <v>78</v>
      </c>
      <c r="Q1376" s="1"/>
      <c r="Z1376" s="1"/>
      <c r="AF1376" s="1"/>
    </row>
    <row r="1377" spans="1:40" s="22" customFormat="1" ht="12.75" x14ac:dyDescent="0.2">
      <c r="A1377" s="20" t="s">
        <v>59</v>
      </c>
      <c r="B1377" s="21">
        <v>270</v>
      </c>
      <c r="C1377" s="24">
        <v>29</v>
      </c>
      <c r="D1377" s="22" t="s">
        <v>5</v>
      </c>
      <c r="E1377" s="22" t="s">
        <v>2</v>
      </c>
      <c r="F1377" s="22" t="s">
        <v>3</v>
      </c>
      <c r="G1377" s="22">
        <v>2004</v>
      </c>
      <c r="H1377" s="24" t="s">
        <v>78</v>
      </c>
      <c r="I1377" s="24"/>
      <c r="J1377" s="22">
        <v>39</v>
      </c>
      <c r="K1377" s="22">
        <f>J1377-22</f>
        <v>17</v>
      </c>
      <c r="L1377" s="22">
        <f>J1377-46</f>
        <v>-7</v>
      </c>
      <c r="M1377" s="22">
        <f>J1377-71</f>
        <v>-32</v>
      </c>
      <c r="N1377" s="22">
        <f>J1377-87</f>
        <v>-48</v>
      </c>
      <c r="O1377" s="22">
        <v>3</v>
      </c>
      <c r="S1377" s="22">
        <v>2</v>
      </c>
      <c r="T1377" s="22">
        <v>240</v>
      </c>
      <c r="U1377" s="22">
        <v>25</v>
      </c>
      <c r="V1377" s="22">
        <v>122</v>
      </c>
      <c r="W1377" s="23">
        <f t="shared" ref="W1377:W1379" si="102">(V1377+(Z1377*AB1377))/U1377</f>
        <v>4.88</v>
      </c>
      <c r="X1377" s="22">
        <v>4</v>
      </c>
      <c r="Y1377" s="22">
        <v>30</v>
      </c>
      <c r="Z1377" s="23">
        <f>Y1377/(U1377-AB1377)</f>
        <v>1.2</v>
      </c>
      <c r="AA1377" s="24">
        <f t="shared" ref="AA1377:AA1379" si="103">Z1377*100/W1377</f>
        <v>24.590163934426229</v>
      </c>
      <c r="AB1377" s="22">
        <v>0</v>
      </c>
      <c r="AC1377" s="22">
        <f t="shared" ref="AC1377:AC1379" si="104">AB1377*100/U1377</f>
        <v>0</v>
      </c>
      <c r="AD1377" s="22">
        <v>0</v>
      </c>
      <c r="AE1377" s="22">
        <f t="shared" ref="AE1377:AE1379" si="105">AD1377*100/U1377</f>
        <v>0</v>
      </c>
      <c r="AF1377" s="22">
        <v>1</v>
      </c>
      <c r="AG1377" s="22">
        <f>AF1377*100/U1377</f>
        <v>4</v>
      </c>
      <c r="AH1377" s="22">
        <v>3</v>
      </c>
      <c r="AI1377" s="22">
        <v>11</v>
      </c>
      <c r="AJ1377" s="22">
        <v>3</v>
      </c>
      <c r="AK1377" s="22">
        <v>2</v>
      </c>
      <c r="AL1377" s="22">
        <v>3</v>
      </c>
      <c r="AM1377" s="22">
        <v>2</v>
      </c>
      <c r="AN1377" s="22">
        <v>3</v>
      </c>
    </row>
    <row r="1378" spans="1:40" ht="12.75" x14ac:dyDescent="0.2">
      <c r="A1378" s="2" t="s">
        <v>59</v>
      </c>
      <c r="B1378" s="3">
        <v>270</v>
      </c>
      <c r="C1378" s="5">
        <v>29</v>
      </c>
      <c r="D1378" s="1" t="s">
        <v>5</v>
      </c>
      <c r="E1378" s="1" t="s">
        <v>2</v>
      </c>
      <c r="F1378" s="1" t="s">
        <v>3</v>
      </c>
      <c r="G1378" s="1">
        <v>2005</v>
      </c>
      <c r="H1378" s="5" t="s">
        <v>78</v>
      </c>
      <c r="J1378" s="1">
        <v>50</v>
      </c>
      <c r="K1378" s="1">
        <f>J1378-30</f>
        <v>20</v>
      </c>
      <c r="L1378" s="1">
        <f>J1378-60</f>
        <v>-10</v>
      </c>
      <c r="M1378" s="1">
        <f>J1378-82</f>
        <v>-32</v>
      </c>
      <c r="N1378" s="1">
        <f>J1378-91</f>
        <v>-41</v>
      </c>
      <c r="O1378" s="1">
        <v>3</v>
      </c>
      <c r="Q1378" s="1"/>
      <c r="S1378" s="1">
        <v>2</v>
      </c>
      <c r="T1378" s="1">
        <v>225</v>
      </c>
      <c r="U1378" s="1">
        <v>25</v>
      </c>
      <c r="V1378" s="1">
        <v>125</v>
      </c>
      <c r="W1378" s="4">
        <f t="shared" si="102"/>
        <v>5</v>
      </c>
      <c r="X1378" s="1">
        <v>4</v>
      </c>
      <c r="Y1378" s="1">
        <v>30</v>
      </c>
      <c r="Z1378" s="4">
        <f>Y1378/(U1378-AB1378)</f>
        <v>1.2</v>
      </c>
      <c r="AA1378" s="5">
        <f t="shared" si="103"/>
        <v>24</v>
      </c>
      <c r="AB1378" s="1">
        <v>0</v>
      </c>
      <c r="AC1378" s="1">
        <f t="shared" si="104"/>
        <v>0</v>
      </c>
      <c r="AD1378" s="1">
        <v>2</v>
      </c>
      <c r="AE1378" s="1">
        <f t="shared" si="105"/>
        <v>8</v>
      </c>
      <c r="AF1378" s="1">
        <v>0</v>
      </c>
      <c r="AG1378" s="1">
        <f>AF1378*100/U1378</f>
        <v>0</v>
      </c>
      <c r="AH1378" s="1">
        <v>0</v>
      </c>
      <c r="AI1378" s="1">
        <v>8</v>
      </c>
      <c r="AJ1378" s="1">
        <v>2</v>
      </c>
      <c r="AK1378" s="1">
        <v>3</v>
      </c>
      <c r="AL1378" s="1">
        <v>4</v>
      </c>
      <c r="AM1378" s="1">
        <v>2</v>
      </c>
      <c r="AN1378" s="1">
        <v>3</v>
      </c>
    </row>
    <row r="1379" spans="1:40" ht="12.75" x14ac:dyDescent="0.2">
      <c r="A1379" s="2" t="s">
        <v>59</v>
      </c>
      <c r="B1379" s="3">
        <v>270</v>
      </c>
      <c r="C1379" s="5">
        <v>29</v>
      </c>
      <c r="D1379" s="1" t="s">
        <v>5</v>
      </c>
      <c r="E1379" s="1" t="s">
        <v>2</v>
      </c>
      <c r="F1379" s="1" t="s">
        <v>3</v>
      </c>
      <c r="G1379" s="1">
        <v>2006</v>
      </c>
      <c r="H1379" s="5" t="s">
        <v>78</v>
      </c>
      <c r="J1379" s="1">
        <v>52</v>
      </c>
      <c r="K1379" s="1">
        <f>J1379-34</f>
        <v>18</v>
      </c>
      <c r="L1379" s="1">
        <f>J1379-61</f>
        <v>-9</v>
      </c>
      <c r="M1379" s="1">
        <f>J1379-72</f>
        <v>-20</v>
      </c>
      <c r="N1379" s="1">
        <f>J1379-82</f>
        <v>-30</v>
      </c>
      <c r="O1379" s="1">
        <v>3</v>
      </c>
      <c r="Q1379" s="1"/>
      <c r="S1379" s="1">
        <v>3</v>
      </c>
      <c r="T1379" s="1">
        <v>220</v>
      </c>
      <c r="U1379" s="1">
        <v>25</v>
      </c>
      <c r="V1379" s="1">
        <v>114</v>
      </c>
      <c r="W1379" s="4">
        <f t="shared" si="102"/>
        <v>4.5599999999999996</v>
      </c>
      <c r="X1379" s="1">
        <v>4</v>
      </c>
      <c r="Y1379" s="1">
        <v>27</v>
      </c>
      <c r="Z1379" s="4">
        <f>Y1379/(U1379-AB1379)</f>
        <v>1.08</v>
      </c>
      <c r="AA1379" s="5">
        <f t="shared" si="103"/>
        <v>23.684210526315791</v>
      </c>
      <c r="AB1379" s="1">
        <v>0</v>
      </c>
      <c r="AC1379" s="1">
        <f t="shared" si="104"/>
        <v>0</v>
      </c>
      <c r="AD1379" s="1">
        <v>0</v>
      </c>
      <c r="AE1379" s="1">
        <f t="shared" si="105"/>
        <v>0</v>
      </c>
      <c r="AF1379" s="1">
        <v>0</v>
      </c>
      <c r="AG1379" s="1">
        <f>AF1379*100/U1379</f>
        <v>0</v>
      </c>
      <c r="AI1379" s="1">
        <v>5</v>
      </c>
      <c r="AJ1379" s="1">
        <v>2</v>
      </c>
      <c r="AK1379" s="1">
        <v>2</v>
      </c>
      <c r="AL1379" s="1">
        <v>4</v>
      </c>
      <c r="AM1379" s="1">
        <v>3</v>
      </c>
      <c r="AN1379" s="1">
        <v>4</v>
      </c>
    </row>
    <row r="1380" spans="1:40" ht="12.75" x14ac:dyDescent="0.2">
      <c r="A1380" s="2" t="s">
        <v>59</v>
      </c>
      <c r="B1380" s="3">
        <v>270</v>
      </c>
      <c r="C1380" s="5">
        <v>29</v>
      </c>
      <c r="D1380" s="1" t="s">
        <v>5</v>
      </c>
      <c r="E1380" s="1" t="s">
        <v>2</v>
      </c>
      <c r="F1380" s="1" t="s">
        <v>3</v>
      </c>
      <c r="G1380" s="1">
        <v>2007</v>
      </c>
      <c r="H1380" s="5" t="s">
        <v>78</v>
      </c>
      <c r="Q1380" s="1"/>
      <c r="Z1380" s="1"/>
      <c r="AF1380" s="1"/>
    </row>
    <row r="1381" spans="1:40" ht="12.75" x14ac:dyDescent="0.2">
      <c r="A1381" s="2" t="s">
        <v>59</v>
      </c>
      <c r="B1381" s="3">
        <v>270</v>
      </c>
      <c r="C1381" s="5">
        <v>29</v>
      </c>
      <c r="D1381" s="1" t="s">
        <v>5</v>
      </c>
      <c r="E1381" s="1" t="s">
        <v>2</v>
      </c>
      <c r="F1381" s="1" t="s">
        <v>3</v>
      </c>
      <c r="G1381" s="1">
        <v>2008</v>
      </c>
      <c r="H1381" s="5" t="s">
        <v>78</v>
      </c>
      <c r="Q1381" s="1"/>
      <c r="Z1381" s="1"/>
      <c r="AF1381" s="1"/>
    </row>
    <row r="1382" spans="1:40" s="22" customFormat="1" ht="12.75" x14ac:dyDescent="0.2">
      <c r="A1382" s="20" t="s">
        <v>59</v>
      </c>
      <c r="B1382" s="21">
        <v>271</v>
      </c>
      <c r="C1382" s="24">
        <v>29</v>
      </c>
      <c r="D1382" s="22" t="s">
        <v>5</v>
      </c>
      <c r="E1382" s="22" t="s">
        <v>2</v>
      </c>
      <c r="F1382" s="22" t="s">
        <v>3</v>
      </c>
      <c r="G1382" s="22">
        <v>2004</v>
      </c>
      <c r="H1382" s="24" t="s">
        <v>78</v>
      </c>
      <c r="I1382" s="24"/>
      <c r="J1382" s="22">
        <v>37</v>
      </c>
      <c r="K1382" s="22">
        <f>J1382-22</f>
        <v>15</v>
      </c>
      <c r="L1382" s="22">
        <f>J1382-46</f>
        <v>-9</v>
      </c>
      <c r="M1382" s="22">
        <f>J1382-71</f>
        <v>-34</v>
      </c>
      <c r="N1382" s="22">
        <f>J1382-87</f>
        <v>-50</v>
      </c>
      <c r="O1382" s="22">
        <v>3</v>
      </c>
      <c r="S1382" s="22">
        <v>3</v>
      </c>
      <c r="T1382" s="22">
        <v>209</v>
      </c>
      <c r="U1382" s="22">
        <v>25</v>
      </c>
      <c r="V1382" s="22">
        <v>60</v>
      </c>
      <c r="W1382" s="23">
        <f t="shared" ref="W1382" si="106">(V1382+(Z1382*AB1382))/U1382</f>
        <v>2.4</v>
      </c>
      <c r="X1382" s="22">
        <v>4</v>
      </c>
      <c r="Y1382" s="22">
        <v>22</v>
      </c>
      <c r="Z1382" s="23">
        <f>Y1382/(U1382-AB1382)</f>
        <v>0.88</v>
      </c>
      <c r="AA1382" s="24">
        <f>Z1382*100/W1382</f>
        <v>36.666666666666671</v>
      </c>
      <c r="AB1382" s="22">
        <v>0</v>
      </c>
      <c r="AC1382" s="22">
        <f t="shared" ref="AC1382" si="107">AB1382*100/U1382</f>
        <v>0</v>
      </c>
      <c r="AD1382" s="22">
        <v>0</v>
      </c>
      <c r="AE1382" s="22">
        <f>AD1382*100/U1382</f>
        <v>0</v>
      </c>
      <c r="AF1382" s="22">
        <v>3</v>
      </c>
      <c r="AG1382" s="22">
        <f>AF1382*100/U1382</f>
        <v>12</v>
      </c>
      <c r="AH1382" s="22">
        <v>4</v>
      </c>
      <c r="AI1382" s="22">
        <v>7</v>
      </c>
      <c r="AJ1382" s="22">
        <v>3</v>
      </c>
      <c r="AK1382" s="22">
        <v>2</v>
      </c>
      <c r="AL1382" s="22">
        <v>1</v>
      </c>
      <c r="AM1382" s="22">
        <v>1</v>
      </c>
      <c r="AN1382" s="22">
        <v>2</v>
      </c>
    </row>
    <row r="1383" spans="1:40" ht="12.75" x14ac:dyDescent="0.2">
      <c r="A1383" s="2" t="s">
        <v>59</v>
      </c>
      <c r="B1383" s="3">
        <v>271</v>
      </c>
      <c r="C1383" s="5">
        <v>29</v>
      </c>
      <c r="D1383" s="1" t="s">
        <v>5</v>
      </c>
      <c r="E1383" s="1" t="s">
        <v>2</v>
      </c>
      <c r="F1383" s="1" t="s">
        <v>3</v>
      </c>
      <c r="G1383" s="1">
        <v>2005</v>
      </c>
      <c r="H1383" s="5" t="s">
        <v>78</v>
      </c>
      <c r="Q1383" s="1"/>
      <c r="Z1383" s="1"/>
      <c r="AF1383" s="1"/>
    </row>
    <row r="1384" spans="1:40" ht="12.75" x14ac:dyDescent="0.2">
      <c r="A1384" s="2" t="s">
        <v>59</v>
      </c>
      <c r="B1384" s="3">
        <v>271</v>
      </c>
      <c r="C1384" s="5">
        <v>29</v>
      </c>
      <c r="D1384" s="1" t="s">
        <v>5</v>
      </c>
      <c r="E1384" s="1" t="s">
        <v>2</v>
      </c>
      <c r="F1384" s="1" t="s">
        <v>3</v>
      </c>
      <c r="G1384" s="1">
        <v>2006</v>
      </c>
      <c r="H1384" s="5" t="s">
        <v>78</v>
      </c>
      <c r="Q1384" s="1"/>
      <c r="Z1384" s="1"/>
      <c r="AF1384" s="1"/>
    </row>
    <row r="1385" spans="1:40" ht="12.75" x14ac:dyDescent="0.2">
      <c r="A1385" s="2" t="s">
        <v>59</v>
      </c>
      <c r="B1385" s="3">
        <v>271</v>
      </c>
      <c r="C1385" s="5">
        <v>29</v>
      </c>
      <c r="D1385" s="1" t="s">
        <v>5</v>
      </c>
      <c r="E1385" s="1" t="s">
        <v>2</v>
      </c>
      <c r="F1385" s="1" t="s">
        <v>3</v>
      </c>
      <c r="G1385" s="1">
        <v>2007</v>
      </c>
      <c r="H1385" s="5" t="s">
        <v>78</v>
      </c>
      <c r="Q1385" s="1"/>
      <c r="Z1385" s="1"/>
      <c r="AF1385" s="1"/>
    </row>
    <row r="1386" spans="1:40" ht="12.75" x14ac:dyDescent="0.2">
      <c r="A1386" s="2" t="s">
        <v>59</v>
      </c>
      <c r="B1386" s="3">
        <v>271</v>
      </c>
      <c r="C1386" s="5">
        <v>29</v>
      </c>
      <c r="D1386" s="1" t="s">
        <v>5</v>
      </c>
      <c r="E1386" s="1" t="s">
        <v>2</v>
      </c>
      <c r="F1386" s="1" t="s">
        <v>3</v>
      </c>
      <c r="G1386" s="1">
        <v>2008</v>
      </c>
      <c r="H1386" s="5" t="s">
        <v>78</v>
      </c>
      <c r="Q1386" s="1"/>
      <c r="Z1386" s="1"/>
      <c r="AF1386" s="1"/>
    </row>
    <row r="1387" spans="1:40" s="22" customFormat="1" ht="12.75" x14ac:dyDescent="0.2">
      <c r="A1387" s="20" t="s">
        <v>59</v>
      </c>
      <c r="B1387" s="21">
        <v>272</v>
      </c>
      <c r="C1387" s="24">
        <v>29</v>
      </c>
      <c r="D1387" s="22" t="s">
        <v>5</v>
      </c>
      <c r="E1387" s="22" t="s">
        <v>2</v>
      </c>
      <c r="F1387" s="22" t="s">
        <v>3</v>
      </c>
      <c r="G1387" s="22">
        <v>2004</v>
      </c>
      <c r="H1387" s="24" t="s">
        <v>78</v>
      </c>
      <c r="I1387" s="24"/>
      <c r="W1387" s="23"/>
      <c r="AA1387" s="24"/>
    </row>
    <row r="1388" spans="1:40" ht="12.75" x14ac:dyDescent="0.2">
      <c r="A1388" s="2" t="s">
        <v>59</v>
      </c>
      <c r="B1388" s="3">
        <v>272</v>
      </c>
      <c r="C1388" s="5">
        <v>29</v>
      </c>
      <c r="D1388" s="1" t="s">
        <v>5</v>
      </c>
      <c r="E1388" s="1" t="s">
        <v>2</v>
      </c>
      <c r="F1388" s="1" t="s">
        <v>3</v>
      </c>
      <c r="G1388" s="1">
        <v>2005</v>
      </c>
      <c r="H1388" s="5" t="s">
        <v>78</v>
      </c>
      <c r="Q1388" s="1"/>
      <c r="Z1388" s="1"/>
      <c r="AF1388" s="1"/>
    </row>
    <row r="1389" spans="1:40" ht="12.75" x14ac:dyDescent="0.2">
      <c r="A1389" s="2" t="s">
        <v>59</v>
      </c>
      <c r="B1389" s="3">
        <v>272</v>
      </c>
      <c r="C1389" s="5">
        <v>29</v>
      </c>
      <c r="D1389" s="1" t="s">
        <v>5</v>
      </c>
      <c r="E1389" s="1" t="s">
        <v>2</v>
      </c>
      <c r="F1389" s="1" t="s">
        <v>3</v>
      </c>
      <c r="G1389" s="1">
        <v>2006</v>
      </c>
      <c r="H1389" s="5" t="s">
        <v>78</v>
      </c>
      <c r="Q1389" s="1"/>
      <c r="Z1389" s="1"/>
      <c r="AF1389" s="1"/>
    </row>
    <row r="1390" spans="1:40" ht="12.75" x14ac:dyDescent="0.2">
      <c r="A1390" s="2" t="s">
        <v>59</v>
      </c>
      <c r="B1390" s="3">
        <v>272</v>
      </c>
      <c r="C1390" s="5">
        <v>29</v>
      </c>
      <c r="D1390" s="1" t="s">
        <v>5</v>
      </c>
      <c r="E1390" s="1" t="s">
        <v>2</v>
      </c>
      <c r="F1390" s="1" t="s">
        <v>3</v>
      </c>
      <c r="G1390" s="1">
        <v>2007</v>
      </c>
      <c r="H1390" s="5" t="s">
        <v>78</v>
      </c>
      <c r="Q1390" s="1"/>
      <c r="Z1390" s="1"/>
      <c r="AF1390" s="1"/>
    </row>
    <row r="1391" spans="1:40" ht="12.75" x14ac:dyDescent="0.2">
      <c r="A1391" s="2" t="s">
        <v>59</v>
      </c>
      <c r="B1391" s="3">
        <v>272</v>
      </c>
      <c r="C1391" s="5">
        <v>29</v>
      </c>
      <c r="D1391" s="1" t="s">
        <v>5</v>
      </c>
      <c r="E1391" s="1" t="s">
        <v>2</v>
      </c>
      <c r="F1391" s="1" t="s">
        <v>3</v>
      </c>
      <c r="G1391" s="1">
        <v>2008</v>
      </c>
      <c r="H1391" s="5" t="s">
        <v>78</v>
      </c>
      <c r="Q1391" s="1"/>
      <c r="Z1391" s="1"/>
      <c r="AF1391" s="1"/>
    </row>
    <row r="1392" spans="1:40" s="22" customFormat="1" ht="12.75" x14ac:dyDescent="0.2">
      <c r="A1392" s="20" t="s">
        <v>59</v>
      </c>
      <c r="B1392" s="21">
        <v>273</v>
      </c>
      <c r="C1392" s="24">
        <v>29</v>
      </c>
      <c r="D1392" s="22" t="s">
        <v>5</v>
      </c>
      <c r="E1392" s="22" t="s">
        <v>2</v>
      </c>
      <c r="F1392" s="22" t="s">
        <v>3</v>
      </c>
      <c r="G1392" s="22">
        <v>2004</v>
      </c>
      <c r="H1392" s="24" t="s">
        <v>78</v>
      </c>
      <c r="I1392" s="24"/>
      <c r="W1392" s="23"/>
      <c r="AA1392" s="24"/>
    </row>
    <row r="1393" spans="1:32" ht="12.75" x14ac:dyDescent="0.2">
      <c r="A1393" s="2" t="s">
        <v>59</v>
      </c>
      <c r="B1393" s="3">
        <v>273</v>
      </c>
      <c r="C1393" s="5">
        <v>29</v>
      </c>
      <c r="D1393" s="1" t="s">
        <v>5</v>
      </c>
      <c r="E1393" s="1" t="s">
        <v>2</v>
      </c>
      <c r="F1393" s="1" t="s">
        <v>3</v>
      </c>
      <c r="G1393" s="1">
        <v>2005</v>
      </c>
      <c r="H1393" s="5" t="s">
        <v>78</v>
      </c>
      <c r="Q1393" s="1"/>
      <c r="Z1393" s="1"/>
      <c r="AF1393" s="1"/>
    </row>
    <row r="1394" spans="1:32" ht="12.75" x14ac:dyDescent="0.2">
      <c r="A1394" s="2" t="s">
        <v>59</v>
      </c>
      <c r="B1394" s="3">
        <v>273</v>
      </c>
      <c r="C1394" s="5">
        <v>29</v>
      </c>
      <c r="D1394" s="1" t="s">
        <v>5</v>
      </c>
      <c r="E1394" s="1" t="s">
        <v>2</v>
      </c>
      <c r="F1394" s="1" t="s">
        <v>3</v>
      </c>
      <c r="G1394" s="1">
        <v>2006</v>
      </c>
      <c r="H1394" s="5" t="s">
        <v>78</v>
      </c>
      <c r="Q1394" s="1"/>
      <c r="Z1394" s="1"/>
      <c r="AF1394" s="1"/>
    </row>
    <row r="1395" spans="1:32" ht="12.75" x14ac:dyDescent="0.2">
      <c r="A1395" s="2" t="s">
        <v>59</v>
      </c>
      <c r="B1395" s="3">
        <v>273</v>
      </c>
      <c r="C1395" s="5">
        <v>29</v>
      </c>
      <c r="D1395" s="1" t="s">
        <v>5</v>
      </c>
      <c r="E1395" s="1" t="s">
        <v>2</v>
      </c>
      <c r="F1395" s="1" t="s">
        <v>3</v>
      </c>
      <c r="G1395" s="1">
        <v>2007</v>
      </c>
      <c r="H1395" s="5" t="s">
        <v>78</v>
      </c>
      <c r="Q1395" s="1"/>
      <c r="Z1395" s="1"/>
      <c r="AF1395" s="1"/>
    </row>
    <row r="1396" spans="1:32" ht="12.75" x14ac:dyDescent="0.2">
      <c r="A1396" s="2" t="s">
        <v>59</v>
      </c>
      <c r="B1396" s="3">
        <v>273</v>
      </c>
      <c r="C1396" s="5">
        <v>29</v>
      </c>
      <c r="D1396" s="1" t="s">
        <v>5</v>
      </c>
      <c r="E1396" s="1" t="s">
        <v>2</v>
      </c>
      <c r="F1396" s="1" t="s">
        <v>3</v>
      </c>
      <c r="G1396" s="1">
        <v>2008</v>
      </c>
      <c r="H1396" s="5" t="s">
        <v>78</v>
      </c>
      <c r="Q1396" s="1"/>
      <c r="Z1396" s="1"/>
      <c r="AF1396" s="1"/>
    </row>
    <row r="1397" spans="1:32" s="22" customFormat="1" ht="12.75" x14ac:dyDescent="0.2">
      <c r="A1397" s="20" t="s">
        <v>59</v>
      </c>
      <c r="B1397" s="21">
        <v>274</v>
      </c>
      <c r="C1397" s="24">
        <v>29</v>
      </c>
      <c r="D1397" s="22" t="s">
        <v>5</v>
      </c>
      <c r="E1397" s="22" t="s">
        <v>2</v>
      </c>
      <c r="F1397" s="22" t="s">
        <v>3</v>
      </c>
      <c r="G1397" s="22">
        <v>2004</v>
      </c>
      <c r="H1397" s="24" t="s">
        <v>78</v>
      </c>
      <c r="I1397" s="24"/>
      <c r="W1397" s="23"/>
      <c r="AA1397" s="24"/>
    </row>
    <row r="1398" spans="1:32" ht="12.75" x14ac:dyDescent="0.2">
      <c r="A1398" s="2" t="s">
        <v>59</v>
      </c>
      <c r="B1398" s="3">
        <v>274</v>
      </c>
      <c r="C1398" s="5">
        <v>29</v>
      </c>
      <c r="D1398" s="1" t="s">
        <v>5</v>
      </c>
      <c r="E1398" s="1" t="s">
        <v>2</v>
      </c>
      <c r="F1398" s="1" t="s">
        <v>3</v>
      </c>
      <c r="G1398" s="1">
        <v>2005</v>
      </c>
      <c r="H1398" s="5" t="s">
        <v>78</v>
      </c>
      <c r="Q1398" s="1"/>
      <c r="Z1398" s="1"/>
      <c r="AF1398" s="1"/>
    </row>
    <row r="1399" spans="1:32" ht="12.75" x14ac:dyDescent="0.2">
      <c r="A1399" s="2" t="s">
        <v>59</v>
      </c>
      <c r="B1399" s="3">
        <v>274</v>
      </c>
      <c r="C1399" s="5">
        <v>29</v>
      </c>
      <c r="D1399" s="1" t="s">
        <v>5</v>
      </c>
      <c r="E1399" s="1" t="s">
        <v>2</v>
      </c>
      <c r="F1399" s="1" t="s">
        <v>3</v>
      </c>
      <c r="G1399" s="1">
        <v>2006</v>
      </c>
      <c r="H1399" s="5" t="s">
        <v>78</v>
      </c>
      <c r="Q1399" s="1"/>
      <c r="Z1399" s="1"/>
      <c r="AF1399" s="1"/>
    </row>
    <row r="1400" spans="1:32" ht="12.75" x14ac:dyDescent="0.2">
      <c r="A1400" s="2" t="s">
        <v>59</v>
      </c>
      <c r="B1400" s="3">
        <v>274</v>
      </c>
      <c r="C1400" s="5">
        <v>29</v>
      </c>
      <c r="D1400" s="1" t="s">
        <v>5</v>
      </c>
      <c r="E1400" s="1" t="s">
        <v>2</v>
      </c>
      <c r="F1400" s="1" t="s">
        <v>3</v>
      </c>
      <c r="G1400" s="1">
        <v>2007</v>
      </c>
      <c r="H1400" s="5" t="s">
        <v>78</v>
      </c>
      <c r="Q1400" s="1"/>
      <c r="Z1400" s="1"/>
      <c r="AF1400" s="1"/>
    </row>
    <row r="1401" spans="1:32" ht="12.75" x14ac:dyDescent="0.2">
      <c r="A1401" s="2" t="s">
        <v>59</v>
      </c>
      <c r="B1401" s="3">
        <v>274</v>
      </c>
      <c r="C1401" s="5">
        <v>29</v>
      </c>
      <c r="D1401" s="1" t="s">
        <v>5</v>
      </c>
      <c r="E1401" s="1" t="s">
        <v>2</v>
      </c>
      <c r="F1401" s="1" t="s">
        <v>3</v>
      </c>
      <c r="G1401" s="1">
        <v>2008</v>
      </c>
      <c r="H1401" s="5" t="s">
        <v>78</v>
      </c>
      <c r="Q1401" s="1"/>
      <c r="Z1401" s="1"/>
      <c r="AF1401" s="1"/>
    </row>
    <row r="1402" spans="1:32" s="22" customFormat="1" ht="12.75" x14ac:dyDescent="0.2">
      <c r="A1402" s="20" t="s">
        <v>59</v>
      </c>
      <c r="B1402" s="21">
        <v>275</v>
      </c>
      <c r="C1402" s="24">
        <v>29</v>
      </c>
      <c r="D1402" s="22" t="s">
        <v>5</v>
      </c>
      <c r="E1402" s="22" t="s">
        <v>2</v>
      </c>
      <c r="F1402" s="22" t="s">
        <v>3</v>
      </c>
      <c r="G1402" s="22">
        <v>2004</v>
      </c>
      <c r="H1402" s="24" t="s">
        <v>78</v>
      </c>
      <c r="I1402" s="24"/>
      <c r="W1402" s="23"/>
      <c r="AA1402" s="24"/>
    </row>
    <row r="1403" spans="1:32" ht="12.75" x14ac:dyDescent="0.2">
      <c r="A1403" s="2" t="s">
        <v>59</v>
      </c>
      <c r="B1403" s="3">
        <v>275</v>
      </c>
      <c r="C1403" s="5">
        <v>29</v>
      </c>
      <c r="D1403" s="1" t="s">
        <v>5</v>
      </c>
      <c r="E1403" s="1" t="s">
        <v>2</v>
      </c>
      <c r="F1403" s="1" t="s">
        <v>3</v>
      </c>
      <c r="G1403" s="1">
        <v>2005</v>
      </c>
      <c r="H1403" s="5" t="s">
        <v>78</v>
      </c>
      <c r="Q1403" s="1"/>
      <c r="Z1403" s="1"/>
      <c r="AF1403" s="1"/>
    </row>
    <row r="1404" spans="1:32" ht="12.75" x14ac:dyDescent="0.2">
      <c r="A1404" s="2" t="s">
        <v>59</v>
      </c>
      <c r="B1404" s="3">
        <v>275</v>
      </c>
      <c r="C1404" s="5">
        <v>29</v>
      </c>
      <c r="D1404" s="1" t="s">
        <v>5</v>
      </c>
      <c r="E1404" s="1" t="s">
        <v>2</v>
      </c>
      <c r="F1404" s="1" t="s">
        <v>3</v>
      </c>
      <c r="G1404" s="1">
        <v>2006</v>
      </c>
      <c r="H1404" s="5" t="s">
        <v>78</v>
      </c>
      <c r="Q1404" s="1"/>
      <c r="Z1404" s="1"/>
      <c r="AF1404" s="1"/>
    </row>
    <row r="1405" spans="1:32" ht="12.75" x14ac:dyDescent="0.2">
      <c r="A1405" s="2" t="s">
        <v>59</v>
      </c>
      <c r="B1405" s="3">
        <v>275</v>
      </c>
      <c r="C1405" s="5">
        <v>29</v>
      </c>
      <c r="D1405" s="1" t="s">
        <v>5</v>
      </c>
      <c r="E1405" s="1" t="s">
        <v>2</v>
      </c>
      <c r="F1405" s="1" t="s">
        <v>3</v>
      </c>
      <c r="G1405" s="1">
        <v>2007</v>
      </c>
      <c r="H1405" s="5" t="s">
        <v>78</v>
      </c>
      <c r="Q1405" s="1"/>
      <c r="Z1405" s="1"/>
      <c r="AF1405" s="1"/>
    </row>
    <row r="1406" spans="1:32" ht="12.75" x14ac:dyDescent="0.2">
      <c r="A1406" s="2" t="s">
        <v>59</v>
      </c>
      <c r="B1406" s="3">
        <v>275</v>
      </c>
      <c r="C1406" s="5">
        <v>29</v>
      </c>
      <c r="D1406" s="1" t="s">
        <v>5</v>
      </c>
      <c r="E1406" s="1" t="s">
        <v>2</v>
      </c>
      <c r="F1406" s="1" t="s">
        <v>3</v>
      </c>
      <c r="G1406" s="1">
        <v>2008</v>
      </c>
      <c r="H1406" s="5" t="s">
        <v>78</v>
      </c>
      <c r="Q1406" s="1"/>
      <c r="Z1406" s="1"/>
      <c r="AF1406" s="1"/>
    </row>
    <row r="1407" spans="1:32" s="22" customFormat="1" ht="12.75" x14ac:dyDescent="0.2">
      <c r="A1407" s="20" t="s">
        <v>59</v>
      </c>
      <c r="B1407" s="21">
        <v>276</v>
      </c>
      <c r="C1407" s="24">
        <v>29</v>
      </c>
      <c r="D1407" s="22" t="s">
        <v>5</v>
      </c>
      <c r="E1407" s="22" t="s">
        <v>2</v>
      </c>
      <c r="F1407" s="22" t="s">
        <v>3</v>
      </c>
      <c r="G1407" s="22">
        <v>2004</v>
      </c>
      <c r="H1407" s="24" t="s">
        <v>78</v>
      </c>
      <c r="I1407" s="24"/>
      <c r="W1407" s="23"/>
      <c r="AA1407" s="24"/>
    </row>
    <row r="1408" spans="1:32" ht="12.75" x14ac:dyDescent="0.2">
      <c r="A1408" s="2" t="s">
        <v>59</v>
      </c>
      <c r="B1408" s="3">
        <v>276</v>
      </c>
      <c r="C1408" s="5">
        <v>29</v>
      </c>
      <c r="D1408" s="1" t="s">
        <v>5</v>
      </c>
      <c r="E1408" s="1" t="s">
        <v>2</v>
      </c>
      <c r="F1408" s="1" t="s">
        <v>3</v>
      </c>
      <c r="G1408" s="1">
        <v>2005</v>
      </c>
      <c r="H1408" s="5" t="s">
        <v>78</v>
      </c>
      <c r="Q1408" s="1"/>
      <c r="Z1408" s="1"/>
      <c r="AF1408" s="1"/>
    </row>
    <row r="1409" spans="1:32" ht="12.75" x14ac:dyDescent="0.2">
      <c r="A1409" s="2" t="s">
        <v>59</v>
      </c>
      <c r="B1409" s="3">
        <v>276</v>
      </c>
      <c r="C1409" s="5">
        <v>29</v>
      </c>
      <c r="D1409" s="1" t="s">
        <v>5</v>
      </c>
      <c r="E1409" s="1" t="s">
        <v>2</v>
      </c>
      <c r="F1409" s="1" t="s">
        <v>3</v>
      </c>
      <c r="G1409" s="1">
        <v>2006</v>
      </c>
      <c r="H1409" s="5" t="s">
        <v>78</v>
      </c>
      <c r="Q1409" s="1"/>
      <c r="Z1409" s="1"/>
      <c r="AF1409" s="1"/>
    </row>
    <row r="1410" spans="1:32" ht="12.75" x14ac:dyDescent="0.2">
      <c r="A1410" s="2" t="s">
        <v>59</v>
      </c>
      <c r="B1410" s="3">
        <v>276</v>
      </c>
      <c r="C1410" s="5">
        <v>29</v>
      </c>
      <c r="D1410" s="1" t="s">
        <v>5</v>
      </c>
      <c r="E1410" s="1" t="s">
        <v>2</v>
      </c>
      <c r="F1410" s="1" t="s">
        <v>3</v>
      </c>
      <c r="G1410" s="1">
        <v>2007</v>
      </c>
      <c r="H1410" s="5" t="s">
        <v>78</v>
      </c>
      <c r="Q1410" s="1"/>
      <c r="Z1410" s="1"/>
      <c r="AF1410" s="1"/>
    </row>
    <row r="1411" spans="1:32" ht="12.75" x14ac:dyDescent="0.2">
      <c r="A1411" s="2" t="s">
        <v>59</v>
      </c>
      <c r="B1411" s="3">
        <v>276</v>
      </c>
      <c r="C1411" s="5">
        <v>29</v>
      </c>
      <c r="D1411" s="1" t="s">
        <v>5</v>
      </c>
      <c r="E1411" s="1" t="s">
        <v>2</v>
      </c>
      <c r="F1411" s="1" t="s">
        <v>3</v>
      </c>
      <c r="G1411" s="1">
        <v>2008</v>
      </c>
      <c r="H1411" s="5" t="s">
        <v>78</v>
      </c>
      <c r="Q1411" s="1"/>
      <c r="Z1411" s="1"/>
      <c r="AF1411" s="1"/>
    </row>
    <row r="1412" spans="1:32" s="22" customFormat="1" ht="12.75" x14ac:dyDescent="0.2">
      <c r="A1412" s="20" t="s">
        <v>59</v>
      </c>
      <c r="B1412" s="21">
        <v>277</v>
      </c>
      <c r="C1412" s="24">
        <v>29</v>
      </c>
      <c r="D1412" s="22" t="s">
        <v>5</v>
      </c>
      <c r="E1412" s="22" t="s">
        <v>2</v>
      </c>
      <c r="F1412" s="22" t="s">
        <v>3</v>
      </c>
      <c r="G1412" s="22">
        <v>2004</v>
      </c>
      <c r="H1412" s="24" t="s">
        <v>78</v>
      </c>
      <c r="I1412" s="24"/>
      <c r="W1412" s="23"/>
      <c r="AA1412" s="24"/>
    </row>
    <row r="1413" spans="1:32" ht="12.75" x14ac:dyDescent="0.2">
      <c r="A1413" s="2" t="s">
        <v>59</v>
      </c>
      <c r="B1413" s="3">
        <v>277</v>
      </c>
      <c r="C1413" s="5">
        <v>29</v>
      </c>
      <c r="D1413" s="1" t="s">
        <v>5</v>
      </c>
      <c r="E1413" s="1" t="s">
        <v>2</v>
      </c>
      <c r="F1413" s="1" t="s">
        <v>3</v>
      </c>
      <c r="G1413" s="1">
        <v>2005</v>
      </c>
      <c r="H1413" s="5" t="s">
        <v>78</v>
      </c>
      <c r="Q1413" s="1"/>
      <c r="Z1413" s="1"/>
      <c r="AF1413" s="1"/>
    </row>
    <row r="1414" spans="1:32" ht="12.75" x14ac:dyDescent="0.2">
      <c r="A1414" s="2" t="s">
        <v>59</v>
      </c>
      <c r="B1414" s="3">
        <v>277</v>
      </c>
      <c r="C1414" s="5">
        <v>29</v>
      </c>
      <c r="D1414" s="1" t="s">
        <v>5</v>
      </c>
      <c r="E1414" s="1" t="s">
        <v>2</v>
      </c>
      <c r="F1414" s="1" t="s">
        <v>3</v>
      </c>
      <c r="G1414" s="1">
        <v>2006</v>
      </c>
      <c r="H1414" s="5" t="s">
        <v>78</v>
      </c>
      <c r="Q1414" s="1"/>
      <c r="Z1414" s="1"/>
      <c r="AF1414" s="1"/>
    </row>
    <row r="1415" spans="1:32" ht="12.75" x14ac:dyDescent="0.2">
      <c r="A1415" s="2" t="s">
        <v>59</v>
      </c>
      <c r="B1415" s="3">
        <v>277</v>
      </c>
      <c r="C1415" s="5">
        <v>29</v>
      </c>
      <c r="D1415" s="1" t="s">
        <v>5</v>
      </c>
      <c r="E1415" s="1" t="s">
        <v>2</v>
      </c>
      <c r="F1415" s="1" t="s">
        <v>3</v>
      </c>
      <c r="G1415" s="1">
        <v>2007</v>
      </c>
      <c r="H1415" s="5" t="s">
        <v>78</v>
      </c>
      <c r="Q1415" s="1"/>
      <c r="Z1415" s="1"/>
      <c r="AF1415" s="1"/>
    </row>
    <row r="1416" spans="1:32" ht="12.75" x14ac:dyDescent="0.2">
      <c r="A1416" s="2" t="s">
        <v>59</v>
      </c>
      <c r="B1416" s="3">
        <v>277</v>
      </c>
      <c r="C1416" s="5">
        <v>29</v>
      </c>
      <c r="D1416" s="1" t="s">
        <v>5</v>
      </c>
      <c r="E1416" s="1" t="s">
        <v>2</v>
      </c>
      <c r="F1416" s="1" t="s">
        <v>3</v>
      </c>
      <c r="G1416" s="1">
        <v>2008</v>
      </c>
      <c r="H1416" s="5" t="s">
        <v>78</v>
      </c>
      <c r="Q1416" s="1"/>
      <c r="Z1416" s="1"/>
      <c r="AF1416" s="1"/>
    </row>
    <row r="1417" spans="1:32" s="22" customFormat="1" ht="12.75" x14ac:dyDescent="0.2">
      <c r="A1417" s="20" t="s">
        <v>59</v>
      </c>
      <c r="B1417" s="21">
        <v>278</v>
      </c>
      <c r="C1417" s="24">
        <v>29</v>
      </c>
      <c r="D1417" s="22" t="s">
        <v>5</v>
      </c>
      <c r="E1417" s="22" t="s">
        <v>2</v>
      </c>
      <c r="F1417" s="22" t="s">
        <v>3</v>
      </c>
      <c r="G1417" s="22">
        <v>2004</v>
      </c>
      <c r="H1417" s="24" t="s">
        <v>78</v>
      </c>
      <c r="I1417" s="24"/>
      <c r="W1417" s="23"/>
      <c r="AA1417" s="24"/>
    </row>
    <row r="1418" spans="1:32" ht="12.75" x14ac:dyDescent="0.2">
      <c r="A1418" s="2" t="s">
        <v>59</v>
      </c>
      <c r="B1418" s="3">
        <v>278</v>
      </c>
      <c r="C1418" s="5">
        <v>29</v>
      </c>
      <c r="D1418" s="1" t="s">
        <v>5</v>
      </c>
      <c r="E1418" s="1" t="s">
        <v>2</v>
      </c>
      <c r="F1418" s="1" t="s">
        <v>3</v>
      </c>
      <c r="G1418" s="1">
        <v>2005</v>
      </c>
      <c r="H1418" s="5" t="s">
        <v>78</v>
      </c>
      <c r="Q1418" s="1"/>
      <c r="Z1418" s="1"/>
      <c r="AF1418" s="1"/>
    </row>
    <row r="1419" spans="1:32" ht="12.75" x14ac:dyDescent="0.2">
      <c r="A1419" s="2" t="s">
        <v>59</v>
      </c>
      <c r="B1419" s="3">
        <v>278</v>
      </c>
      <c r="C1419" s="5">
        <v>29</v>
      </c>
      <c r="D1419" s="1" t="s">
        <v>5</v>
      </c>
      <c r="E1419" s="1" t="s">
        <v>2</v>
      </c>
      <c r="F1419" s="1" t="s">
        <v>3</v>
      </c>
      <c r="G1419" s="1">
        <v>2006</v>
      </c>
      <c r="H1419" s="5" t="s">
        <v>78</v>
      </c>
      <c r="Q1419" s="1"/>
      <c r="Z1419" s="1"/>
      <c r="AF1419" s="1"/>
    </row>
    <row r="1420" spans="1:32" ht="12.75" x14ac:dyDescent="0.2">
      <c r="A1420" s="2" t="s">
        <v>59</v>
      </c>
      <c r="B1420" s="3">
        <v>278</v>
      </c>
      <c r="C1420" s="5">
        <v>29</v>
      </c>
      <c r="D1420" s="1" t="s">
        <v>5</v>
      </c>
      <c r="E1420" s="1" t="s">
        <v>2</v>
      </c>
      <c r="F1420" s="1" t="s">
        <v>3</v>
      </c>
      <c r="G1420" s="1">
        <v>2007</v>
      </c>
      <c r="H1420" s="5" t="s">
        <v>78</v>
      </c>
      <c r="Q1420" s="1"/>
      <c r="Z1420" s="1"/>
      <c r="AF1420" s="1"/>
    </row>
    <row r="1421" spans="1:32" ht="12.75" x14ac:dyDescent="0.2">
      <c r="A1421" s="2" t="s">
        <v>59</v>
      </c>
      <c r="B1421" s="3">
        <v>278</v>
      </c>
      <c r="C1421" s="5">
        <v>29</v>
      </c>
      <c r="D1421" s="1" t="s">
        <v>5</v>
      </c>
      <c r="E1421" s="1" t="s">
        <v>2</v>
      </c>
      <c r="F1421" s="1" t="s">
        <v>3</v>
      </c>
      <c r="G1421" s="1">
        <v>2008</v>
      </c>
      <c r="H1421" s="5" t="s">
        <v>78</v>
      </c>
      <c r="Q1421" s="1"/>
      <c r="Z1421" s="1"/>
      <c r="AF1421" s="1"/>
    </row>
    <row r="1422" spans="1:32" s="22" customFormat="1" ht="12.75" x14ac:dyDescent="0.2">
      <c r="A1422" s="20" t="s">
        <v>59</v>
      </c>
      <c r="B1422" s="21">
        <v>279</v>
      </c>
      <c r="C1422" s="24">
        <v>29</v>
      </c>
      <c r="D1422" s="22" t="s">
        <v>5</v>
      </c>
      <c r="E1422" s="22" t="s">
        <v>2</v>
      </c>
      <c r="F1422" s="22" t="s">
        <v>3</v>
      </c>
      <c r="G1422" s="22">
        <v>2004</v>
      </c>
      <c r="H1422" s="24" t="s">
        <v>78</v>
      </c>
      <c r="I1422" s="24"/>
      <c r="W1422" s="23"/>
      <c r="AA1422" s="24"/>
    </row>
    <row r="1423" spans="1:32" ht="12.75" x14ac:dyDescent="0.2">
      <c r="A1423" s="2" t="s">
        <v>59</v>
      </c>
      <c r="B1423" s="3">
        <v>279</v>
      </c>
      <c r="C1423" s="5">
        <v>29</v>
      </c>
      <c r="D1423" s="1" t="s">
        <v>5</v>
      </c>
      <c r="E1423" s="1" t="s">
        <v>2</v>
      </c>
      <c r="F1423" s="1" t="s">
        <v>3</v>
      </c>
      <c r="G1423" s="1">
        <v>2005</v>
      </c>
      <c r="H1423" s="5" t="s">
        <v>78</v>
      </c>
      <c r="Q1423" s="1"/>
      <c r="Z1423" s="1"/>
      <c r="AF1423" s="1"/>
    </row>
    <row r="1424" spans="1:32" ht="12.75" x14ac:dyDescent="0.2">
      <c r="A1424" s="2" t="s">
        <v>59</v>
      </c>
      <c r="B1424" s="3">
        <v>279</v>
      </c>
      <c r="C1424" s="5">
        <v>29</v>
      </c>
      <c r="D1424" s="1" t="s">
        <v>5</v>
      </c>
      <c r="E1424" s="1" t="s">
        <v>2</v>
      </c>
      <c r="F1424" s="1" t="s">
        <v>3</v>
      </c>
      <c r="G1424" s="1">
        <v>2006</v>
      </c>
      <c r="H1424" s="5" t="s">
        <v>78</v>
      </c>
      <c r="Q1424" s="1"/>
      <c r="Z1424" s="1"/>
      <c r="AF1424" s="1"/>
    </row>
    <row r="1425" spans="1:32" ht="12.75" x14ac:dyDescent="0.2">
      <c r="A1425" s="2" t="s">
        <v>59</v>
      </c>
      <c r="B1425" s="3">
        <v>279</v>
      </c>
      <c r="C1425" s="5">
        <v>29</v>
      </c>
      <c r="D1425" s="1" t="s">
        <v>5</v>
      </c>
      <c r="E1425" s="1" t="s">
        <v>2</v>
      </c>
      <c r="F1425" s="1" t="s">
        <v>3</v>
      </c>
      <c r="G1425" s="1">
        <v>2007</v>
      </c>
      <c r="H1425" s="5" t="s">
        <v>78</v>
      </c>
      <c r="Q1425" s="1"/>
      <c r="Z1425" s="1"/>
      <c r="AF1425" s="1"/>
    </row>
    <row r="1426" spans="1:32" ht="12.75" x14ac:dyDescent="0.2">
      <c r="A1426" s="2" t="s">
        <v>59</v>
      </c>
      <c r="B1426" s="3">
        <v>279</v>
      </c>
      <c r="C1426" s="5">
        <v>29</v>
      </c>
      <c r="D1426" s="1" t="s">
        <v>5</v>
      </c>
      <c r="E1426" s="1" t="s">
        <v>2</v>
      </c>
      <c r="F1426" s="1" t="s">
        <v>3</v>
      </c>
      <c r="G1426" s="1">
        <v>2008</v>
      </c>
      <c r="H1426" s="5" t="s">
        <v>78</v>
      </c>
      <c r="Q1426" s="1"/>
      <c r="Z1426" s="1"/>
      <c r="AF1426" s="1"/>
    </row>
    <row r="1427" spans="1:32" s="22" customFormat="1" ht="12.75" x14ac:dyDescent="0.2">
      <c r="A1427" s="20" t="s">
        <v>59</v>
      </c>
      <c r="B1427" s="21">
        <v>280</v>
      </c>
      <c r="C1427" s="24">
        <v>29</v>
      </c>
      <c r="D1427" s="22" t="s">
        <v>5</v>
      </c>
      <c r="E1427" s="22" t="s">
        <v>2</v>
      </c>
      <c r="F1427" s="22" t="s">
        <v>3</v>
      </c>
      <c r="G1427" s="22">
        <v>2004</v>
      </c>
      <c r="H1427" s="24" t="s">
        <v>78</v>
      </c>
      <c r="I1427" s="24"/>
      <c r="W1427" s="23"/>
      <c r="AA1427" s="24"/>
    </row>
    <row r="1428" spans="1:32" ht="12.75" x14ac:dyDescent="0.2">
      <c r="A1428" s="2" t="s">
        <v>59</v>
      </c>
      <c r="B1428" s="3">
        <v>280</v>
      </c>
      <c r="C1428" s="5">
        <v>29</v>
      </c>
      <c r="D1428" s="1" t="s">
        <v>5</v>
      </c>
      <c r="E1428" s="1" t="s">
        <v>2</v>
      </c>
      <c r="F1428" s="1" t="s">
        <v>3</v>
      </c>
      <c r="G1428" s="1">
        <v>2005</v>
      </c>
      <c r="H1428" s="5" t="s">
        <v>78</v>
      </c>
      <c r="Q1428" s="1"/>
      <c r="Z1428" s="1"/>
      <c r="AF1428" s="1"/>
    </row>
    <row r="1429" spans="1:32" ht="12.75" x14ac:dyDescent="0.2">
      <c r="A1429" s="2" t="s">
        <v>59</v>
      </c>
      <c r="B1429" s="3">
        <v>280</v>
      </c>
      <c r="C1429" s="5">
        <v>29</v>
      </c>
      <c r="D1429" s="1" t="s">
        <v>5</v>
      </c>
      <c r="E1429" s="1" t="s">
        <v>2</v>
      </c>
      <c r="F1429" s="1" t="s">
        <v>3</v>
      </c>
      <c r="G1429" s="1">
        <v>2006</v>
      </c>
      <c r="H1429" s="5" t="s">
        <v>78</v>
      </c>
      <c r="Q1429" s="1"/>
      <c r="Z1429" s="1"/>
      <c r="AF1429" s="1"/>
    </row>
    <row r="1430" spans="1:32" ht="12.75" x14ac:dyDescent="0.2">
      <c r="A1430" s="2" t="s">
        <v>59</v>
      </c>
      <c r="B1430" s="3">
        <v>280</v>
      </c>
      <c r="C1430" s="5">
        <v>29</v>
      </c>
      <c r="D1430" s="1" t="s">
        <v>5</v>
      </c>
      <c r="E1430" s="1" t="s">
        <v>2</v>
      </c>
      <c r="F1430" s="1" t="s">
        <v>3</v>
      </c>
      <c r="G1430" s="1">
        <v>2007</v>
      </c>
      <c r="H1430" s="5" t="s">
        <v>78</v>
      </c>
      <c r="Q1430" s="1"/>
      <c r="Z1430" s="1"/>
      <c r="AF1430" s="1"/>
    </row>
    <row r="1431" spans="1:32" ht="12.75" x14ac:dyDescent="0.2">
      <c r="A1431" s="2" t="s">
        <v>59</v>
      </c>
      <c r="B1431" s="3">
        <v>280</v>
      </c>
      <c r="C1431" s="5">
        <v>29</v>
      </c>
      <c r="D1431" s="1" t="s">
        <v>5</v>
      </c>
      <c r="E1431" s="1" t="s">
        <v>2</v>
      </c>
      <c r="F1431" s="1" t="s">
        <v>3</v>
      </c>
      <c r="G1431" s="1">
        <v>2008</v>
      </c>
      <c r="H1431" s="5" t="s">
        <v>78</v>
      </c>
      <c r="Q1431" s="1"/>
      <c r="Z1431" s="1"/>
      <c r="AF1431" s="1"/>
    </row>
    <row r="1432" spans="1:32" s="22" customFormat="1" ht="12.75" x14ac:dyDescent="0.2">
      <c r="A1432" s="20" t="s">
        <v>59</v>
      </c>
      <c r="B1432" s="21">
        <v>281</v>
      </c>
      <c r="C1432" s="24">
        <v>29</v>
      </c>
      <c r="D1432" s="22" t="s">
        <v>5</v>
      </c>
      <c r="E1432" s="22" t="s">
        <v>2</v>
      </c>
      <c r="F1432" s="22" t="s">
        <v>3</v>
      </c>
      <c r="G1432" s="22">
        <v>2004</v>
      </c>
      <c r="H1432" s="24" t="s">
        <v>78</v>
      </c>
      <c r="I1432" s="24"/>
      <c r="W1432" s="23"/>
      <c r="AA1432" s="24"/>
    </row>
    <row r="1433" spans="1:32" ht="12.75" x14ac:dyDescent="0.2">
      <c r="A1433" s="2" t="s">
        <v>59</v>
      </c>
      <c r="B1433" s="3">
        <v>281</v>
      </c>
      <c r="C1433" s="5">
        <v>29</v>
      </c>
      <c r="D1433" s="1" t="s">
        <v>5</v>
      </c>
      <c r="E1433" s="1" t="s">
        <v>2</v>
      </c>
      <c r="F1433" s="1" t="s">
        <v>3</v>
      </c>
      <c r="G1433" s="1">
        <v>2005</v>
      </c>
      <c r="H1433" s="5" t="s">
        <v>78</v>
      </c>
      <c r="Q1433" s="1"/>
      <c r="Z1433" s="1"/>
      <c r="AF1433" s="1"/>
    </row>
    <row r="1434" spans="1:32" ht="12.75" x14ac:dyDescent="0.2">
      <c r="A1434" s="2" t="s">
        <v>59</v>
      </c>
      <c r="B1434" s="3">
        <v>281</v>
      </c>
      <c r="C1434" s="5">
        <v>29</v>
      </c>
      <c r="D1434" s="1" t="s">
        <v>5</v>
      </c>
      <c r="E1434" s="1" t="s">
        <v>2</v>
      </c>
      <c r="F1434" s="1" t="s">
        <v>3</v>
      </c>
      <c r="G1434" s="1">
        <v>2006</v>
      </c>
      <c r="H1434" s="5" t="s">
        <v>78</v>
      </c>
      <c r="Q1434" s="1"/>
      <c r="Z1434" s="1"/>
      <c r="AF1434" s="1"/>
    </row>
    <row r="1435" spans="1:32" ht="12.75" x14ac:dyDescent="0.2">
      <c r="A1435" s="2" t="s">
        <v>59</v>
      </c>
      <c r="B1435" s="3">
        <v>281</v>
      </c>
      <c r="C1435" s="5">
        <v>29</v>
      </c>
      <c r="D1435" s="1" t="s">
        <v>5</v>
      </c>
      <c r="E1435" s="1" t="s">
        <v>2</v>
      </c>
      <c r="F1435" s="1" t="s">
        <v>3</v>
      </c>
      <c r="G1435" s="1">
        <v>2007</v>
      </c>
      <c r="H1435" s="5" t="s">
        <v>78</v>
      </c>
      <c r="Q1435" s="1"/>
      <c r="Z1435" s="1"/>
      <c r="AF1435" s="1"/>
    </row>
    <row r="1436" spans="1:32" ht="12.75" x14ac:dyDescent="0.2">
      <c r="A1436" s="2" t="s">
        <v>59</v>
      </c>
      <c r="B1436" s="3">
        <v>281</v>
      </c>
      <c r="C1436" s="5">
        <v>29</v>
      </c>
      <c r="D1436" s="1" t="s">
        <v>5</v>
      </c>
      <c r="E1436" s="1" t="s">
        <v>2</v>
      </c>
      <c r="F1436" s="1" t="s">
        <v>3</v>
      </c>
      <c r="G1436" s="1">
        <v>2008</v>
      </c>
      <c r="H1436" s="5" t="s">
        <v>78</v>
      </c>
      <c r="Q1436" s="1"/>
      <c r="Z1436" s="1"/>
      <c r="AF1436" s="1"/>
    </row>
    <row r="1437" spans="1:32" s="22" customFormat="1" ht="12.75" x14ac:dyDescent="0.2">
      <c r="A1437" s="20" t="s">
        <v>59</v>
      </c>
      <c r="B1437" s="21">
        <v>282</v>
      </c>
      <c r="C1437" s="24">
        <v>29</v>
      </c>
      <c r="D1437" s="22" t="s">
        <v>5</v>
      </c>
      <c r="E1437" s="22" t="s">
        <v>2</v>
      </c>
      <c r="F1437" s="22" t="s">
        <v>3</v>
      </c>
      <c r="G1437" s="22">
        <v>2004</v>
      </c>
      <c r="H1437" s="24" t="s">
        <v>78</v>
      </c>
      <c r="I1437" s="24"/>
      <c r="W1437" s="23"/>
      <c r="AA1437" s="24"/>
    </row>
    <row r="1438" spans="1:32" ht="12.75" x14ac:dyDescent="0.2">
      <c r="A1438" s="2" t="s">
        <v>59</v>
      </c>
      <c r="B1438" s="3">
        <v>282</v>
      </c>
      <c r="C1438" s="5">
        <v>29</v>
      </c>
      <c r="D1438" s="1" t="s">
        <v>5</v>
      </c>
      <c r="E1438" s="1" t="s">
        <v>2</v>
      </c>
      <c r="F1438" s="1" t="s">
        <v>3</v>
      </c>
      <c r="G1438" s="1">
        <v>2005</v>
      </c>
      <c r="H1438" s="5" t="s">
        <v>78</v>
      </c>
      <c r="Q1438" s="1"/>
      <c r="Z1438" s="1"/>
      <c r="AF1438" s="1"/>
    </row>
    <row r="1439" spans="1:32" ht="12.75" x14ac:dyDescent="0.2">
      <c r="A1439" s="2" t="s">
        <v>59</v>
      </c>
      <c r="B1439" s="3">
        <v>282</v>
      </c>
      <c r="C1439" s="5">
        <v>29</v>
      </c>
      <c r="D1439" s="1" t="s">
        <v>5</v>
      </c>
      <c r="E1439" s="1" t="s">
        <v>2</v>
      </c>
      <c r="F1439" s="1" t="s">
        <v>3</v>
      </c>
      <c r="G1439" s="1">
        <v>2006</v>
      </c>
      <c r="H1439" s="5" t="s">
        <v>78</v>
      </c>
      <c r="Q1439" s="1"/>
      <c r="Z1439" s="1"/>
      <c r="AF1439" s="1"/>
    </row>
    <row r="1440" spans="1:32" ht="12.75" x14ac:dyDescent="0.2">
      <c r="A1440" s="2" t="s">
        <v>59</v>
      </c>
      <c r="B1440" s="3">
        <v>282</v>
      </c>
      <c r="C1440" s="5">
        <v>29</v>
      </c>
      <c r="D1440" s="1" t="s">
        <v>5</v>
      </c>
      <c r="E1440" s="1" t="s">
        <v>2</v>
      </c>
      <c r="F1440" s="1" t="s">
        <v>3</v>
      </c>
      <c r="G1440" s="1">
        <v>2007</v>
      </c>
      <c r="H1440" s="5" t="s">
        <v>78</v>
      </c>
      <c r="Q1440" s="1"/>
      <c r="Z1440" s="1"/>
      <c r="AF1440" s="1"/>
    </row>
    <row r="1441" spans="1:32" ht="12.75" x14ac:dyDescent="0.2">
      <c r="A1441" s="2" t="s">
        <v>59</v>
      </c>
      <c r="B1441" s="3">
        <v>282</v>
      </c>
      <c r="C1441" s="5">
        <v>29</v>
      </c>
      <c r="D1441" s="1" t="s">
        <v>5</v>
      </c>
      <c r="E1441" s="1" t="s">
        <v>2</v>
      </c>
      <c r="F1441" s="1" t="s">
        <v>3</v>
      </c>
      <c r="G1441" s="1">
        <v>2008</v>
      </c>
      <c r="H1441" s="5" t="s">
        <v>78</v>
      </c>
      <c r="Q1441" s="1"/>
      <c r="Z1441" s="1"/>
      <c r="AF1441" s="1"/>
    </row>
    <row r="1442" spans="1:32" s="22" customFormat="1" ht="12.75" x14ac:dyDescent="0.2">
      <c r="A1442" s="20" t="s">
        <v>59</v>
      </c>
      <c r="B1442" s="21">
        <v>283</v>
      </c>
      <c r="C1442" s="24">
        <v>29</v>
      </c>
      <c r="D1442" s="22" t="s">
        <v>5</v>
      </c>
      <c r="E1442" s="22" t="s">
        <v>2</v>
      </c>
      <c r="F1442" s="22" t="s">
        <v>3</v>
      </c>
      <c r="G1442" s="22">
        <v>2004</v>
      </c>
      <c r="H1442" s="24" t="s">
        <v>78</v>
      </c>
      <c r="I1442" s="24"/>
      <c r="W1442" s="23"/>
      <c r="AA1442" s="24"/>
    </row>
    <row r="1443" spans="1:32" ht="12.75" x14ac:dyDescent="0.2">
      <c r="A1443" s="2" t="s">
        <v>59</v>
      </c>
      <c r="B1443" s="3">
        <v>283</v>
      </c>
      <c r="C1443" s="5">
        <v>29</v>
      </c>
      <c r="D1443" s="1" t="s">
        <v>5</v>
      </c>
      <c r="E1443" s="1" t="s">
        <v>2</v>
      </c>
      <c r="F1443" s="1" t="s">
        <v>3</v>
      </c>
      <c r="G1443" s="1">
        <v>2005</v>
      </c>
      <c r="H1443" s="5" t="s">
        <v>78</v>
      </c>
      <c r="Q1443" s="1"/>
      <c r="Z1443" s="1"/>
      <c r="AF1443" s="1"/>
    </row>
    <row r="1444" spans="1:32" ht="12.75" x14ac:dyDescent="0.2">
      <c r="A1444" s="2" t="s">
        <v>59</v>
      </c>
      <c r="B1444" s="3">
        <v>283</v>
      </c>
      <c r="C1444" s="5">
        <v>29</v>
      </c>
      <c r="D1444" s="1" t="s">
        <v>5</v>
      </c>
      <c r="E1444" s="1" t="s">
        <v>2</v>
      </c>
      <c r="F1444" s="1" t="s">
        <v>3</v>
      </c>
      <c r="G1444" s="1">
        <v>2006</v>
      </c>
      <c r="H1444" s="5" t="s">
        <v>78</v>
      </c>
      <c r="Q1444" s="1"/>
      <c r="Z1444" s="1"/>
      <c r="AF1444" s="1"/>
    </row>
    <row r="1445" spans="1:32" ht="12.75" x14ac:dyDescent="0.2">
      <c r="A1445" s="2" t="s">
        <v>59</v>
      </c>
      <c r="B1445" s="3">
        <v>283</v>
      </c>
      <c r="C1445" s="5">
        <v>29</v>
      </c>
      <c r="D1445" s="1" t="s">
        <v>5</v>
      </c>
      <c r="E1445" s="1" t="s">
        <v>2</v>
      </c>
      <c r="F1445" s="1" t="s">
        <v>3</v>
      </c>
      <c r="G1445" s="1">
        <v>2007</v>
      </c>
      <c r="H1445" s="5" t="s">
        <v>78</v>
      </c>
      <c r="Q1445" s="1"/>
      <c r="Z1445" s="1"/>
      <c r="AF1445" s="1"/>
    </row>
    <row r="1446" spans="1:32" ht="12.75" x14ac:dyDescent="0.2">
      <c r="A1446" s="2" t="s">
        <v>59</v>
      </c>
      <c r="B1446" s="3">
        <v>283</v>
      </c>
      <c r="C1446" s="5">
        <v>29</v>
      </c>
      <c r="D1446" s="1" t="s">
        <v>5</v>
      </c>
      <c r="E1446" s="1" t="s">
        <v>2</v>
      </c>
      <c r="F1446" s="1" t="s">
        <v>3</v>
      </c>
      <c r="G1446" s="1">
        <v>2008</v>
      </c>
      <c r="H1446" s="5" t="s">
        <v>78</v>
      </c>
      <c r="Q1446" s="1"/>
      <c r="Z1446" s="1"/>
      <c r="AF1446" s="1"/>
    </row>
    <row r="1447" spans="1:32" s="22" customFormat="1" ht="12.75" x14ac:dyDescent="0.2">
      <c r="A1447" s="20" t="s">
        <v>59</v>
      </c>
      <c r="B1447" s="21">
        <v>284</v>
      </c>
      <c r="C1447" s="24">
        <v>29</v>
      </c>
      <c r="D1447" s="22" t="s">
        <v>5</v>
      </c>
      <c r="E1447" s="22" t="s">
        <v>2</v>
      </c>
      <c r="F1447" s="22" t="s">
        <v>3</v>
      </c>
      <c r="G1447" s="22">
        <v>2004</v>
      </c>
      <c r="H1447" s="24" t="s">
        <v>78</v>
      </c>
      <c r="I1447" s="24"/>
      <c r="W1447" s="23"/>
      <c r="AA1447" s="24"/>
    </row>
    <row r="1448" spans="1:32" ht="12.75" x14ac:dyDescent="0.2">
      <c r="A1448" s="2" t="s">
        <v>59</v>
      </c>
      <c r="B1448" s="3">
        <v>284</v>
      </c>
      <c r="C1448" s="5">
        <v>29</v>
      </c>
      <c r="D1448" s="1" t="s">
        <v>5</v>
      </c>
      <c r="E1448" s="1" t="s">
        <v>2</v>
      </c>
      <c r="F1448" s="1" t="s">
        <v>3</v>
      </c>
      <c r="G1448" s="1">
        <v>2005</v>
      </c>
      <c r="H1448" s="5" t="s">
        <v>78</v>
      </c>
      <c r="Q1448" s="1"/>
      <c r="Z1448" s="1"/>
      <c r="AF1448" s="1"/>
    </row>
    <row r="1449" spans="1:32" ht="12.75" x14ac:dyDescent="0.2">
      <c r="A1449" s="2" t="s">
        <v>59</v>
      </c>
      <c r="B1449" s="3">
        <v>284</v>
      </c>
      <c r="C1449" s="5">
        <v>29</v>
      </c>
      <c r="D1449" s="1" t="s">
        <v>5</v>
      </c>
      <c r="E1449" s="1" t="s">
        <v>2</v>
      </c>
      <c r="F1449" s="1" t="s">
        <v>3</v>
      </c>
      <c r="G1449" s="1">
        <v>2006</v>
      </c>
      <c r="H1449" s="5" t="s">
        <v>78</v>
      </c>
      <c r="Q1449" s="1"/>
      <c r="Z1449" s="1"/>
      <c r="AF1449" s="1"/>
    </row>
    <row r="1450" spans="1:32" ht="12.75" x14ac:dyDescent="0.2">
      <c r="A1450" s="2" t="s">
        <v>59</v>
      </c>
      <c r="B1450" s="3">
        <v>284</v>
      </c>
      <c r="C1450" s="5">
        <v>29</v>
      </c>
      <c r="D1450" s="1" t="s">
        <v>5</v>
      </c>
      <c r="E1450" s="1" t="s">
        <v>2</v>
      </c>
      <c r="F1450" s="1" t="s">
        <v>3</v>
      </c>
      <c r="G1450" s="1">
        <v>2007</v>
      </c>
      <c r="H1450" s="5" t="s">
        <v>78</v>
      </c>
      <c r="Q1450" s="1"/>
      <c r="Z1450" s="1"/>
      <c r="AF1450" s="1"/>
    </row>
    <row r="1451" spans="1:32" ht="12.75" x14ac:dyDescent="0.2">
      <c r="A1451" s="2" t="s">
        <v>59</v>
      </c>
      <c r="B1451" s="3">
        <v>284</v>
      </c>
      <c r="C1451" s="5">
        <v>29</v>
      </c>
      <c r="D1451" s="1" t="s">
        <v>5</v>
      </c>
      <c r="E1451" s="1" t="s">
        <v>2</v>
      </c>
      <c r="F1451" s="1" t="s">
        <v>3</v>
      </c>
      <c r="G1451" s="1">
        <v>2008</v>
      </c>
      <c r="H1451" s="5" t="s">
        <v>78</v>
      </c>
      <c r="Q1451" s="1"/>
      <c r="Z1451" s="1"/>
      <c r="AF1451" s="1"/>
    </row>
    <row r="1452" spans="1:32" s="22" customFormat="1" ht="12.75" x14ac:dyDescent="0.2">
      <c r="A1452" s="20" t="s">
        <v>59</v>
      </c>
      <c r="B1452" s="21">
        <v>285</v>
      </c>
      <c r="C1452" s="24">
        <v>29</v>
      </c>
      <c r="D1452" s="22" t="s">
        <v>5</v>
      </c>
      <c r="E1452" s="22" t="s">
        <v>2</v>
      </c>
      <c r="F1452" s="22" t="s">
        <v>3</v>
      </c>
      <c r="G1452" s="22">
        <v>2004</v>
      </c>
      <c r="H1452" s="24" t="s">
        <v>78</v>
      </c>
      <c r="I1452" s="24"/>
      <c r="W1452" s="23"/>
      <c r="AA1452" s="24"/>
    </row>
    <row r="1453" spans="1:32" ht="12.75" x14ac:dyDescent="0.2">
      <c r="A1453" s="2" t="s">
        <v>59</v>
      </c>
      <c r="B1453" s="3">
        <v>285</v>
      </c>
      <c r="C1453" s="5">
        <v>29</v>
      </c>
      <c r="D1453" s="1" t="s">
        <v>5</v>
      </c>
      <c r="E1453" s="1" t="s">
        <v>2</v>
      </c>
      <c r="F1453" s="1" t="s">
        <v>3</v>
      </c>
      <c r="G1453" s="1">
        <v>2005</v>
      </c>
      <c r="H1453" s="5" t="s">
        <v>78</v>
      </c>
      <c r="Q1453" s="1"/>
      <c r="Z1453" s="1"/>
      <c r="AF1453" s="1"/>
    </row>
    <row r="1454" spans="1:32" ht="12.75" x14ac:dyDescent="0.2">
      <c r="A1454" s="2" t="s">
        <v>59</v>
      </c>
      <c r="B1454" s="3">
        <v>285</v>
      </c>
      <c r="C1454" s="5">
        <v>29</v>
      </c>
      <c r="D1454" s="1" t="s">
        <v>5</v>
      </c>
      <c r="E1454" s="1" t="s">
        <v>2</v>
      </c>
      <c r="F1454" s="1" t="s">
        <v>3</v>
      </c>
      <c r="G1454" s="1">
        <v>2006</v>
      </c>
      <c r="H1454" s="5" t="s">
        <v>78</v>
      </c>
      <c r="Q1454" s="1"/>
      <c r="Z1454" s="1"/>
      <c r="AF1454" s="1"/>
    </row>
    <row r="1455" spans="1:32" ht="12.75" x14ac:dyDescent="0.2">
      <c r="A1455" s="2" t="s">
        <v>59</v>
      </c>
      <c r="B1455" s="3">
        <v>285</v>
      </c>
      <c r="C1455" s="5">
        <v>29</v>
      </c>
      <c r="D1455" s="1" t="s">
        <v>5</v>
      </c>
      <c r="E1455" s="1" t="s">
        <v>2</v>
      </c>
      <c r="F1455" s="1" t="s">
        <v>3</v>
      </c>
      <c r="G1455" s="1">
        <v>2007</v>
      </c>
      <c r="H1455" s="5" t="s">
        <v>78</v>
      </c>
      <c r="Q1455" s="1"/>
      <c r="Z1455" s="1"/>
      <c r="AF1455" s="1"/>
    </row>
    <row r="1456" spans="1:32" ht="12.75" x14ac:dyDescent="0.2">
      <c r="A1456" s="2" t="s">
        <v>59</v>
      </c>
      <c r="B1456" s="3">
        <v>285</v>
      </c>
      <c r="C1456" s="5">
        <v>29</v>
      </c>
      <c r="D1456" s="1" t="s">
        <v>5</v>
      </c>
      <c r="E1456" s="1" t="s">
        <v>2</v>
      </c>
      <c r="F1456" s="1" t="s">
        <v>3</v>
      </c>
      <c r="G1456" s="1">
        <v>2008</v>
      </c>
      <c r="H1456" s="5" t="s">
        <v>78</v>
      </c>
      <c r="Q1456" s="1"/>
      <c r="Z1456" s="1"/>
      <c r="AF1456" s="1"/>
    </row>
    <row r="1457" spans="1:32" s="22" customFormat="1" ht="12.75" x14ac:dyDescent="0.2">
      <c r="A1457" s="20" t="s">
        <v>59</v>
      </c>
      <c r="B1457" s="21">
        <v>286</v>
      </c>
      <c r="C1457" s="24">
        <v>29</v>
      </c>
      <c r="D1457" s="22" t="s">
        <v>5</v>
      </c>
      <c r="E1457" s="22" t="s">
        <v>2</v>
      </c>
      <c r="F1457" s="22" t="s">
        <v>3</v>
      </c>
      <c r="G1457" s="22">
        <v>2004</v>
      </c>
      <c r="H1457" s="24" t="s">
        <v>78</v>
      </c>
      <c r="I1457" s="24"/>
      <c r="W1457" s="23"/>
      <c r="AA1457" s="24"/>
    </row>
    <row r="1458" spans="1:32" ht="12.75" x14ac:dyDescent="0.2">
      <c r="A1458" s="2" t="s">
        <v>59</v>
      </c>
      <c r="B1458" s="3">
        <v>286</v>
      </c>
      <c r="C1458" s="5">
        <v>29</v>
      </c>
      <c r="D1458" s="1" t="s">
        <v>5</v>
      </c>
      <c r="E1458" s="1" t="s">
        <v>2</v>
      </c>
      <c r="F1458" s="1" t="s">
        <v>3</v>
      </c>
      <c r="G1458" s="1">
        <v>2005</v>
      </c>
      <c r="H1458" s="5" t="s">
        <v>78</v>
      </c>
      <c r="Q1458" s="1"/>
      <c r="Z1458" s="1"/>
      <c r="AF1458" s="1"/>
    </row>
    <row r="1459" spans="1:32" ht="12.75" x14ac:dyDescent="0.2">
      <c r="A1459" s="2" t="s">
        <v>59</v>
      </c>
      <c r="B1459" s="3">
        <v>286</v>
      </c>
      <c r="C1459" s="5">
        <v>29</v>
      </c>
      <c r="D1459" s="1" t="s">
        <v>5</v>
      </c>
      <c r="E1459" s="1" t="s">
        <v>2</v>
      </c>
      <c r="F1459" s="1" t="s">
        <v>3</v>
      </c>
      <c r="G1459" s="1">
        <v>2006</v>
      </c>
      <c r="H1459" s="5" t="s">
        <v>78</v>
      </c>
      <c r="Q1459" s="1"/>
      <c r="Z1459" s="1"/>
      <c r="AF1459" s="1"/>
    </row>
    <row r="1460" spans="1:32" ht="12.75" x14ac:dyDescent="0.2">
      <c r="A1460" s="2" t="s">
        <v>59</v>
      </c>
      <c r="B1460" s="3">
        <v>286</v>
      </c>
      <c r="C1460" s="5">
        <v>29</v>
      </c>
      <c r="D1460" s="1" t="s">
        <v>5</v>
      </c>
      <c r="E1460" s="1" t="s">
        <v>2</v>
      </c>
      <c r="F1460" s="1" t="s">
        <v>3</v>
      </c>
      <c r="G1460" s="1">
        <v>2007</v>
      </c>
      <c r="H1460" s="5" t="s">
        <v>78</v>
      </c>
      <c r="Q1460" s="1"/>
      <c r="Z1460" s="1"/>
      <c r="AF1460" s="1"/>
    </row>
    <row r="1461" spans="1:32" ht="12.75" x14ac:dyDescent="0.2">
      <c r="A1461" s="2" t="s">
        <v>59</v>
      </c>
      <c r="B1461" s="3">
        <v>286</v>
      </c>
      <c r="C1461" s="5">
        <v>29</v>
      </c>
      <c r="D1461" s="1" t="s">
        <v>5</v>
      </c>
      <c r="E1461" s="1" t="s">
        <v>2</v>
      </c>
      <c r="F1461" s="1" t="s">
        <v>3</v>
      </c>
      <c r="G1461" s="1">
        <v>2008</v>
      </c>
      <c r="H1461" s="5" t="s">
        <v>78</v>
      </c>
      <c r="Q1461" s="1"/>
      <c r="Z1461" s="1"/>
      <c r="AF1461" s="1"/>
    </row>
    <row r="1462" spans="1:32" s="22" customFormat="1" ht="12.75" x14ac:dyDescent="0.2">
      <c r="A1462" s="20" t="s">
        <v>59</v>
      </c>
      <c r="B1462" s="21">
        <v>287</v>
      </c>
      <c r="C1462" s="24">
        <v>29</v>
      </c>
      <c r="D1462" s="22" t="s">
        <v>5</v>
      </c>
      <c r="E1462" s="22" t="s">
        <v>2</v>
      </c>
      <c r="F1462" s="22" t="s">
        <v>3</v>
      </c>
      <c r="G1462" s="22">
        <v>2004</v>
      </c>
      <c r="H1462" s="24" t="s">
        <v>78</v>
      </c>
      <c r="I1462" s="24"/>
      <c r="W1462" s="23"/>
      <c r="AA1462" s="24"/>
    </row>
    <row r="1463" spans="1:32" ht="12.75" x14ac:dyDescent="0.2">
      <c r="A1463" s="2" t="s">
        <v>59</v>
      </c>
      <c r="B1463" s="3">
        <v>287</v>
      </c>
      <c r="C1463" s="5">
        <v>29</v>
      </c>
      <c r="D1463" s="1" t="s">
        <v>5</v>
      </c>
      <c r="E1463" s="1" t="s">
        <v>2</v>
      </c>
      <c r="F1463" s="1" t="s">
        <v>3</v>
      </c>
      <c r="G1463" s="1">
        <v>2005</v>
      </c>
      <c r="H1463" s="5" t="s">
        <v>78</v>
      </c>
      <c r="Q1463" s="1"/>
      <c r="Z1463" s="1"/>
      <c r="AF1463" s="1"/>
    </row>
    <row r="1464" spans="1:32" ht="12.75" x14ac:dyDescent="0.2">
      <c r="A1464" s="2" t="s">
        <v>59</v>
      </c>
      <c r="B1464" s="3">
        <v>287</v>
      </c>
      <c r="C1464" s="5">
        <v>29</v>
      </c>
      <c r="D1464" s="1" t="s">
        <v>5</v>
      </c>
      <c r="E1464" s="1" t="s">
        <v>2</v>
      </c>
      <c r="F1464" s="1" t="s">
        <v>3</v>
      </c>
      <c r="G1464" s="1">
        <v>2006</v>
      </c>
      <c r="H1464" s="5" t="s">
        <v>78</v>
      </c>
      <c r="Q1464" s="1"/>
      <c r="Z1464" s="1"/>
      <c r="AF1464" s="1"/>
    </row>
    <row r="1465" spans="1:32" ht="12.75" x14ac:dyDescent="0.2">
      <c r="A1465" s="2" t="s">
        <v>59</v>
      </c>
      <c r="B1465" s="3">
        <v>287</v>
      </c>
      <c r="C1465" s="5">
        <v>29</v>
      </c>
      <c r="D1465" s="1" t="s">
        <v>5</v>
      </c>
      <c r="E1465" s="1" t="s">
        <v>2</v>
      </c>
      <c r="F1465" s="1" t="s">
        <v>3</v>
      </c>
      <c r="G1465" s="1">
        <v>2007</v>
      </c>
      <c r="H1465" s="5" t="s">
        <v>78</v>
      </c>
      <c r="Q1465" s="1"/>
      <c r="Z1465" s="1"/>
      <c r="AF1465" s="1"/>
    </row>
    <row r="1466" spans="1:32" ht="12.75" x14ac:dyDescent="0.2">
      <c r="A1466" s="2" t="s">
        <v>59</v>
      </c>
      <c r="B1466" s="3">
        <v>287</v>
      </c>
      <c r="C1466" s="5">
        <v>29</v>
      </c>
      <c r="D1466" s="1" t="s">
        <v>5</v>
      </c>
      <c r="E1466" s="1" t="s">
        <v>2</v>
      </c>
      <c r="F1466" s="1" t="s">
        <v>3</v>
      </c>
      <c r="G1466" s="1">
        <v>2008</v>
      </c>
      <c r="H1466" s="5" t="s">
        <v>78</v>
      </c>
      <c r="Q1466" s="1"/>
      <c r="Z1466" s="1"/>
      <c r="AF1466" s="1"/>
    </row>
    <row r="1467" spans="1:32" s="22" customFormat="1" ht="12.75" x14ac:dyDescent="0.2">
      <c r="A1467" s="20" t="s">
        <v>59</v>
      </c>
      <c r="B1467" s="21">
        <v>288</v>
      </c>
      <c r="C1467" s="24">
        <v>29</v>
      </c>
      <c r="D1467" s="22" t="s">
        <v>5</v>
      </c>
      <c r="E1467" s="22" t="s">
        <v>2</v>
      </c>
      <c r="F1467" s="22" t="s">
        <v>3</v>
      </c>
      <c r="G1467" s="22">
        <v>2004</v>
      </c>
      <c r="H1467" s="24" t="s">
        <v>78</v>
      </c>
      <c r="I1467" s="24"/>
      <c r="W1467" s="23"/>
      <c r="AA1467" s="24"/>
    </row>
    <row r="1468" spans="1:32" ht="12.75" x14ac:dyDescent="0.2">
      <c r="A1468" s="2" t="s">
        <v>59</v>
      </c>
      <c r="B1468" s="3">
        <v>288</v>
      </c>
      <c r="C1468" s="5">
        <v>29</v>
      </c>
      <c r="D1468" s="1" t="s">
        <v>5</v>
      </c>
      <c r="E1468" s="1" t="s">
        <v>2</v>
      </c>
      <c r="F1468" s="1" t="s">
        <v>3</v>
      </c>
      <c r="G1468" s="1">
        <v>2005</v>
      </c>
      <c r="H1468" s="5" t="s">
        <v>78</v>
      </c>
      <c r="Q1468" s="1"/>
      <c r="Z1468" s="1"/>
      <c r="AF1468" s="1"/>
    </row>
    <row r="1469" spans="1:32" ht="12.75" x14ac:dyDescent="0.2">
      <c r="A1469" s="2" t="s">
        <v>59</v>
      </c>
      <c r="B1469" s="3">
        <v>288</v>
      </c>
      <c r="C1469" s="5">
        <v>29</v>
      </c>
      <c r="D1469" s="1" t="s">
        <v>5</v>
      </c>
      <c r="E1469" s="1" t="s">
        <v>2</v>
      </c>
      <c r="F1469" s="1" t="s">
        <v>3</v>
      </c>
      <c r="G1469" s="1">
        <v>2006</v>
      </c>
      <c r="H1469" s="5" t="s">
        <v>78</v>
      </c>
      <c r="Q1469" s="1"/>
      <c r="Z1469" s="1"/>
      <c r="AF1469" s="1"/>
    </row>
    <row r="1470" spans="1:32" ht="12.75" x14ac:dyDescent="0.2">
      <c r="A1470" s="2" t="s">
        <v>59</v>
      </c>
      <c r="B1470" s="3">
        <v>288</v>
      </c>
      <c r="C1470" s="5">
        <v>29</v>
      </c>
      <c r="D1470" s="1" t="s">
        <v>5</v>
      </c>
      <c r="E1470" s="1" t="s">
        <v>2</v>
      </c>
      <c r="F1470" s="1" t="s">
        <v>3</v>
      </c>
      <c r="G1470" s="1">
        <v>2007</v>
      </c>
      <c r="H1470" s="5" t="s">
        <v>78</v>
      </c>
      <c r="Q1470" s="1"/>
      <c r="Z1470" s="1"/>
      <c r="AF1470" s="1"/>
    </row>
    <row r="1471" spans="1:32" ht="12.75" x14ac:dyDescent="0.2">
      <c r="A1471" s="2" t="s">
        <v>59</v>
      </c>
      <c r="B1471" s="3">
        <v>288</v>
      </c>
      <c r="C1471" s="5">
        <v>29</v>
      </c>
      <c r="D1471" s="1" t="s">
        <v>5</v>
      </c>
      <c r="E1471" s="1" t="s">
        <v>2</v>
      </c>
      <c r="F1471" s="1" t="s">
        <v>3</v>
      </c>
      <c r="G1471" s="1">
        <v>2008</v>
      </c>
      <c r="H1471" s="5" t="s">
        <v>78</v>
      </c>
      <c r="Q1471" s="1"/>
      <c r="Z1471" s="1"/>
      <c r="AF1471" s="1"/>
    </row>
    <row r="1472" spans="1:32" s="22" customFormat="1" ht="15" customHeight="1" x14ac:dyDescent="0.2">
      <c r="A1472" s="20" t="s">
        <v>59</v>
      </c>
      <c r="B1472" s="21">
        <v>289</v>
      </c>
      <c r="C1472" s="24">
        <v>29</v>
      </c>
      <c r="D1472" s="22" t="s">
        <v>5</v>
      </c>
      <c r="E1472" s="22" t="s">
        <v>2</v>
      </c>
      <c r="F1472" s="22" t="s">
        <v>3</v>
      </c>
      <c r="G1472" s="22">
        <v>2004</v>
      </c>
      <c r="H1472" s="24" t="s">
        <v>78</v>
      </c>
      <c r="I1472" s="24"/>
      <c r="W1472" s="23"/>
      <c r="AA1472" s="24"/>
    </row>
    <row r="1473" spans="1:32" ht="12.75" x14ac:dyDescent="0.2">
      <c r="A1473" s="2" t="s">
        <v>59</v>
      </c>
      <c r="B1473" s="3">
        <v>289</v>
      </c>
      <c r="C1473" s="5">
        <v>29</v>
      </c>
      <c r="D1473" s="1" t="s">
        <v>5</v>
      </c>
      <c r="E1473" s="1" t="s">
        <v>2</v>
      </c>
      <c r="F1473" s="1" t="s">
        <v>3</v>
      </c>
      <c r="G1473" s="1">
        <v>2005</v>
      </c>
      <c r="H1473" s="5" t="s">
        <v>78</v>
      </c>
      <c r="Q1473" s="1"/>
      <c r="Z1473" s="1"/>
      <c r="AF1473" s="1"/>
    </row>
    <row r="1474" spans="1:32" ht="12.75" x14ac:dyDescent="0.2">
      <c r="A1474" s="2" t="s">
        <v>59</v>
      </c>
      <c r="B1474" s="3">
        <v>289</v>
      </c>
      <c r="C1474" s="5">
        <v>29</v>
      </c>
      <c r="D1474" s="1" t="s">
        <v>5</v>
      </c>
      <c r="E1474" s="1" t="s">
        <v>2</v>
      </c>
      <c r="F1474" s="1" t="s">
        <v>3</v>
      </c>
      <c r="G1474" s="1">
        <v>2006</v>
      </c>
      <c r="H1474" s="5" t="s">
        <v>78</v>
      </c>
      <c r="Q1474" s="1"/>
      <c r="Z1474" s="1"/>
      <c r="AF1474" s="1"/>
    </row>
    <row r="1475" spans="1:32" ht="12.75" x14ac:dyDescent="0.2">
      <c r="A1475" s="2" t="s">
        <v>59</v>
      </c>
      <c r="B1475" s="3">
        <v>289</v>
      </c>
      <c r="C1475" s="5">
        <v>29</v>
      </c>
      <c r="D1475" s="1" t="s">
        <v>5</v>
      </c>
      <c r="E1475" s="1" t="s">
        <v>2</v>
      </c>
      <c r="F1475" s="1" t="s">
        <v>3</v>
      </c>
      <c r="G1475" s="1">
        <v>2007</v>
      </c>
      <c r="H1475" s="5" t="s">
        <v>78</v>
      </c>
      <c r="Q1475" s="1"/>
      <c r="Z1475" s="1"/>
      <c r="AF1475" s="1"/>
    </row>
    <row r="1476" spans="1:32" ht="12.75" x14ac:dyDescent="0.2">
      <c r="A1476" s="2" t="s">
        <v>59</v>
      </c>
      <c r="B1476" s="3">
        <v>289</v>
      </c>
      <c r="C1476" s="5">
        <v>29</v>
      </c>
      <c r="D1476" s="1" t="s">
        <v>5</v>
      </c>
      <c r="E1476" s="1" t="s">
        <v>2</v>
      </c>
      <c r="F1476" s="1" t="s">
        <v>3</v>
      </c>
      <c r="G1476" s="1">
        <v>2008</v>
      </c>
      <c r="H1476" s="5" t="s">
        <v>78</v>
      </c>
      <c r="Q1476" s="1"/>
      <c r="Z1476" s="1"/>
      <c r="AF1476" s="1"/>
    </row>
    <row r="1477" spans="1:32" s="22" customFormat="1" ht="12.75" x14ac:dyDescent="0.2">
      <c r="A1477" s="20" t="s">
        <v>59</v>
      </c>
      <c r="B1477" s="21">
        <v>290</v>
      </c>
      <c r="C1477" s="24">
        <v>29</v>
      </c>
      <c r="D1477" s="22" t="s">
        <v>5</v>
      </c>
      <c r="E1477" s="22" t="s">
        <v>2</v>
      </c>
      <c r="F1477" s="22" t="s">
        <v>3</v>
      </c>
      <c r="G1477" s="22">
        <v>2004</v>
      </c>
      <c r="H1477" s="24" t="s">
        <v>78</v>
      </c>
      <c r="I1477" s="24"/>
      <c r="W1477" s="23"/>
      <c r="AA1477" s="24"/>
    </row>
    <row r="1478" spans="1:32" ht="12.75" x14ac:dyDescent="0.2">
      <c r="A1478" s="2" t="s">
        <v>59</v>
      </c>
      <c r="B1478" s="3">
        <v>290</v>
      </c>
      <c r="C1478" s="5">
        <v>29</v>
      </c>
      <c r="D1478" s="1" t="s">
        <v>5</v>
      </c>
      <c r="E1478" s="1" t="s">
        <v>2</v>
      </c>
      <c r="F1478" s="1" t="s">
        <v>3</v>
      </c>
      <c r="G1478" s="1">
        <v>2005</v>
      </c>
      <c r="H1478" s="5" t="s">
        <v>78</v>
      </c>
      <c r="Q1478" s="1"/>
      <c r="Z1478" s="1"/>
      <c r="AF1478" s="1"/>
    </row>
    <row r="1479" spans="1:32" ht="12.75" x14ac:dyDescent="0.2">
      <c r="A1479" s="2" t="s">
        <v>59</v>
      </c>
      <c r="B1479" s="3">
        <v>290</v>
      </c>
      <c r="C1479" s="5">
        <v>29</v>
      </c>
      <c r="D1479" s="1" t="s">
        <v>5</v>
      </c>
      <c r="E1479" s="1" t="s">
        <v>2</v>
      </c>
      <c r="F1479" s="1" t="s">
        <v>3</v>
      </c>
      <c r="G1479" s="1">
        <v>2006</v>
      </c>
      <c r="H1479" s="5" t="s">
        <v>78</v>
      </c>
      <c r="Q1479" s="1"/>
      <c r="Z1479" s="1"/>
      <c r="AF1479" s="1"/>
    </row>
    <row r="1480" spans="1:32" ht="12.75" x14ac:dyDescent="0.2">
      <c r="A1480" s="2" t="s">
        <v>59</v>
      </c>
      <c r="B1480" s="3">
        <v>290</v>
      </c>
      <c r="C1480" s="5">
        <v>29</v>
      </c>
      <c r="D1480" s="1" t="s">
        <v>5</v>
      </c>
      <c r="E1480" s="1" t="s">
        <v>2</v>
      </c>
      <c r="F1480" s="1" t="s">
        <v>3</v>
      </c>
      <c r="G1480" s="1">
        <v>2007</v>
      </c>
      <c r="H1480" s="5" t="s">
        <v>78</v>
      </c>
      <c r="Q1480" s="1"/>
      <c r="Z1480" s="1"/>
      <c r="AF1480" s="1"/>
    </row>
    <row r="1481" spans="1:32" ht="12.75" x14ac:dyDescent="0.2">
      <c r="A1481" s="2" t="s">
        <v>59</v>
      </c>
      <c r="B1481" s="3">
        <v>290</v>
      </c>
      <c r="C1481" s="5">
        <v>29</v>
      </c>
      <c r="D1481" s="1" t="s">
        <v>5</v>
      </c>
      <c r="E1481" s="1" t="s">
        <v>2</v>
      </c>
      <c r="F1481" s="1" t="s">
        <v>3</v>
      </c>
      <c r="G1481" s="1">
        <v>2008</v>
      </c>
      <c r="H1481" s="5" t="s">
        <v>78</v>
      </c>
      <c r="Q1481" s="1"/>
      <c r="Z1481" s="1"/>
      <c r="AF1481" s="1"/>
    </row>
    <row r="1482" spans="1:32" s="22" customFormat="1" ht="12.75" x14ac:dyDescent="0.2">
      <c r="A1482" s="20" t="s">
        <v>59</v>
      </c>
      <c r="B1482" s="21">
        <v>291</v>
      </c>
      <c r="C1482" s="24">
        <v>29</v>
      </c>
      <c r="D1482" s="22" t="s">
        <v>5</v>
      </c>
      <c r="E1482" s="22" t="s">
        <v>2</v>
      </c>
      <c r="F1482" s="22" t="s">
        <v>3</v>
      </c>
      <c r="G1482" s="22">
        <v>2004</v>
      </c>
      <c r="H1482" s="24" t="s">
        <v>78</v>
      </c>
      <c r="I1482" s="24"/>
      <c r="W1482" s="23"/>
      <c r="AA1482" s="24"/>
    </row>
    <row r="1483" spans="1:32" ht="12.75" x14ac:dyDescent="0.2">
      <c r="A1483" s="2" t="s">
        <v>59</v>
      </c>
      <c r="B1483" s="3">
        <v>291</v>
      </c>
      <c r="C1483" s="5">
        <v>29</v>
      </c>
      <c r="D1483" s="1" t="s">
        <v>5</v>
      </c>
      <c r="E1483" s="1" t="s">
        <v>2</v>
      </c>
      <c r="F1483" s="1" t="s">
        <v>3</v>
      </c>
      <c r="G1483" s="1">
        <v>2005</v>
      </c>
      <c r="H1483" s="5" t="s">
        <v>78</v>
      </c>
      <c r="Q1483" s="1"/>
      <c r="Z1483" s="1"/>
      <c r="AF1483" s="1"/>
    </row>
    <row r="1484" spans="1:32" ht="12.75" x14ac:dyDescent="0.2">
      <c r="A1484" s="2" t="s">
        <v>59</v>
      </c>
      <c r="B1484" s="3">
        <v>291</v>
      </c>
      <c r="C1484" s="5">
        <v>29</v>
      </c>
      <c r="D1484" s="1" t="s">
        <v>5</v>
      </c>
      <c r="E1484" s="1" t="s">
        <v>2</v>
      </c>
      <c r="F1484" s="1" t="s">
        <v>3</v>
      </c>
      <c r="G1484" s="1">
        <v>2006</v>
      </c>
      <c r="H1484" s="5" t="s">
        <v>78</v>
      </c>
      <c r="Q1484" s="1"/>
      <c r="Z1484" s="1"/>
      <c r="AF1484" s="1"/>
    </row>
    <row r="1485" spans="1:32" ht="12.75" x14ac:dyDescent="0.2">
      <c r="A1485" s="2" t="s">
        <v>59</v>
      </c>
      <c r="B1485" s="3">
        <v>291</v>
      </c>
      <c r="C1485" s="5">
        <v>29</v>
      </c>
      <c r="D1485" s="1" t="s">
        <v>5</v>
      </c>
      <c r="E1485" s="1" t="s">
        <v>2</v>
      </c>
      <c r="F1485" s="1" t="s">
        <v>3</v>
      </c>
      <c r="G1485" s="1">
        <v>2007</v>
      </c>
      <c r="H1485" s="5" t="s">
        <v>78</v>
      </c>
      <c r="Q1485" s="1"/>
      <c r="Z1485" s="1"/>
      <c r="AF1485" s="1"/>
    </row>
    <row r="1486" spans="1:32" ht="12.75" x14ac:dyDescent="0.2">
      <c r="A1486" s="2" t="s">
        <v>59</v>
      </c>
      <c r="B1486" s="3">
        <v>291</v>
      </c>
      <c r="C1486" s="5">
        <v>29</v>
      </c>
      <c r="D1486" s="1" t="s">
        <v>5</v>
      </c>
      <c r="E1486" s="1" t="s">
        <v>2</v>
      </c>
      <c r="F1486" s="1" t="s">
        <v>3</v>
      </c>
      <c r="G1486" s="1">
        <v>2008</v>
      </c>
      <c r="H1486" s="5" t="s">
        <v>78</v>
      </c>
      <c r="Q1486" s="1"/>
      <c r="Z1486" s="1"/>
      <c r="AF1486" s="1"/>
    </row>
    <row r="1487" spans="1:32" s="22" customFormat="1" ht="12.75" x14ac:dyDescent="0.2">
      <c r="A1487" s="20" t="s">
        <v>59</v>
      </c>
      <c r="B1487" s="21">
        <v>292</v>
      </c>
      <c r="C1487" s="24">
        <v>29</v>
      </c>
      <c r="D1487" s="22" t="s">
        <v>5</v>
      </c>
      <c r="E1487" s="22" t="s">
        <v>2</v>
      </c>
      <c r="F1487" s="22" t="s">
        <v>3</v>
      </c>
      <c r="G1487" s="22">
        <v>2004</v>
      </c>
      <c r="H1487" s="24" t="s">
        <v>78</v>
      </c>
      <c r="I1487" s="24"/>
      <c r="W1487" s="23"/>
      <c r="AA1487" s="24"/>
    </row>
    <row r="1488" spans="1:32" ht="12.75" x14ac:dyDescent="0.2">
      <c r="A1488" s="2" t="s">
        <v>59</v>
      </c>
      <c r="B1488" s="3">
        <v>292</v>
      </c>
      <c r="C1488" s="5">
        <v>29</v>
      </c>
      <c r="D1488" s="1" t="s">
        <v>5</v>
      </c>
      <c r="E1488" s="1" t="s">
        <v>2</v>
      </c>
      <c r="F1488" s="1" t="s">
        <v>3</v>
      </c>
      <c r="G1488" s="1">
        <v>2005</v>
      </c>
      <c r="H1488" s="5" t="s">
        <v>78</v>
      </c>
      <c r="Q1488" s="1"/>
      <c r="Z1488" s="1"/>
      <c r="AF1488" s="1"/>
    </row>
    <row r="1489" spans="1:40" ht="12.75" x14ac:dyDescent="0.2">
      <c r="A1489" s="2" t="s">
        <v>59</v>
      </c>
      <c r="B1489" s="3">
        <v>292</v>
      </c>
      <c r="C1489" s="5">
        <v>29</v>
      </c>
      <c r="D1489" s="1" t="s">
        <v>5</v>
      </c>
      <c r="E1489" s="1" t="s">
        <v>2</v>
      </c>
      <c r="F1489" s="1" t="s">
        <v>3</v>
      </c>
      <c r="G1489" s="1">
        <v>2006</v>
      </c>
      <c r="H1489" s="5" t="s">
        <v>78</v>
      </c>
      <c r="Q1489" s="1"/>
      <c r="Z1489" s="1"/>
      <c r="AF1489" s="1"/>
    </row>
    <row r="1490" spans="1:40" ht="12.75" x14ac:dyDescent="0.2">
      <c r="A1490" s="2" t="s">
        <v>59</v>
      </c>
      <c r="B1490" s="3">
        <v>292</v>
      </c>
      <c r="C1490" s="5">
        <v>29</v>
      </c>
      <c r="D1490" s="1" t="s">
        <v>5</v>
      </c>
      <c r="E1490" s="1" t="s">
        <v>2</v>
      </c>
      <c r="F1490" s="1" t="s">
        <v>3</v>
      </c>
      <c r="G1490" s="1">
        <v>2007</v>
      </c>
      <c r="H1490" s="5" t="s">
        <v>78</v>
      </c>
      <c r="Q1490" s="1"/>
      <c r="Z1490" s="1"/>
      <c r="AF1490" s="1"/>
    </row>
    <row r="1491" spans="1:40" ht="12.75" x14ac:dyDescent="0.2">
      <c r="A1491" s="2" t="s">
        <v>59</v>
      </c>
      <c r="B1491" s="3">
        <v>292</v>
      </c>
      <c r="C1491" s="5">
        <v>29</v>
      </c>
      <c r="D1491" s="1" t="s">
        <v>5</v>
      </c>
      <c r="E1491" s="1" t="s">
        <v>2</v>
      </c>
      <c r="F1491" s="1" t="s">
        <v>3</v>
      </c>
      <c r="G1491" s="1">
        <v>2008</v>
      </c>
      <c r="H1491" s="5" t="s">
        <v>78</v>
      </c>
      <c r="Q1491" s="1"/>
      <c r="Z1491" s="1"/>
      <c r="AF1491" s="1"/>
    </row>
    <row r="1492" spans="1:40" s="22" customFormat="1" ht="12.75" x14ac:dyDescent="0.2">
      <c r="A1492" s="20" t="s">
        <v>59</v>
      </c>
      <c r="B1492" s="21">
        <v>293</v>
      </c>
      <c r="C1492" s="24">
        <v>29</v>
      </c>
      <c r="D1492" s="22" t="s">
        <v>5</v>
      </c>
      <c r="E1492" s="22" t="s">
        <v>2</v>
      </c>
      <c r="F1492" s="22" t="s">
        <v>3</v>
      </c>
      <c r="G1492" s="22">
        <v>2004</v>
      </c>
      <c r="H1492" s="24" t="s">
        <v>78</v>
      </c>
      <c r="I1492" s="24"/>
      <c r="W1492" s="23"/>
      <c r="AA1492" s="24"/>
    </row>
    <row r="1493" spans="1:40" ht="12.75" x14ac:dyDescent="0.2">
      <c r="A1493" s="2" t="s">
        <v>59</v>
      </c>
      <c r="B1493" s="3">
        <v>293</v>
      </c>
      <c r="C1493" s="5">
        <v>29</v>
      </c>
      <c r="D1493" s="1" t="s">
        <v>5</v>
      </c>
      <c r="E1493" s="1" t="s">
        <v>2</v>
      </c>
      <c r="F1493" s="1" t="s">
        <v>3</v>
      </c>
      <c r="G1493" s="1">
        <v>2005</v>
      </c>
      <c r="H1493" s="5" t="s">
        <v>78</v>
      </c>
      <c r="Q1493" s="1"/>
      <c r="Z1493" s="1"/>
      <c r="AF1493" s="1"/>
    </row>
    <row r="1494" spans="1:40" ht="12.75" x14ac:dyDescent="0.2">
      <c r="A1494" s="2" t="s">
        <v>59</v>
      </c>
      <c r="B1494" s="3">
        <v>293</v>
      </c>
      <c r="C1494" s="5">
        <v>29</v>
      </c>
      <c r="D1494" s="1" t="s">
        <v>5</v>
      </c>
      <c r="E1494" s="1" t="s">
        <v>2</v>
      </c>
      <c r="F1494" s="1" t="s">
        <v>3</v>
      </c>
      <c r="G1494" s="1">
        <v>2006</v>
      </c>
      <c r="H1494" s="5" t="s">
        <v>78</v>
      </c>
      <c r="Q1494" s="1"/>
      <c r="Z1494" s="1"/>
      <c r="AF1494" s="1"/>
    </row>
    <row r="1495" spans="1:40" ht="12.75" x14ac:dyDescent="0.2">
      <c r="A1495" s="2" t="s">
        <v>59</v>
      </c>
      <c r="B1495" s="3">
        <v>293</v>
      </c>
      <c r="C1495" s="5">
        <v>29</v>
      </c>
      <c r="D1495" s="1" t="s">
        <v>5</v>
      </c>
      <c r="E1495" s="1" t="s">
        <v>2</v>
      </c>
      <c r="F1495" s="1" t="s">
        <v>3</v>
      </c>
      <c r="G1495" s="1">
        <v>2007</v>
      </c>
      <c r="H1495" s="5" t="s">
        <v>78</v>
      </c>
      <c r="Q1495" s="1"/>
      <c r="Z1495" s="1"/>
      <c r="AF1495" s="1"/>
    </row>
    <row r="1496" spans="1:40" ht="12.75" x14ac:dyDescent="0.2">
      <c r="A1496" s="2" t="s">
        <v>59</v>
      </c>
      <c r="B1496" s="3">
        <v>293</v>
      </c>
      <c r="C1496" s="5">
        <v>29</v>
      </c>
      <c r="D1496" s="1" t="s">
        <v>5</v>
      </c>
      <c r="E1496" s="1" t="s">
        <v>2</v>
      </c>
      <c r="F1496" s="1" t="s">
        <v>3</v>
      </c>
      <c r="G1496" s="1">
        <v>2008</v>
      </c>
      <c r="H1496" s="5" t="s">
        <v>78</v>
      </c>
      <c r="Q1496" s="1"/>
      <c r="Z1496" s="1"/>
      <c r="AF1496" s="1"/>
    </row>
    <row r="1497" spans="1:40" s="22" customFormat="1" ht="12.75" x14ac:dyDescent="0.2">
      <c r="A1497" s="20" t="s">
        <v>59</v>
      </c>
      <c r="B1497" s="21">
        <v>294</v>
      </c>
      <c r="C1497" s="24">
        <v>29</v>
      </c>
      <c r="D1497" s="22" t="s">
        <v>5</v>
      </c>
      <c r="E1497" s="22" t="s">
        <v>2</v>
      </c>
      <c r="F1497" s="22" t="s">
        <v>3</v>
      </c>
      <c r="G1497" s="22">
        <v>2004</v>
      </c>
      <c r="H1497" s="24" t="s">
        <v>78</v>
      </c>
      <c r="I1497" s="24"/>
      <c r="J1497" s="22">
        <v>44</v>
      </c>
      <c r="K1497" s="22">
        <f>J1497-22</f>
        <v>22</v>
      </c>
      <c r="L1497" s="22">
        <f>J1497-46</f>
        <v>-2</v>
      </c>
      <c r="M1497" s="22">
        <f>J1497-71</f>
        <v>-27</v>
      </c>
      <c r="N1497" s="22">
        <f>J1497-87</f>
        <v>-43</v>
      </c>
      <c r="O1497" s="22">
        <v>3</v>
      </c>
      <c r="S1497" s="22">
        <v>2</v>
      </c>
      <c r="T1497" s="22">
        <v>242</v>
      </c>
      <c r="U1497" s="22">
        <v>25</v>
      </c>
      <c r="V1497" s="22">
        <v>117</v>
      </c>
      <c r="W1497" s="23">
        <f t="shared" ref="W1497" si="108">(V1497+(Z1497*AB1497))/U1497</f>
        <v>4.7433333333333332</v>
      </c>
      <c r="X1497" s="22">
        <v>4</v>
      </c>
      <c r="Y1497" s="22">
        <v>38</v>
      </c>
      <c r="Z1497" s="23">
        <f>Y1497/(U1497-AB1497)</f>
        <v>1.5833333333333333</v>
      </c>
      <c r="AA1497" s="24">
        <f>Z1497*100/W1497</f>
        <v>33.380182712579057</v>
      </c>
      <c r="AB1497" s="22">
        <v>1</v>
      </c>
      <c r="AC1497" s="22">
        <f t="shared" ref="AC1497" si="109">AB1497*100/U1497</f>
        <v>4</v>
      </c>
      <c r="AD1497" s="22">
        <v>1</v>
      </c>
      <c r="AE1497" s="22">
        <f>AD1497*100/U1497</f>
        <v>4</v>
      </c>
      <c r="AF1497" s="22">
        <v>0</v>
      </c>
      <c r="AG1497" s="22">
        <f>AF1497*100/U1497</f>
        <v>0</v>
      </c>
      <c r="AH1497" s="22">
        <v>0</v>
      </c>
      <c r="AI1497" s="22">
        <v>11</v>
      </c>
      <c r="AJ1497" s="22">
        <v>3</v>
      </c>
      <c r="AK1497" s="22">
        <v>1</v>
      </c>
      <c r="AL1497" s="22">
        <v>2</v>
      </c>
      <c r="AM1497" s="22">
        <v>1</v>
      </c>
      <c r="AN1497" s="22">
        <v>2</v>
      </c>
    </row>
    <row r="1498" spans="1:40" ht="12.75" x14ac:dyDescent="0.2">
      <c r="A1498" s="2" t="s">
        <v>59</v>
      </c>
      <c r="B1498" s="3">
        <v>294</v>
      </c>
      <c r="C1498" s="5">
        <v>29</v>
      </c>
      <c r="D1498" s="1" t="s">
        <v>5</v>
      </c>
      <c r="E1498" s="1" t="s">
        <v>2</v>
      </c>
      <c r="F1498" s="1" t="s">
        <v>3</v>
      </c>
      <c r="G1498" s="1">
        <v>2005</v>
      </c>
      <c r="H1498" s="5" t="s">
        <v>78</v>
      </c>
      <c r="Q1498" s="1"/>
      <c r="Z1498" s="1"/>
      <c r="AF1498" s="1"/>
    </row>
    <row r="1499" spans="1:40" ht="12.75" x14ac:dyDescent="0.2">
      <c r="A1499" s="2" t="s">
        <v>59</v>
      </c>
      <c r="B1499" s="3">
        <v>294</v>
      </c>
      <c r="C1499" s="5">
        <v>29</v>
      </c>
      <c r="D1499" s="1" t="s">
        <v>5</v>
      </c>
      <c r="E1499" s="1" t="s">
        <v>2</v>
      </c>
      <c r="F1499" s="1" t="s">
        <v>3</v>
      </c>
      <c r="G1499" s="1">
        <v>2006</v>
      </c>
      <c r="H1499" s="5" t="s">
        <v>78</v>
      </c>
      <c r="Q1499" s="1"/>
      <c r="Z1499" s="1"/>
      <c r="AF1499" s="1"/>
    </row>
    <row r="1500" spans="1:40" ht="12.75" x14ac:dyDescent="0.2">
      <c r="A1500" s="2" t="s">
        <v>59</v>
      </c>
      <c r="B1500" s="3">
        <v>294</v>
      </c>
      <c r="C1500" s="5">
        <v>29</v>
      </c>
      <c r="D1500" s="1" t="s">
        <v>5</v>
      </c>
      <c r="E1500" s="1" t="s">
        <v>2</v>
      </c>
      <c r="F1500" s="1" t="s">
        <v>3</v>
      </c>
      <c r="G1500" s="1">
        <v>2007</v>
      </c>
      <c r="H1500" s="5" t="s">
        <v>78</v>
      </c>
      <c r="Q1500" s="1"/>
      <c r="Z1500" s="1"/>
      <c r="AF1500" s="1"/>
    </row>
    <row r="1501" spans="1:40" ht="12.75" x14ac:dyDescent="0.2">
      <c r="A1501" s="2" t="s">
        <v>59</v>
      </c>
      <c r="B1501" s="3">
        <v>294</v>
      </c>
      <c r="C1501" s="5">
        <v>29</v>
      </c>
      <c r="D1501" s="1" t="s">
        <v>5</v>
      </c>
      <c r="E1501" s="1" t="s">
        <v>2</v>
      </c>
      <c r="F1501" s="1" t="s">
        <v>3</v>
      </c>
      <c r="G1501" s="1">
        <v>2008</v>
      </c>
      <c r="H1501" s="5" t="s">
        <v>78</v>
      </c>
      <c r="Q1501" s="1"/>
      <c r="Z1501" s="1"/>
      <c r="AF1501" s="1"/>
    </row>
    <row r="1502" spans="1:40" s="22" customFormat="1" ht="12.75" x14ac:dyDescent="0.2">
      <c r="A1502" s="20" t="s">
        <v>59</v>
      </c>
      <c r="B1502" s="21">
        <v>295</v>
      </c>
      <c r="C1502" s="24">
        <v>29</v>
      </c>
      <c r="D1502" s="22" t="s">
        <v>5</v>
      </c>
      <c r="E1502" s="22" t="s">
        <v>2</v>
      </c>
      <c r="F1502" s="22" t="s">
        <v>3</v>
      </c>
      <c r="G1502" s="22">
        <v>2004</v>
      </c>
      <c r="H1502" s="24" t="s">
        <v>78</v>
      </c>
      <c r="I1502" s="24"/>
      <c r="W1502" s="23"/>
      <c r="AA1502" s="24"/>
    </row>
    <row r="1503" spans="1:40" ht="12.75" x14ac:dyDescent="0.2">
      <c r="A1503" s="2" t="s">
        <v>59</v>
      </c>
      <c r="B1503" s="3">
        <v>295</v>
      </c>
      <c r="C1503" s="5">
        <v>29</v>
      </c>
      <c r="D1503" s="1" t="s">
        <v>5</v>
      </c>
      <c r="E1503" s="1" t="s">
        <v>2</v>
      </c>
      <c r="F1503" s="1" t="s">
        <v>3</v>
      </c>
      <c r="G1503" s="1">
        <v>2005</v>
      </c>
      <c r="H1503" s="5" t="s">
        <v>78</v>
      </c>
      <c r="Q1503" s="1"/>
      <c r="Z1503" s="1"/>
      <c r="AF1503" s="1"/>
    </row>
    <row r="1504" spans="1:40" ht="12.75" x14ac:dyDescent="0.2">
      <c r="A1504" s="2" t="s">
        <v>59</v>
      </c>
      <c r="B1504" s="3">
        <v>295</v>
      </c>
      <c r="C1504" s="5">
        <v>29</v>
      </c>
      <c r="D1504" s="1" t="s">
        <v>5</v>
      </c>
      <c r="E1504" s="1" t="s">
        <v>2</v>
      </c>
      <c r="F1504" s="1" t="s">
        <v>3</v>
      </c>
      <c r="G1504" s="1">
        <v>2006</v>
      </c>
      <c r="H1504" s="5" t="s">
        <v>78</v>
      </c>
      <c r="Q1504" s="1"/>
      <c r="Z1504" s="1"/>
      <c r="AF1504" s="1"/>
    </row>
    <row r="1505" spans="1:32" ht="12.75" x14ac:dyDescent="0.2">
      <c r="A1505" s="2" t="s">
        <v>59</v>
      </c>
      <c r="B1505" s="3">
        <v>295</v>
      </c>
      <c r="C1505" s="5">
        <v>29</v>
      </c>
      <c r="D1505" s="1" t="s">
        <v>5</v>
      </c>
      <c r="E1505" s="1" t="s">
        <v>2</v>
      </c>
      <c r="F1505" s="1" t="s">
        <v>3</v>
      </c>
      <c r="G1505" s="1">
        <v>2007</v>
      </c>
      <c r="H1505" s="5" t="s">
        <v>78</v>
      </c>
      <c r="Q1505" s="1"/>
      <c r="Z1505" s="1"/>
      <c r="AF1505" s="1"/>
    </row>
    <row r="1506" spans="1:32" ht="12.75" x14ac:dyDescent="0.2">
      <c r="A1506" s="2" t="s">
        <v>59</v>
      </c>
      <c r="B1506" s="3">
        <v>295</v>
      </c>
      <c r="C1506" s="5">
        <v>29</v>
      </c>
      <c r="D1506" s="1" t="s">
        <v>5</v>
      </c>
      <c r="E1506" s="1" t="s">
        <v>2</v>
      </c>
      <c r="F1506" s="1" t="s">
        <v>3</v>
      </c>
      <c r="G1506" s="1">
        <v>2008</v>
      </c>
      <c r="H1506" s="5" t="s">
        <v>78</v>
      </c>
      <c r="Q1506" s="1"/>
      <c r="Z1506" s="1"/>
      <c r="AF1506" s="1"/>
    </row>
    <row r="1507" spans="1:32" s="22" customFormat="1" ht="12.75" x14ac:dyDescent="0.2">
      <c r="A1507" s="20" t="s">
        <v>59</v>
      </c>
      <c r="B1507" s="21">
        <v>296</v>
      </c>
      <c r="C1507" s="24">
        <v>29</v>
      </c>
      <c r="D1507" s="22" t="s">
        <v>5</v>
      </c>
      <c r="E1507" s="22" t="s">
        <v>2</v>
      </c>
      <c r="F1507" s="22" t="s">
        <v>3</v>
      </c>
      <c r="G1507" s="22">
        <v>2004</v>
      </c>
      <c r="H1507" s="24" t="s">
        <v>78</v>
      </c>
      <c r="I1507" s="24"/>
      <c r="W1507" s="23"/>
      <c r="AA1507" s="24"/>
    </row>
    <row r="1508" spans="1:32" ht="12.75" x14ac:dyDescent="0.2">
      <c r="A1508" s="2" t="s">
        <v>59</v>
      </c>
      <c r="B1508" s="3">
        <v>296</v>
      </c>
      <c r="C1508" s="5">
        <v>29</v>
      </c>
      <c r="D1508" s="1" t="s">
        <v>5</v>
      </c>
      <c r="E1508" s="1" t="s">
        <v>2</v>
      </c>
      <c r="F1508" s="1" t="s">
        <v>3</v>
      </c>
      <c r="G1508" s="1">
        <v>2005</v>
      </c>
      <c r="H1508" s="5" t="s">
        <v>78</v>
      </c>
      <c r="Q1508" s="1"/>
      <c r="Z1508" s="1"/>
      <c r="AF1508" s="1"/>
    </row>
    <row r="1509" spans="1:32" ht="12.75" x14ac:dyDescent="0.2">
      <c r="A1509" s="2" t="s">
        <v>59</v>
      </c>
      <c r="B1509" s="3">
        <v>296</v>
      </c>
      <c r="C1509" s="5">
        <v>29</v>
      </c>
      <c r="D1509" s="1" t="s">
        <v>5</v>
      </c>
      <c r="E1509" s="1" t="s">
        <v>2</v>
      </c>
      <c r="F1509" s="1" t="s">
        <v>3</v>
      </c>
      <c r="G1509" s="1">
        <v>2006</v>
      </c>
      <c r="H1509" s="5" t="s">
        <v>78</v>
      </c>
      <c r="Q1509" s="1"/>
      <c r="Z1509" s="1"/>
      <c r="AF1509" s="1"/>
    </row>
    <row r="1510" spans="1:32" ht="12.75" x14ac:dyDescent="0.2">
      <c r="A1510" s="2" t="s">
        <v>59</v>
      </c>
      <c r="B1510" s="3">
        <v>296</v>
      </c>
      <c r="C1510" s="5">
        <v>29</v>
      </c>
      <c r="D1510" s="1" t="s">
        <v>5</v>
      </c>
      <c r="E1510" s="1" t="s">
        <v>2</v>
      </c>
      <c r="F1510" s="1" t="s">
        <v>3</v>
      </c>
      <c r="G1510" s="1">
        <v>2007</v>
      </c>
      <c r="H1510" s="5" t="s">
        <v>78</v>
      </c>
      <c r="Q1510" s="1"/>
      <c r="Z1510" s="1"/>
      <c r="AF1510" s="1"/>
    </row>
    <row r="1511" spans="1:32" ht="12.75" x14ac:dyDescent="0.2">
      <c r="A1511" s="2" t="s">
        <v>59</v>
      </c>
      <c r="B1511" s="3">
        <v>296</v>
      </c>
      <c r="C1511" s="5">
        <v>29</v>
      </c>
      <c r="D1511" s="1" t="s">
        <v>5</v>
      </c>
      <c r="E1511" s="1" t="s">
        <v>2</v>
      </c>
      <c r="F1511" s="1" t="s">
        <v>3</v>
      </c>
      <c r="G1511" s="1">
        <v>2008</v>
      </c>
      <c r="H1511" s="5" t="s">
        <v>78</v>
      </c>
      <c r="Q1511" s="1"/>
      <c r="Z1511" s="1"/>
      <c r="AF1511" s="1"/>
    </row>
    <row r="1512" spans="1:32" s="22" customFormat="1" ht="12.75" x14ac:dyDescent="0.2">
      <c r="A1512" s="20" t="s">
        <v>59</v>
      </c>
      <c r="B1512" s="21">
        <v>297</v>
      </c>
      <c r="C1512" s="24">
        <v>29</v>
      </c>
      <c r="D1512" s="22" t="s">
        <v>5</v>
      </c>
      <c r="E1512" s="22" t="s">
        <v>2</v>
      </c>
      <c r="F1512" s="22" t="s">
        <v>3</v>
      </c>
      <c r="G1512" s="22">
        <v>2004</v>
      </c>
      <c r="H1512" s="24" t="s">
        <v>78</v>
      </c>
      <c r="I1512" s="24"/>
      <c r="W1512" s="23"/>
      <c r="AA1512" s="24"/>
    </row>
    <row r="1513" spans="1:32" ht="12.75" x14ac:dyDescent="0.2">
      <c r="A1513" s="2" t="s">
        <v>59</v>
      </c>
      <c r="B1513" s="3">
        <v>297</v>
      </c>
      <c r="C1513" s="5">
        <v>29</v>
      </c>
      <c r="D1513" s="1" t="s">
        <v>5</v>
      </c>
      <c r="E1513" s="1" t="s">
        <v>2</v>
      </c>
      <c r="F1513" s="1" t="s">
        <v>3</v>
      </c>
      <c r="G1513" s="1">
        <v>2005</v>
      </c>
      <c r="H1513" s="5" t="s">
        <v>78</v>
      </c>
      <c r="Q1513" s="1"/>
      <c r="Z1513" s="1"/>
      <c r="AF1513" s="1"/>
    </row>
    <row r="1514" spans="1:32" ht="12.75" x14ac:dyDescent="0.2">
      <c r="A1514" s="2" t="s">
        <v>59</v>
      </c>
      <c r="B1514" s="3">
        <v>297</v>
      </c>
      <c r="C1514" s="5">
        <v>29</v>
      </c>
      <c r="D1514" s="1" t="s">
        <v>5</v>
      </c>
      <c r="E1514" s="1" t="s">
        <v>2</v>
      </c>
      <c r="F1514" s="1" t="s">
        <v>3</v>
      </c>
      <c r="G1514" s="1">
        <v>2006</v>
      </c>
      <c r="H1514" s="5" t="s">
        <v>78</v>
      </c>
      <c r="Q1514" s="1"/>
      <c r="Z1514" s="1"/>
      <c r="AF1514" s="1"/>
    </row>
    <row r="1515" spans="1:32" ht="12.75" x14ac:dyDescent="0.2">
      <c r="A1515" s="2" t="s">
        <v>59</v>
      </c>
      <c r="B1515" s="3">
        <v>297</v>
      </c>
      <c r="C1515" s="5">
        <v>29</v>
      </c>
      <c r="D1515" s="1" t="s">
        <v>5</v>
      </c>
      <c r="E1515" s="1" t="s">
        <v>2</v>
      </c>
      <c r="F1515" s="1" t="s">
        <v>3</v>
      </c>
      <c r="G1515" s="1">
        <v>2007</v>
      </c>
      <c r="H1515" s="5" t="s">
        <v>78</v>
      </c>
      <c r="Q1515" s="1"/>
      <c r="Z1515" s="1"/>
      <c r="AF1515" s="1"/>
    </row>
    <row r="1516" spans="1:32" ht="12.75" x14ac:dyDescent="0.2">
      <c r="A1516" s="2" t="s">
        <v>59</v>
      </c>
      <c r="B1516" s="3">
        <v>297</v>
      </c>
      <c r="C1516" s="5">
        <v>29</v>
      </c>
      <c r="D1516" s="1" t="s">
        <v>5</v>
      </c>
      <c r="E1516" s="1" t="s">
        <v>2</v>
      </c>
      <c r="F1516" s="1" t="s">
        <v>3</v>
      </c>
      <c r="G1516" s="1">
        <v>2008</v>
      </c>
      <c r="H1516" s="5" t="s">
        <v>78</v>
      </c>
      <c r="Q1516" s="1"/>
      <c r="Z1516" s="1"/>
      <c r="AF1516" s="1"/>
    </row>
    <row r="1517" spans="1:32" s="22" customFormat="1" ht="12.75" x14ac:dyDescent="0.2">
      <c r="A1517" s="20" t="s">
        <v>59</v>
      </c>
      <c r="B1517" s="21">
        <v>298</v>
      </c>
      <c r="C1517" s="24">
        <v>29</v>
      </c>
      <c r="D1517" s="22" t="s">
        <v>5</v>
      </c>
      <c r="E1517" s="22" t="s">
        <v>2</v>
      </c>
      <c r="F1517" s="22" t="s">
        <v>3</v>
      </c>
      <c r="G1517" s="22">
        <v>2004</v>
      </c>
      <c r="H1517" s="24" t="s">
        <v>78</v>
      </c>
      <c r="I1517" s="24"/>
      <c r="W1517" s="23"/>
      <c r="AA1517" s="24"/>
    </row>
    <row r="1518" spans="1:32" ht="12.75" x14ac:dyDescent="0.2">
      <c r="A1518" s="2" t="s">
        <v>59</v>
      </c>
      <c r="B1518" s="3">
        <v>298</v>
      </c>
      <c r="C1518" s="5">
        <v>29</v>
      </c>
      <c r="D1518" s="1" t="s">
        <v>5</v>
      </c>
      <c r="E1518" s="1" t="s">
        <v>2</v>
      </c>
      <c r="F1518" s="1" t="s">
        <v>3</v>
      </c>
      <c r="G1518" s="1">
        <v>2005</v>
      </c>
      <c r="H1518" s="5" t="s">
        <v>78</v>
      </c>
      <c r="Q1518" s="1"/>
      <c r="Z1518" s="1"/>
      <c r="AF1518" s="1"/>
    </row>
    <row r="1519" spans="1:32" ht="12.75" x14ac:dyDescent="0.2">
      <c r="A1519" s="2" t="s">
        <v>59</v>
      </c>
      <c r="B1519" s="3">
        <v>298</v>
      </c>
      <c r="C1519" s="5">
        <v>29</v>
      </c>
      <c r="D1519" s="1" t="s">
        <v>5</v>
      </c>
      <c r="E1519" s="1" t="s">
        <v>2</v>
      </c>
      <c r="F1519" s="1" t="s">
        <v>3</v>
      </c>
      <c r="G1519" s="1">
        <v>2006</v>
      </c>
      <c r="H1519" s="5" t="s">
        <v>78</v>
      </c>
      <c r="Q1519" s="1"/>
      <c r="Z1519" s="1"/>
      <c r="AF1519" s="1"/>
    </row>
    <row r="1520" spans="1:32" ht="12.75" x14ac:dyDescent="0.2">
      <c r="A1520" s="2" t="s">
        <v>59</v>
      </c>
      <c r="B1520" s="3">
        <v>298</v>
      </c>
      <c r="C1520" s="5">
        <v>29</v>
      </c>
      <c r="D1520" s="1" t="s">
        <v>5</v>
      </c>
      <c r="E1520" s="1" t="s">
        <v>2</v>
      </c>
      <c r="F1520" s="1" t="s">
        <v>3</v>
      </c>
      <c r="G1520" s="1">
        <v>2007</v>
      </c>
      <c r="H1520" s="5" t="s">
        <v>78</v>
      </c>
      <c r="Q1520" s="1"/>
      <c r="Z1520" s="1"/>
      <c r="AF1520" s="1"/>
    </row>
    <row r="1521" spans="1:32" ht="12.75" x14ac:dyDescent="0.2">
      <c r="A1521" s="2" t="s">
        <v>59</v>
      </c>
      <c r="B1521" s="3">
        <v>298</v>
      </c>
      <c r="C1521" s="5">
        <v>29</v>
      </c>
      <c r="D1521" s="1" t="s">
        <v>5</v>
      </c>
      <c r="E1521" s="1" t="s">
        <v>2</v>
      </c>
      <c r="F1521" s="1" t="s">
        <v>3</v>
      </c>
      <c r="G1521" s="1">
        <v>2008</v>
      </c>
      <c r="H1521" s="5" t="s">
        <v>78</v>
      </c>
      <c r="Q1521" s="1"/>
      <c r="Z1521" s="1"/>
      <c r="AF1521" s="1"/>
    </row>
    <row r="1522" spans="1:32" s="22" customFormat="1" ht="12.75" x14ac:dyDescent="0.2">
      <c r="A1522" s="20" t="s">
        <v>59</v>
      </c>
      <c r="B1522" s="21">
        <v>299</v>
      </c>
      <c r="C1522" s="24">
        <v>29</v>
      </c>
      <c r="D1522" s="22" t="s">
        <v>5</v>
      </c>
      <c r="E1522" s="22" t="s">
        <v>2</v>
      </c>
      <c r="F1522" s="22" t="s">
        <v>3</v>
      </c>
      <c r="G1522" s="22">
        <v>2004</v>
      </c>
      <c r="H1522" s="24" t="s">
        <v>78</v>
      </c>
      <c r="I1522" s="24"/>
      <c r="W1522" s="23"/>
      <c r="AA1522" s="24"/>
    </row>
    <row r="1523" spans="1:32" ht="12.75" x14ac:dyDescent="0.2">
      <c r="A1523" s="2" t="s">
        <v>59</v>
      </c>
      <c r="B1523" s="3">
        <v>299</v>
      </c>
      <c r="C1523" s="5">
        <v>29</v>
      </c>
      <c r="D1523" s="1" t="s">
        <v>5</v>
      </c>
      <c r="E1523" s="1" t="s">
        <v>2</v>
      </c>
      <c r="F1523" s="1" t="s">
        <v>3</v>
      </c>
      <c r="G1523" s="1">
        <v>2005</v>
      </c>
      <c r="H1523" s="5" t="s">
        <v>78</v>
      </c>
      <c r="Q1523" s="1"/>
      <c r="Z1523" s="1"/>
      <c r="AF1523" s="1"/>
    </row>
    <row r="1524" spans="1:32" ht="12.75" x14ac:dyDescent="0.2">
      <c r="A1524" s="2" t="s">
        <v>59</v>
      </c>
      <c r="B1524" s="3">
        <v>299</v>
      </c>
      <c r="C1524" s="5">
        <v>29</v>
      </c>
      <c r="D1524" s="1" t="s">
        <v>5</v>
      </c>
      <c r="E1524" s="1" t="s">
        <v>2</v>
      </c>
      <c r="F1524" s="1" t="s">
        <v>3</v>
      </c>
      <c r="G1524" s="1">
        <v>2006</v>
      </c>
      <c r="H1524" s="5" t="s">
        <v>78</v>
      </c>
      <c r="Q1524" s="1"/>
      <c r="Z1524" s="1"/>
      <c r="AF1524" s="1"/>
    </row>
    <row r="1525" spans="1:32" ht="12.75" x14ac:dyDescent="0.2">
      <c r="A1525" s="2" t="s">
        <v>59</v>
      </c>
      <c r="B1525" s="3">
        <v>299</v>
      </c>
      <c r="C1525" s="5">
        <v>29</v>
      </c>
      <c r="D1525" s="1" t="s">
        <v>5</v>
      </c>
      <c r="E1525" s="1" t="s">
        <v>2</v>
      </c>
      <c r="F1525" s="1" t="s">
        <v>3</v>
      </c>
      <c r="G1525" s="1">
        <v>2007</v>
      </c>
      <c r="H1525" s="5" t="s">
        <v>78</v>
      </c>
      <c r="Q1525" s="1"/>
      <c r="Z1525" s="1"/>
      <c r="AF1525" s="1"/>
    </row>
    <row r="1526" spans="1:32" ht="12.75" x14ac:dyDescent="0.2">
      <c r="A1526" s="2" t="s">
        <v>59</v>
      </c>
      <c r="B1526" s="3">
        <v>299</v>
      </c>
      <c r="C1526" s="5">
        <v>29</v>
      </c>
      <c r="D1526" s="1" t="s">
        <v>5</v>
      </c>
      <c r="E1526" s="1" t="s">
        <v>2</v>
      </c>
      <c r="F1526" s="1" t="s">
        <v>3</v>
      </c>
      <c r="G1526" s="1">
        <v>2008</v>
      </c>
      <c r="H1526" s="5" t="s">
        <v>78</v>
      </c>
      <c r="Q1526" s="1"/>
      <c r="Z1526" s="1"/>
      <c r="AF1526" s="1"/>
    </row>
    <row r="1527" spans="1:32" s="22" customFormat="1" ht="12.75" x14ac:dyDescent="0.2">
      <c r="A1527" s="20" t="s">
        <v>59</v>
      </c>
      <c r="B1527" s="21">
        <v>300</v>
      </c>
      <c r="C1527" s="24">
        <v>29</v>
      </c>
      <c r="D1527" s="22" t="s">
        <v>5</v>
      </c>
      <c r="E1527" s="22" t="s">
        <v>2</v>
      </c>
      <c r="F1527" s="22" t="s">
        <v>3</v>
      </c>
      <c r="G1527" s="22">
        <v>2004</v>
      </c>
      <c r="H1527" s="24" t="s">
        <v>78</v>
      </c>
      <c r="I1527" s="24"/>
      <c r="W1527" s="23"/>
      <c r="AA1527" s="24"/>
    </row>
    <row r="1528" spans="1:32" ht="12.75" x14ac:dyDescent="0.2">
      <c r="A1528" s="2" t="s">
        <v>59</v>
      </c>
      <c r="B1528" s="3">
        <v>300</v>
      </c>
      <c r="C1528" s="5">
        <v>29</v>
      </c>
      <c r="D1528" s="1" t="s">
        <v>5</v>
      </c>
      <c r="E1528" s="1" t="s">
        <v>2</v>
      </c>
      <c r="F1528" s="1" t="s">
        <v>3</v>
      </c>
      <c r="G1528" s="1">
        <v>2005</v>
      </c>
      <c r="H1528" s="5" t="s">
        <v>78</v>
      </c>
      <c r="Q1528" s="1"/>
      <c r="Z1528" s="1"/>
      <c r="AF1528" s="1"/>
    </row>
    <row r="1529" spans="1:32" ht="12.75" x14ac:dyDescent="0.2">
      <c r="A1529" s="2" t="s">
        <v>59</v>
      </c>
      <c r="B1529" s="3">
        <v>300</v>
      </c>
      <c r="C1529" s="5">
        <v>29</v>
      </c>
      <c r="D1529" s="1" t="s">
        <v>5</v>
      </c>
      <c r="E1529" s="1" t="s">
        <v>2</v>
      </c>
      <c r="F1529" s="1" t="s">
        <v>3</v>
      </c>
      <c r="G1529" s="1">
        <v>2006</v>
      </c>
      <c r="H1529" s="5" t="s">
        <v>78</v>
      </c>
      <c r="Q1529" s="1"/>
      <c r="Z1529" s="1"/>
      <c r="AF1529" s="1"/>
    </row>
    <row r="1530" spans="1:32" ht="12.75" x14ac:dyDescent="0.2">
      <c r="A1530" s="2" t="s">
        <v>59</v>
      </c>
      <c r="B1530" s="3">
        <v>300</v>
      </c>
      <c r="C1530" s="5">
        <v>29</v>
      </c>
      <c r="D1530" s="1" t="s">
        <v>5</v>
      </c>
      <c r="E1530" s="1" t="s">
        <v>2</v>
      </c>
      <c r="F1530" s="1" t="s">
        <v>3</v>
      </c>
      <c r="G1530" s="1">
        <v>2007</v>
      </c>
      <c r="H1530" s="5" t="s">
        <v>78</v>
      </c>
      <c r="Q1530" s="1"/>
      <c r="Z1530" s="1"/>
      <c r="AF1530" s="1"/>
    </row>
    <row r="1531" spans="1:32" ht="12.75" x14ac:dyDescent="0.2">
      <c r="A1531" s="2" t="s">
        <v>59</v>
      </c>
      <c r="B1531" s="3">
        <v>300</v>
      </c>
      <c r="C1531" s="5">
        <v>29</v>
      </c>
      <c r="D1531" s="1" t="s">
        <v>5</v>
      </c>
      <c r="E1531" s="1" t="s">
        <v>2</v>
      </c>
      <c r="F1531" s="1" t="s">
        <v>3</v>
      </c>
      <c r="G1531" s="1">
        <v>2008</v>
      </c>
      <c r="H1531" s="5" t="s">
        <v>78</v>
      </c>
      <c r="Q1531" s="1"/>
      <c r="Z1531" s="1"/>
      <c r="AF1531" s="1"/>
    </row>
    <row r="1532" spans="1:32" s="22" customFormat="1" ht="12.75" x14ac:dyDescent="0.2">
      <c r="A1532" s="20" t="s">
        <v>59</v>
      </c>
      <c r="B1532" s="21">
        <v>301</v>
      </c>
      <c r="C1532" s="24">
        <v>29</v>
      </c>
      <c r="D1532" s="22" t="s">
        <v>5</v>
      </c>
      <c r="E1532" s="22" t="s">
        <v>2</v>
      </c>
      <c r="F1532" s="22" t="s">
        <v>3</v>
      </c>
      <c r="G1532" s="22">
        <v>2004</v>
      </c>
      <c r="H1532" s="24" t="s">
        <v>78</v>
      </c>
      <c r="I1532" s="24"/>
      <c r="W1532" s="23"/>
      <c r="AA1532" s="24"/>
    </row>
    <row r="1533" spans="1:32" ht="12.75" x14ac:dyDescent="0.2">
      <c r="A1533" s="2" t="s">
        <v>59</v>
      </c>
      <c r="B1533" s="3">
        <v>301</v>
      </c>
      <c r="C1533" s="5">
        <v>29</v>
      </c>
      <c r="D1533" s="1" t="s">
        <v>5</v>
      </c>
      <c r="E1533" s="1" t="s">
        <v>2</v>
      </c>
      <c r="F1533" s="1" t="s">
        <v>3</v>
      </c>
      <c r="G1533" s="1">
        <v>2005</v>
      </c>
      <c r="H1533" s="5" t="s">
        <v>78</v>
      </c>
      <c r="Q1533" s="1"/>
      <c r="Z1533" s="1"/>
      <c r="AF1533" s="1"/>
    </row>
    <row r="1534" spans="1:32" ht="12.75" x14ac:dyDescent="0.2">
      <c r="A1534" s="2" t="s">
        <v>59</v>
      </c>
      <c r="B1534" s="3">
        <v>301</v>
      </c>
      <c r="C1534" s="5">
        <v>29</v>
      </c>
      <c r="D1534" s="1" t="s">
        <v>5</v>
      </c>
      <c r="E1534" s="1" t="s">
        <v>2</v>
      </c>
      <c r="F1534" s="1" t="s">
        <v>3</v>
      </c>
      <c r="G1534" s="1">
        <v>2006</v>
      </c>
      <c r="H1534" s="5" t="s">
        <v>78</v>
      </c>
      <c r="Q1534" s="1"/>
      <c r="Z1534" s="1"/>
      <c r="AF1534" s="1"/>
    </row>
    <row r="1535" spans="1:32" ht="12.75" x14ac:dyDescent="0.2">
      <c r="A1535" s="2" t="s">
        <v>59</v>
      </c>
      <c r="B1535" s="3">
        <v>301</v>
      </c>
      <c r="C1535" s="5">
        <v>29</v>
      </c>
      <c r="D1535" s="1" t="s">
        <v>5</v>
      </c>
      <c r="E1535" s="1" t="s">
        <v>2</v>
      </c>
      <c r="F1535" s="1" t="s">
        <v>3</v>
      </c>
      <c r="G1535" s="1">
        <v>2007</v>
      </c>
      <c r="H1535" s="5" t="s">
        <v>78</v>
      </c>
      <c r="Q1535" s="1"/>
      <c r="Z1535" s="1"/>
      <c r="AF1535" s="1"/>
    </row>
    <row r="1536" spans="1:32" ht="12.75" x14ac:dyDescent="0.2">
      <c r="A1536" s="2" t="s">
        <v>59</v>
      </c>
      <c r="B1536" s="3">
        <v>301</v>
      </c>
      <c r="C1536" s="5">
        <v>29</v>
      </c>
      <c r="D1536" s="1" t="s">
        <v>5</v>
      </c>
      <c r="E1536" s="1" t="s">
        <v>2</v>
      </c>
      <c r="F1536" s="1" t="s">
        <v>3</v>
      </c>
      <c r="G1536" s="1">
        <v>2008</v>
      </c>
      <c r="H1536" s="5" t="s">
        <v>78</v>
      </c>
      <c r="Q1536" s="1"/>
      <c r="Z1536" s="1"/>
      <c r="AF1536" s="1"/>
    </row>
    <row r="1537" spans="1:32" s="22" customFormat="1" ht="12.75" x14ac:dyDescent="0.2">
      <c r="A1537" s="20" t="s">
        <v>59</v>
      </c>
      <c r="B1537" s="21">
        <v>302</v>
      </c>
      <c r="C1537" s="24">
        <v>29</v>
      </c>
      <c r="D1537" s="22" t="s">
        <v>5</v>
      </c>
      <c r="E1537" s="22" t="s">
        <v>2</v>
      </c>
      <c r="F1537" s="22" t="s">
        <v>3</v>
      </c>
      <c r="G1537" s="22">
        <v>2004</v>
      </c>
      <c r="H1537" s="24" t="s">
        <v>78</v>
      </c>
      <c r="I1537" s="24"/>
      <c r="W1537" s="23"/>
      <c r="AA1537" s="24"/>
    </row>
    <row r="1538" spans="1:32" ht="12.75" x14ac:dyDescent="0.2">
      <c r="A1538" s="2" t="s">
        <v>59</v>
      </c>
      <c r="B1538" s="3">
        <v>302</v>
      </c>
      <c r="C1538" s="5">
        <v>29</v>
      </c>
      <c r="D1538" s="1" t="s">
        <v>5</v>
      </c>
      <c r="E1538" s="1" t="s">
        <v>2</v>
      </c>
      <c r="F1538" s="1" t="s">
        <v>3</v>
      </c>
      <c r="G1538" s="1">
        <v>2005</v>
      </c>
      <c r="H1538" s="5" t="s">
        <v>78</v>
      </c>
      <c r="Q1538" s="1"/>
      <c r="Z1538" s="1"/>
      <c r="AF1538" s="1"/>
    </row>
    <row r="1539" spans="1:32" ht="12.75" x14ac:dyDescent="0.2">
      <c r="A1539" s="2" t="s">
        <v>59</v>
      </c>
      <c r="B1539" s="3">
        <v>302</v>
      </c>
      <c r="C1539" s="5">
        <v>29</v>
      </c>
      <c r="D1539" s="1" t="s">
        <v>5</v>
      </c>
      <c r="E1539" s="1" t="s">
        <v>2</v>
      </c>
      <c r="F1539" s="1" t="s">
        <v>3</v>
      </c>
      <c r="G1539" s="1">
        <v>2006</v>
      </c>
      <c r="H1539" s="5" t="s">
        <v>78</v>
      </c>
      <c r="Q1539" s="1"/>
      <c r="Z1539" s="1"/>
      <c r="AF1539" s="1"/>
    </row>
    <row r="1540" spans="1:32" ht="12.75" x14ac:dyDescent="0.2">
      <c r="A1540" s="2" t="s">
        <v>59</v>
      </c>
      <c r="B1540" s="3">
        <v>302</v>
      </c>
      <c r="C1540" s="5">
        <v>29</v>
      </c>
      <c r="D1540" s="1" t="s">
        <v>5</v>
      </c>
      <c r="E1540" s="1" t="s">
        <v>2</v>
      </c>
      <c r="F1540" s="1" t="s">
        <v>3</v>
      </c>
      <c r="G1540" s="1">
        <v>2007</v>
      </c>
      <c r="H1540" s="5" t="s">
        <v>78</v>
      </c>
      <c r="Q1540" s="1"/>
      <c r="Z1540" s="1"/>
      <c r="AF1540" s="1"/>
    </row>
    <row r="1541" spans="1:32" ht="12.75" x14ac:dyDescent="0.2">
      <c r="A1541" s="2" t="s">
        <v>59</v>
      </c>
      <c r="B1541" s="3">
        <v>302</v>
      </c>
      <c r="C1541" s="5">
        <v>29</v>
      </c>
      <c r="D1541" s="1" t="s">
        <v>5</v>
      </c>
      <c r="E1541" s="1" t="s">
        <v>2</v>
      </c>
      <c r="F1541" s="1" t="s">
        <v>3</v>
      </c>
      <c r="G1541" s="1">
        <v>2008</v>
      </c>
      <c r="H1541" s="5" t="s">
        <v>78</v>
      </c>
      <c r="Q1541" s="1"/>
      <c r="Z1541" s="1"/>
      <c r="AF1541" s="1"/>
    </row>
    <row r="1542" spans="1:32" s="22" customFormat="1" ht="12.75" x14ac:dyDescent="0.2">
      <c r="A1542" s="20" t="s">
        <v>59</v>
      </c>
      <c r="B1542" s="21">
        <v>303</v>
      </c>
      <c r="C1542" s="24">
        <v>29</v>
      </c>
      <c r="D1542" s="22" t="s">
        <v>5</v>
      </c>
      <c r="E1542" s="22" t="s">
        <v>2</v>
      </c>
      <c r="F1542" s="22" t="s">
        <v>3</v>
      </c>
      <c r="G1542" s="22">
        <v>2004</v>
      </c>
      <c r="H1542" s="24" t="s">
        <v>78</v>
      </c>
      <c r="I1542" s="24"/>
      <c r="W1542" s="23"/>
      <c r="AA1542" s="24"/>
    </row>
    <row r="1543" spans="1:32" ht="12.75" x14ac:dyDescent="0.2">
      <c r="A1543" s="2" t="s">
        <v>59</v>
      </c>
      <c r="B1543" s="3">
        <v>303</v>
      </c>
      <c r="C1543" s="5">
        <v>29</v>
      </c>
      <c r="D1543" s="1" t="s">
        <v>5</v>
      </c>
      <c r="E1543" s="1" t="s">
        <v>2</v>
      </c>
      <c r="F1543" s="1" t="s">
        <v>3</v>
      </c>
      <c r="G1543" s="1">
        <v>2005</v>
      </c>
      <c r="H1543" s="5" t="s">
        <v>78</v>
      </c>
      <c r="Q1543" s="1"/>
      <c r="Z1543" s="1"/>
      <c r="AF1543" s="1"/>
    </row>
    <row r="1544" spans="1:32" ht="12.75" x14ac:dyDescent="0.2">
      <c r="A1544" s="2" t="s">
        <v>59</v>
      </c>
      <c r="B1544" s="3">
        <v>303</v>
      </c>
      <c r="C1544" s="5">
        <v>29</v>
      </c>
      <c r="D1544" s="1" t="s">
        <v>5</v>
      </c>
      <c r="E1544" s="1" t="s">
        <v>2</v>
      </c>
      <c r="F1544" s="1" t="s">
        <v>3</v>
      </c>
      <c r="G1544" s="1">
        <v>2006</v>
      </c>
      <c r="H1544" s="5" t="s">
        <v>78</v>
      </c>
      <c r="Q1544" s="1"/>
      <c r="Z1544" s="1"/>
      <c r="AF1544" s="1"/>
    </row>
    <row r="1545" spans="1:32" ht="12.75" x14ac:dyDescent="0.2">
      <c r="A1545" s="2" t="s">
        <v>59</v>
      </c>
      <c r="B1545" s="3">
        <v>303</v>
      </c>
      <c r="C1545" s="5">
        <v>29</v>
      </c>
      <c r="D1545" s="1" t="s">
        <v>5</v>
      </c>
      <c r="E1545" s="1" t="s">
        <v>2</v>
      </c>
      <c r="F1545" s="1" t="s">
        <v>3</v>
      </c>
      <c r="G1545" s="1">
        <v>2007</v>
      </c>
      <c r="H1545" s="5" t="s">
        <v>78</v>
      </c>
      <c r="Q1545" s="1"/>
      <c r="Z1545" s="1"/>
      <c r="AF1545" s="1"/>
    </row>
    <row r="1546" spans="1:32" ht="12.75" x14ac:dyDescent="0.2">
      <c r="A1546" s="2" t="s">
        <v>59</v>
      </c>
      <c r="B1546" s="3">
        <v>303</v>
      </c>
      <c r="C1546" s="5">
        <v>29</v>
      </c>
      <c r="D1546" s="1" t="s">
        <v>5</v>
      </c>
      <c r="E1546" s="1" t="s">
        <v>2</v>
      </c>
      <c r="F1546" s="1" t="s">
        <v>3</v>
      </c>
      <c r="G1546" s="1">
        <v>2008</v>
      </c>
      <c r="H1546" s="5" t="s">
        <v>78</v>
      </c>
      <c r="Q1546" s="1"/>
      <c r="Z1546" s="1"/>
      <c r="AF1546" s="1"/>
    </row>
    <row r="1547" spans="1:32" s="22" customFormat="1" ht="12.75" x14ac:dyDescent="0.2">
      <c r="A1547" s="20" t="s">
        <v>59</v>
      </c>
      <c r="B1547" s="21">
        <v>304</v>
      </c>
      <c r="C1547" s="24">
        <v>29</v>
      </c>
      <c r="D1547" s="22" t="s">
        <v>5</v>
      </c>
      <c r="E1547" s="22" t="s">
        <v>2</v>
      </c>
      <c r="F1547" s="22" t="s">
        <v>3</v>
      </c>
      <c r="G1547" s="22">
        <v>2004</v>
      </c>
      <c r="H1547" s="24" t="s">
        <v>78</v>
      </c>
      <c r="I1547" s="24"/>
      <c r="W1547" s="23"/>
      <c r="AA1547" s="24"/>
    </row>
    <row r="1548" spans="1:32" ht="12.75" x14ac:dyDescent="0.2">
      <c r="A1548" s="2" t="s">
        <v>59</v>
      </c>
      <c r="B1548" s="3">
        <v>304</v>
      </c>
      <c r="C1548" s="5">
        <v>29</v>
      </c>
      <c r="D1548" s="1" t="s">
        <v>5</v>
      </c>
      <c r="E1548" s="1" t="s">
        <v>2</v>
      </c>
      <c r="F1548" s="1" t="s">
        <v>3</v>
      </c>
      <c r="G1548" s="1">
        <v>2005</v>
      </c>
      <c r="H1548" s="5" t="s">
        <v>78</v>
      </c>
      <c r="Q1548" s="1"/>
      <c r="Z1548" s="1"/>
      <c r="AF1548" s="1"/>
    </row>
    <row r="1549" spans="1:32" ht="12.75" x14ac:dyDescent="0.2">
      <c r="A1549" s="2" t="s">
        <v>59</v>
      </c>
      <c r="B1549" s="3">
        <v>304</v>
      </c>
      <c r="C1549" s="5">
        <v>29</v>
      </c>
      <c r="D1549" s="1" t="s">
        <v>5</v>
      </c>
      <c r="E1549" s="1" t="s">
        <v>2</v>
      </c>
      <c r="F1549" s="1" t="s">
        <v>3</v>
      </c>
      <c r="G1549" s="1">
        <v>2006</v>
      </c>
      <c r="H1549" s="5" t="s">
        <v>78</v>
      </c>
      <c r="Q1549" s="1"/>
      <c r="Z1549" s="1"/>
      <c r="AF1549" s="1"/>
    </row>
    <row r="1550" spans="1:32" ht="12.75" x14ac:dyDescent="0.2">
      <c r="A1550" s="2" t="s">
        <v>59</v>
      </c>
      <c r="B1550" s="3">
        <v>304</v>
      </c>
      <c r="C1550" s="5">
        <v>29</v>
      </c>
      <c r="D1550" s="1" t="s">
        <v>5</v>
      </c>
      <c r="E1550" s="1" t="s">
        <v>2</v>
      </c>
      <c r="F1550" s="1" t="s">
        <v>3</v>
      </c>
      <c r="G1550" s="1">
        <v>2007</v>
      </c>
      <c r="H1550" s="5" t="s">
        <v>78</v>
      </c>
      <c r="Q1550" s="1"/>
      <c r="Z1550" s="1"/>
      <c r="AF1550" s="1"/>
    </row>
    <row r="1551" spans="1:32" ht="12.75" x14ac:dyDescent="0.2">
      <c r="A1551" s="2" t="s">
        <v>59</v>
      </c>
      <c r="B1551" s="3">
        <v>304</v>
      </c>
      <c r="C1551" s="5">
        <v>29</v>
      </c>
      <c r="D1551" s="1" t="s">
        <v>5</v>
      </c>
      <c r="E1551" s="1" t="s">
        <v>2</v>
      </c>
      <c r="F1551" s="1" t="s">
        <v>3</v>
      </c>
      <c r="G1551" s="1">
        <v>2008</v>
      </c>
      <c r="H1551" s="5" t="s">
        <v>78</v>
      </c>
      <c r="Q1551" s="1"/>
      <c r="Z1551" s="1"/>
      <c r="AF1551" s="1"/>
    </row>
    <row r="1552" spans="1:32" s="22" customFormat="1" ht="12.75" x14ac:dyDescent="0.2">
      <c r="A1552" s="20" t="s">
        <v>59</v>
      </c>
      <c r="B1552" s="21">
        <v>305</v>
      </c>
      <c r="C1552" s="24">
        <v>29</v>
      </c>
      <c r="D1552" s="22" t="s">
        <v>5</v>
      </c>
      <c r="E1552" s="22" t="s">
        <v>2</v>
      </c>
      <c r="F1552" s="22" t="s">
        <v>3</v>
      </c>
      <c r="G1552" s="22">
        <v>2004</v>
      </c>
      <c r="H1552" s="24" t="s">
        <v>78</v>
      </c>
      <c r="I1552" s="24"/>
      <c r="W1552" s="23"/>
      <c r="AA1552" s="24"/>
    </row>
    <row r="1553" spans="1:32" ht="12.75" x14ac:dyDescent="0.2">
      <c r="A1553" s="2" t="s">
        <v>59</v>
      </c>
      <c r="B1553" s="3">
        <v>305</v>
      </c>
      <c r="C1553" s="5">
        <v>29</v>
      </c>
      <c r="D1553" s="1" t="s">
        <v>5</v>
      </c>
      <c r="E1553" s="1" t="s">
        <v>2</v>
      </c>
      <c r="F1553" s="1" t="s">
        <v>3</v>
      </c>
      <c r="G1553" s="1">
        <v>2005</v>
      </c>
      <c r="H1553" s="5" t="s">
        <v>78</v>
      </c>
      <c r="Q1553" s="1"/>
      <c r="Z1553" s="1"/>
      <c r="AF1553" s="1"/>
    </row>
    <row r="1554" spans="1:32" ht="12.75" x14ac:dyDescent="0.2">
      <c r="A1554" s="2" t="s">
        <v>59</v>
      </c>
      <c r="B1554" s="3">
        <v>305</v>
      </c>
      <c r="C1554" s="5">
        <v>29</v>
      </c>
      <c r="D1554" s="1" t="s">
        <v>5</v>
      </c>
      <c r="E1554" s="1" t="s">
        <v>2</v>
      </c>
      <c r="F1554" s="1" t="s">
        <v>3</v>
      </c>
      <c r="G1554" s="1">
        <v>2006</v>
      </c>
      <c r="H1554" s="5" t="s">
        <v>78</v>
      </c>
      <c r="Q1554" s="1"/>
      <c r="Z1554" s="1"/>
      <c r="AF1554" s="1"/>
    </row>
    <row r="1555" spans="1:32" ht="12.75" x14ac:dyDescent="0.2">
      <c r="A1555" s="2" t="s">
        <v>59</v>
      </c>
      <c r="B1555" s="3">
        <v>305</v>
      </c>
      <c r="C1555" s="5">
        <v>29</v>
      </c>
      <c r="D1555" s="1" t="s">
        <v>5</v>
      </c>
      <c r="E1555" s="1" t="s">
        <v>2</v>
      </c>
      <c r="F1555" s="1" t="s">
        <v>3</v>
      </c>
      <c r="G1555" s="1">
        <v>2007</v>
      </c>
      <c r="H1555" s="5" t="s">
        <v>78</v>
      </c>
      <c r="Q1555" s="1"/>
      <c r="Z1555" s="1"/>
      <c r="AF1555" s="1"/>
    </row>
    <row r="1556" spans="1:32" ht="12.75" x14ac:dyDescent="0.2">
      <c r="A1556" s="2" t="s">
        <v>59</v>
      </c>
      <c r="B1556" s="3">
        <v>305</v>
      </c>
      <c r="C1556" s="5">
        <v>29</v>
      </c>
      <c r="D1556" s="1" t="s">
        <v>5</v>
      </c>
      <c r="E1556" s="1" t="s">
        <v>2</v>
      </c>
      <c r="F1556" s="1" t="s">
        <v>3</v>
      </c>
      <c r="G1556" s="1">
        <v>2008</v>
      </c>
      <c r="H1556" s="5" t="s">
        <v>78</v>
      </c>
      <c r="Q1556" s="1"/>
      <c r="Z1556" s="1"/>
      <c r="AF1556" s="1"/>
    </row>
    <row r="1557" spans="1:32" s="22" customFormat="1" ht="12.75" x14ac:dyDescent="0.2">
      <c r="A1557" s="20" t="s">
        <v>59</v>
      </c>
      <c r="B1557" s="21">
        <v>306</v>
      </c>
      <c r="C1557" s="24">
        <v>29</v>
      </c>
      <c r="D1557" s="22" t="s">
        <v>5</v>
      </c>
      <c r="E1557" s="22" t="s">
        <v>2</v>
      </c>
      <c r="F1557" s="22" t="s">
        <v>3</v>
      </c>
      <c r="G1557" s="22">
        <v>2004</v>
      </c>
      <c r="H1557" s="24" t="s">
        <v>78</v>
      </c>
      <c r="I1557" s="24"/>
      <c r="W1557" s="23"/>
      <c r="AA1557" s="24"/>
    </row>
    <row r="1558" spans="1:32" ht="12.75" x14ac:dyDescent="0.2">
      <c r="A1558" s="2" t="s">
        <v>59</v>
      </c>
      <c r="B1558" s="3">
        <v>306</v>
      </c>
      <c r="C1558" s="5">
        <v>29</v>
      </c>
      <c r="D1558" s="1" t="s">
        <v>5</v>
      </c>
      <c r="E1558" s="1" t="s">
        <v>2</v>
      </c>
      <c r="F1558" s="1" t="s">
        <v>3</v>
      </c>
      <c r="G1558" s="1">
        <v>2005</v>
      </c>
      <c r="H1558" s="5" t="s">
        <v>78</v>
      </c>
      <c r="Q1558" s="1"/>
      <c r="Z1558" s="1"/>
      <c r="AF1558" s="1"/>
    </row>
    <row r="1559" spans="1:32" ht="12.75" x14ac:dyDescent="0.2">
      <c r="A1559" s="2" t="s">
        <v>59</v>
      </c>
      <c r="B1559" s="3">
        <v>306</v>
      </c>
      <c r="C1559" s="5">
        <v>29</v>
      </c>
      <c r="D1559" s="1" t="s">
        <v>5</v>
      </c>
      <c r="E1559" s="1" t="s">
        <v>2</v>
      </c>
      <c r="F1559" s="1" t="s">
        <v>3</v>
      </c>
      <c r="G1559" s="1">
        <v>2006</v>
      </c>
      <c r="H1559" s="5" t="s">
        <v>78</v>
      </c>
      <c r="Q1559" s="1"/>
      <c r="Z1559" s="1"/>
      <c r="AF1559" s="1"/>
    </row>
    <row r="1560" spans="1:32" ht="12.75" x14ac:dyDescent="0.2">
      <c r="A1560" s="2" t="s">
        <v>59</v>
      </c>
      <c r="B1560" s="3">
        <v>306</v>
      </c>
      <c r="C1560" s="5">
        <v>29</v>
      </c>
      <c r="D1560" s="1" t="s">
        <v>5</v>
      </c>
      <c r="E1560" s="1" t="s">
        <v>2</v>
      </c>
      <c r="F1560" s="1" t="s">
        <v>3</v>
      </c>
      <c r="G1560" s="1">
        <v>2007</v>
      </c>
      <c r="H1560" s="5" t="s">
        <v>78</v>
      </c>
      <c r="Q1560" s="1"/>
      <c r="Z1560" s="1"/>
      <c r="AF1560" s="1"/>
    </row>
    <row r="1561" spans="1:32" ht="12.75" x14ac:dyDescent="0.2">
      <c r="A1561" s="2" t="s">
        <v>59</v>
      </c>
      <c r="B1561" s="3">
        <v>306</v>
      </c>
      <c r="C1561" s="5">
        <v>29</v>
      </c>
      <c r="D1561" s="1" t="s">
        <v>5</v>
      </c>
      <c r="E1561" s="1" t="s">
        <v>2</v>
      </c>
      <c r="F1561" s="1" t="s">
        <v>3</v>
      </c>
      <c r="G1561" s="1">
        <v>2008</v>
      </c>
      <c r="H1561" s="5" t="s">
        <v>78</v>
      </c>
      <c r="Q1561" s="1"/>
      <c r="Z1561" s="1"/>
      <c r="AF1561" s="1"/>
    </row>
    <row r="1562" spans="1:32" s="22" customFormat="1" ht="12.75" x14ac:dyDescent="0.2">
      <c r="A1562" s="20" t="s">
        <v>59</v>
      </c>
      <c r="B1562" s="21">
        <v>307</v>
      </c>
      <c r="C1562" s="24">
        <v>29</v>
      </c>
      <c r="D1562" s="22" t="s">
        <v>5</v>
      </c>
      <c r="E1562" s="22" t="s">
        <v>2</v>
      </c>
      <c r="F1562" s="22" t="s">
        <v>3</v>
      </c>
      <c r="G1562" s="22">
        <v>2004</v>
      </c>
      <c r="H1562" s="24" t="s">
        <v>78</v>
      </c>
      <c r="I1562" s="24"/>
      <c r="W1562" s="23"/>
      <c r="AA1562" s="24"/>
    </row>
    <row r="1563" spans="1:32" ht="12.75" x14ac:dyDescent="0.2">
      <c r="A1563" s="2" t="s">
        <v>59</v>
      </c>
      <c r="B1563" s="3">
        <v>307</v>
      </c>
      <c r="C1563" s="5">
        <v>29</v>
      </c>
      <c r="D1563" s="1" t="s">
        <v>5</v>
      </c>
      <c r="E1563" s="1" t="s">
        <v>2</v>
      </c>
      <c r="F1563" s="1" t="s">
        <v>3</v>
      </c>
      <c r="G1563" s="1">
        <v>2005</v>
      </c>
      <c r="H1563" s="5" t="s">
        <v>78</v>
      </c>
      <c r="Q1563" s="1"/>
      <c r="Z1563" s="1"/>
      <c r="AF1563" s="1"/>
    </row>
    <row r="1564" spans="1:32" ht="12.75" x14ac:dyDescent="0.2">
      <c r="A1564" s="2" t="s">
        <v>59</v>
      </c>
      <c r="B1564" s="3">
        <v>307</v>
      </c>
      <c r="C1564" s="5">
        <v>29</v>
      </c>
      <c r="D1564" s="1" t="s">
        <v>5</v>
      </c>
      <c r="E1564" s="1" t="s">
        <v>2</v>
      </c>
      <c r="F1564" s="1" t="s">
        <v>3</v>
      </c>
      <c r="G1564" s="1">
        <v>2006</v>
      </c>
      <c r="H1564" s="5" t="s">
        <v>78</v>
      </c>
      <c r="Q1564" s="1"/>
      <c r="Z1564" s="1"/>
      <c r="AF1564" s="1"/>
    </row>
    <row r="1565" spans="1:32" ht="12.75" x14ac:dyDescent="0.2">
      <c r="A1565" s="2" t="s">
        <v>59</v>
      </c>
      <c r="B1565" s="3">
        <v>307</v>
      </c>
      <c r="C1565" s="5">
        <v>29</v>
      </c>
      <c r="D1565" s="1" t="s">
        <v>5</v>
      </c>
      <c r="E1565" s="1" t="s">
        <v>2</v>
      </c>
      <c r="F1565" s="1" t="s">
        <v>3</v>
      </c>
      <c r="G1565" s="1">
        <v>2007</v>
      </c>
      <c r="H1565" s="5" t="s">
        <v>78</v>
      </c>
      <c r="Q1565" s="1"/>
      <c r="Z1565" s="1"/>
      <c r="AF1565" s="1"/>
    </row>
    <row r="1566" spans="1:32" ht="12.75" x14ac:dyDescent="0.2">
      <c r="A1566" s="2" t="s">
        <v>59</v>
      </c>
      <c r="B1566" s="3">
        <v>307</v>
      </c>
      <c r="C1566" s="5">
        <v>29</v>
      </c>
      <c r="D1566" s="1" t="s">
        <v>5</v>
      </c>
      <c r="E1566" s="1" t="s">
        <v>2</v>
      </c>
      <c r="F1566" s="1" t="s">
        <v>3</v>
      </c>
      <c r="G1566" s="1">
        <v>2008</v>
      </c>
      <c r="H1566" s="5" t="s">
        <v>78</v>
      </c>
      <c r="Q1566" s="1"/>
      <c r="Z1566" s="1"/>
      <c r="AF1566" s="1"/>
    </row>
    <row r="1567" spans="1:32" s="22" customFormat="1" ht="12.75" x14ac:dyDescent="0.2">
      <c r="A1567" s="20" t="s">
        <v>59</v>
      </c>
      <c r="B1567" s="21">
        <v>308</v>
      </c>
      <c r="C1567" s="24">
        <v>29</v>
      </c>
      <c r="D1567" s="22" t="s">
        <v>5</v>
      </c>
      <c r="E1567" s="22" t="s">
        <v>2</v>
      </c>
      <c r="F1567" s="22" t="s">
        <v>3</v>
      </c>
      <c r="G1567" s="22">
        <v>2004</v>
      </c>
      <c r="H1567" s="24" t="s">
        <v>78</v>
      </c>
      <c r="I1567" s="24"/>
      <c r="W1567" s="23"/>
      <c r="AA1567" s="24"/>
    </row>
    <row r="1568" spans="1:32" ht="12.75" x14ac:dyDescent="0.2">
      <c r="A1568" s="2" t="s">
        <v>59</v>
      </c>
      <c r="B1568" s="3">
        <v>308</v>
      </c>
      <c r="C1568" s="5">
        <v>29</v>
      </c>
      <c r="D1568" s="1" t="s">
        <v>5</v>
      </c>
      <c r="E1568" s="1" t="s">
        <v>2</v>
      </c>
      <c r="F1568" s="1" t="s">
        <v>3</v>
      </c>
      <c r="G1568" s="1">
        <v>2005</v>
      </c>
      <c r="H1568" s="5" t="s">
        <v>78</v>
      </c>
      <c r="Q1568" s="1"/>
      <c r="Z1568" s="1"/>
      <c r="AF1568" s="1"/>
    </row>
    <row r="1569" spans="1:32" ht="12.75" x14ac:dyDescent="0.2">
      <c r="A1569" s="2" t="s">
        <v>59</v>
      </c>
      <c r="B1569" s="3">
        <v>308</v>
      </c>
      <c r="C1569" s="5">
        <v>29</v>
      </c>
      <c r="D1569" s="1" t="s">
        <v>5</v>
      </c>
      <c r="E1569" s="1" t="s">
        <v>2</v>
      </c>
      <c r="F1569" s="1" t="s">
        <v>3</v>
      </c>
      <c r="G1569" s="1">
        <v>2006</v>
      </c>
      <c r="H1569" s="5" t="s">
        <v>78</v>
      </c>
      <c r="Q1569" s="1"/>
      <c r="Z1569" s="1"/>
      <c r="AF1569" s="1"/>
    </row>
    <row r="1570" spans="1:32" ht="12.75" x14ac:dyDescent="0.2">
      <c r="A1570" s="2" t="s">
        <v>59</v>
      </c>
      <c r="B1570" s="3">
        <v>308</v>
      </c>
      <c r="C1570" s="5">
        <v>29</v>
      </c>
      <c r="D1570" s="1" t="s">
        <v>5</v>
      </c>
      <c r="E1570" s="1" t="s">
        <v>2</v>
      </c>
      <c r="F1570" s="1" t="s">
        <v>3</v>
      </c>
      <c r="G1570" s="1">
        <v>2007</v>
      </c>
      <c r="H1570" s="5" t="s">
        <v>78</v>
      </c>
      <c r="Q1570" s="1"/>
      <c r="Z1570" s="1"/>
      <c r="AF1570" s="1"/>
    </row>
    <row r="1571" spans="1:32" ht="12.75" x14ac:dyDescent="0.2">
      <c r="A1571" s="2" t="s">
        <v>59</v>
      </c>
      <c r="B1571" s="3">
        <v>308</v>
      </c>
      <c r="C1571" s="5">
        <v>29</v>
      </c>
      <c r="D1571" s="1" t="s">
        <v>5</v>
      </c>
      <c r="E1571" s="1" t="s">
        <v>2</v>
      </c>
      <c r="F1571" s="1" t="s">
        <v>3</v>
      </c>
      <c r="G1571" s="1">
        <v>2008</v>
      </c>
      <c r="H1571" s="5" t="s">
        <v>78</v>
      </c>
      <c r="Q1571" s="1"/>
      <c r="Z1571" s="1"/>
      <c r="AF1571" s="1"/>
    </row>
    <row r="1572" spans="1:32" s="22" customFormat="1" ht="12.75" x14ac:dyDescent="0.2">
      <c r="A1572" s="20" t="s">
        <v>59</v>
      </c>
      <c r="B1572" s="21">
        <v>309</v>
      </c>
      <c r="C1572" s="24">
        <v>29</v>
      </c>
      <c r="D1572" s="22" t="s">
        <v>5</v>
      </c>
      <c r="E1572" s="22" t="s">
        <v>2</v>
      </c>
      <c r="F1572" s="22" t="s">
        <v>3</v>
      </c>
      <c r="G1572" s="22">
        <v>2004</v>
      </c>
      <c r="H1572" s="24" t="s">
        <v>78</v>
      </c>
      <c r="I1572" s="24"/>
      <c r="W1572" s="23"/>
      <c r="AA1572" s="24"/>
    </row>
    <row r="1573" spans="1:32" ht="12.75" x14ac:dyDescent="0.2">
      <c r="A1573" s="2" t="s">
        <v>59</v>
      </c>
      <c r="B1573" s="3">
        <v>309</v>
      </c>
      <c r="C1573" s="5">
        <v>29</v>
      </c>
      <c r="D1573" s="1" t="s">
        <v>5</v>
      </c>
      <c r="E1573" s="1" t="s">
        <v>2</v>
      </c>
      <c r="F1573" s="1" t="s">
        <v>3</v>
      </c>
      <c r="G1573" s="1">
        <v>2005</v>
      </c>
      <c r="H1573" s="5" t="s">
        <v>78</v>
      </c>
      <c r="Q1573" s="1"/>
      <c r="Z1573" s="1"/>
      <c r="AF1573" s="1"/>
    </row>
    <row r="1574" spans="1:32" ht="12.75" x14ac:dyDescent="0.2">
      <c r="A1574" s="2" t="s">
        <v>59</v>
      </c>
      <c r="B1574" s="3">
        <v>309</v>
      </c>
      <c r="C1574" s="5">
        <v>29</v>
      </c>
      <c r="D1574" s="1" t="s">
        <v>5</v>
      </c>
      <c r="E1574" s="1" t="s">
        <v>2</v>
      </c>
      <c r="F1574" s="1" t="s">
        <v>3</v>
      </c>
      <c r="G1574" s="1">
        <v>2006</v>
      </c>
      <c r="H1574" s="5" t="s">
        <v>78</v>
      </c>
      <c r="Q1574" s="1"/>
      <c r="Z1574" s="1"/>
      <c r="AF1574" s="1"/>
    </row>
    <row r="1575" spans="1:32" ht="12.75" x14ac:dyDescent="0.2">
      <c r="A1575" s="2" t="s">
        <v>59</v>
      </c>
      <c r="B1575" s="3">
        <v>309</v>
      </c>
      <c r="C1575" s="5">
        <v>29</v>
      </c>
      <c r="D1575" s="1" t="s">
        <v>5</v>
      </c>
      <c r="E1575" s="1" t="s">
        <v>2</v>
      </c>
      <c r="F1575" s="1" t="s">
        <v>3</v>
      </c>
      <c r="G1575" s="1">
        <v>2007</v>
      </c>
      <c r="H1575" s="5" t="s">
        <v>78</v>
      </c>
      <c r="Q1575" s="1"/>
      <c r="Z1575" s="1"/>
      <c r="AF1575" s="1"/>
    </row>
    <row r="1576" spans="1:32" ht="12.75" x14ac:dyDescent="0.2">
      <c r="A1576" s="2" t="s">
        <v>59</v>
      </c>
      <c r="B1576" s="3">
        <v>309</v>
      </c>
      <c r="C1576" s="5">
        <v>29</v>
      </c>
      <c r="D1576" s="1" t="s">
        <v>5</v>
      </c>
      <c r="E1576" s="1" t="s">
        <v>2</v>
      </c>
      <c r="F1576" s="1" t="s">
        <v>3</v>
      </c>
      <c r="G1576" s="1">
        <v>2008</v>
      </c>
      <c r="H1576" s="5" t="s">
        <v>78</v>
      </c>
      <c r="Q1576" s="1"/>
      <c r="Z1576" s="1"/>
      <c r="AF1576" s="1"/>
    </row>
    <row r="1577" spans="1:32" s="22" customFormat="1" ht="12.75" x14ac:dyDescent="0.2">
      <c r="A1577" s="20" t="s">
        <v>59</v>
      </c>
      <c r="B1577" s="21">
        <v>310</v>
      </c>
      <c r="C1577" s="24">
        <v>29</v>
      </c>
      <c r="D1577" s="22" t="s">
        <v>5</v>
      </c>
      <c r="E1577" s="22" t="s">
        <v>2</v>
      </c>
      <c r="F1577" s="22" t="s">
        <v>3</v>
      </c>
      <c r="G1577" s="22">
        <v>2004</v>
      </c>
      <c r="H1577" s="24" t="s">
        <v>78</v>
      </c>
      <c r="I1577" s="24"/>
      <c r="W1577" s="23"/>
      <c r="AA1577" s="24"/>
    </row>
    <row r="1578" spans="1:32" ht="12.75" x14ac:dyDescent="0.2">
      <c r="A1578" s="2" t="s">
        <v>59</v>
      </c>
      <c r="B1578" s="3">
        <v>310</v>
      </c>
      <c r="C1578" s="5">
        <v>29</v>
      </c>
      <c r="D1578" s="1" t="s">
        <v>5</v>
      </c>
      <c r="E1578" s="1" t="s">
        <v>2</v>
      </c>
      <c r="F1578" s="1" t="s">
        <v>3</v>
      </c>
      <c r="G1578" s="1">
        <v>2005</v>
      </c>
      <c r="H1578" s="5" t="s">
        <v>78</v>
      </c>
      <c r="Q1578" s="1"/>
      <c r="Z1578" s="1"/>
      <c r="AF1578" s="1"/>
    </row>
    <row r="1579" spans="1:32" ht="12.75" x14ac:dyDescent="0.2">
      <c r="A1579" s="2" t="s">
        <v>59</v>
      </c>
      <c r="B1579" s="3">
        <v>310</v>
      </c>
      <c r="C1579" s="5">
        <v>29</v>
      </c>
      <c r="D1579" s="1" t="s">
        <v>5</v>
      </c>
      <c r="E1579" s="1" t="s">
        <v>2</v>
      </c>
      <c r="F1579" s="1" t="s">
        <v>3</v>
      </c>
      <c r="G1579" s="1">
        <v>2006</v>
      </c>
      <c r="H1579" s="5" t="s">
        <v>78</v>
      </c>
      <c r="Q1579" s="1"/>
      <c r="Z1579" s="1"/>
      <c r="AF1579" s="1"/>
    </row>
    <row r="1580" spans="1:32" ht="12.75" x14ac:dyDescent="0.2">
      <c r="A1580" s="2" t="s">
        <v>59</v>
      </c>
      <c r="B1580" s="3">
        <v>310</v>
      </c>
      <c r="C1580" s="5">
        <v>29</v>
      </c>
      <c r="D1580" s="1" t="s">
        <v>5</v>
      </c>
      <c r="E1580" s="1" t="s">
        <v>2</v>
      </c>
      <c r="F1580" s="1" t="s">
        <v>3</v>
      </c>
      <c r="G1580" s="1">
        <v>2007</v>
      </c>
      <c r="H1580" s="5" t="s">
        <v>78</v>
      </c>
      <c r="Q1580" s="1"/>
      <c r="Z1580" s="1"/>
      <c r="AF1580" s="1"/>
    </row>
    <row r="1581" spans="1:32" ht="12.75" x14ac:dyDescent="0.2">
      <c r="A1581" s="2" t="s">
        <v>59</v>
      </c>
      <c r="B1581" s="3">
        <v>310</v>
      </c>
      <c r="C1581" s="5">
        <v>29</v>
      </c>
      <c r="D1581" s="1" t="s">
        <v>5</v>
      </c>
      <c r="E1581" s="1" t="s">
        <v>2</v>
      </c>
      <c r="F1581" s="1" t="s">
        <v>3</v>
      </c>
      <c r="G1581" s="1">
        <v>2008</v>
      </c>
      <c r="H1581" s="5" t="s">
        <v>78</v>
      </c>
      <c r="Q1581" s="1"/>
      <c r="Z1581" s="1"/>
      <c r="AF1581" s="1"/>
    </row>
    <row r="1582" spans="1:32" s="22" customFormat="1" ht="12.75" x14ac:dyDescent="0.2">
      <c r="A1582" s="20" t="s">
        <v>59</v>
      </c>
      <c r="B1582" s="21">
        <v>311</v>
      </c>
      <c r="C1582" s="24">
        <v>29</v>
      </c>
      <c r="D1582" s="22" t="s">
        <v>5</v>
      </c>
      <c r="E1582" s="22" t="s">
        <v>2</v>
      </c>
      <c r="F1582" s="22" t="s">
        <v>3</v>
      </c>
      <c r="G1582" s="22">
        <v>2004</v>
      </c>
      <c r="H1582" s="24" t="s">
        <v>78</v>
      </c>
      <c r="I1582" s="24"/>
      <c r="W1582" s="23"/>
      <c r="AA1582" s="24"/>
    </row>
    <row r="1583" spans="1:32" ht="12.75" x14ac:dyDescent="0.2">
      <c r="A1583" s="2" t="s">
        <v>59</v>
      </c>
      <c r="B1583" s="3">
        <v>311</v>
      </c>
      <c r="C1583" s="5">
        <v>29</v>
      </c>
      <c r="D1583" s="1" t="s">
        <v>5</v>
      </c>
      <c r="E1583" s="1" t="s">
        <v>2</v>
      </c>
      <c r="F1583" s="1" t="s">
        <v>3</v>
      </c>
      <c r="G1583" s="1">
        <v>2005</v>
      </c>
      <c r="H1583" s="5" t="s">
        <v>78</v>
      </c>
      <c r="Q1583" s="1"/>
      <c r="Z1583" s="1"/>
      <c r="AF1583" s="1"/>
    </row>
    <row r="1584" spans="1:32" ht="12.75" x14ac:dyDescent="0.2">
      <c r="A1584" s="2" t="s">
        <v>59</v>
      </c>
      <c r="B1584" s="3">
        <v>311</v>
      </c>
      <c r="C1584" s="5">
        <v>29</v>
      </c>
      <c r="D1584" s="1" t="s">
        <v>5</v>
      </c>
      <c r="E1584" s="1" t="s">
        <v>2</v>
      </c>
      <c r="F1584" s="1" t="s">
        <v>3</v>
      </c>
      <c r="G1584" s="1">
        <v>2006</v>
      </c>
      <c r="H1584" s="5" t="s">
        <v>78</v>
      </c>
      <c r="Q1584" s="1"/>
      <c r="Z1584" s="1"/>
      <c r="AF1584" s="1"/>
    </row>
    <row r="1585" spans="1:32" ht="12.75" x14ac:dyDescent="0.2">
      <c r="A1585" s="2" t="s">
        <v>59</v>
      </c>
      <c r="B1585" s="3">
        <v>311</v>
      </c>
      <c r="C1585" s="5">
        <v>29</v>
      </c>
      <c r="D1585" s="1" t="s">
        <v>5</v>
      </c>
      <c r="E1585" s="1" t="s">
        <v>2</v>
      </c>
      <c r="F1585" s="1" t="s">
        <v>3</v>
      </c>
      <c r="G1585" s="1">
        <v>2007</v>
      </c>
      <c r="H1585" s="5" t="s">
        <v>78</v>
      </c>
      <c r="Q1585" s="1"/>
      <c r="Z1585" s="1"/>
      <c r="AF1585" s="1"/>
    </row>
    <row r="1586" spans="1:32" ht="12.75" x14ac:dyDescent="0.2">
      <c r="A1586" s="2" t="s">
        <v>59</v>
      </c>
      <c r="B1586" s="3">
        <v>311</v>
      </c>
      <c r="C1586" s="5">
        <v>29</v>
      </c>
      <c r="D1586" s="1" t="s">
        <v>5</v>
      </c>
      <c r="E1586" s="1" t="s">
        <v>2</v>
      </c>
      <c r="F1586" s="1" t="s">
        <v>3</v>
      </c>
      <c r="G1586" s="1">
        <v>2008</v>
      </c>
      <c r="H1586" s="5" t="s">
        <v>78</v>
      </c>
      <c r="Q1586" s="1"/>
      <c r="Z1586" s="1"/>
      <c r="AF1586" s="1"/>
    </row>
    <row r="1587" spans="1:32" s="22" customFormat="1" ht="12.75" x14ac:dyDescent="0.2">
      <c r="A1587" s="20" t="s">
        <v>59</v>
      </c>
      <c r="B1587" s="21">
        <v>312</v>
      </c>
      <c r="C1587" s="24">
        <v>29</v>
      </c>
      <c r="D1587" s="22" t="s">
        <v>5</v>
      </c>
      <c r="E1587" s="22" t="s">
        <v>2</v>
      </c>
      <c r="F1587" s="22" t="s">
        <v>3</v>
      </c>
      <c r="G1587" s="22">
        <v>2004</v>
      </c>
      <c r="H1587" s="24" t="s">
        <v>78</v>
      </c>
      <c r="I1587" s="24"/>
      <c r="W1587" s="23"/>
      <c r="AA1587" s="24"/>
    </row>
    <row r="1588" spans="1:32" ht="12.75" x14ac:dyDescent="0.2">
      <c r="A1588" s="2" t="s">
        <v>59</v>
      </c>
      <c r="B1588" s="3">
        <v>312</v>
      </c>
      <c r="C1588" s="5">
        <v>29</v>
      </c>
      <c r="D1588" s="1" t="s">
        <v>5</v>
      </c>
      <c r="E1588" s="1" t="s">
        <v>2</v>
      </c>
      <c r="F1588" s="1" t="s">
        <v>3</v>
      </c>
      <c r="G1588" s="1">
        <v>2005</v>
      </c>
      <c r="H1588" s="5" t="s">
        <v>78</v>
      </c>
      <c r="Q1588" s="1"/>
      <c r="Z1588" s="1"/>
      <c r="AF1588" s="1"/>
    </row>
    <row r="1589" spans="1:32" ht="12.75" x14ac:dyDescent="0.2">
      <c r="A1589" s="2" t="s">
        <v>59</v>
      </c>
      <c r="B1589" s="3">
        <v>312</v>
      </c>
      <c r="C1589" s="5">
        <v>29</v>
      </c>
      <c r="D1589" s="1" t="s">
        <v>5</v>
      </c>
      <c r="E1589" s="1" t="s">
        <v>2</v>
      </c>
      <c r="F1589" s="1" t="s">
        <v>3</v>
      </c>
      <c r="G1589" s="1">
        <v>2006</v>
      </c>
      <c r="H1589" s="5" t="s">
        <v>78</v>
      </c>
      <c r="Q1589" s="1"/>
      <c r="Z1589" s="1"/>
      <c r="AF1589" s="1"/>
    </row>
    <row r="1590" spans="1:32" ht="12.75" x14ac:dyDescent="0.2">
      <c r="A1590" s="2" t="s">
        <v>59</v>
      </c>
      <c r="B1590" s="3">
        <v>312</v>
      </c>
      <c r="C1590" s="5">
        <v>29</v>
      </c>
      <c r="D1590" s="1" t="s">
        <v>5</v>
      </c>
      <c r="E1590" s="1" t="s">
        <v>2</v>
      </c>
      <c r="F1590" s="1" t="s">
        <v>3</v>
      </c>
      <c r="G1590" s="1">
        <v>2007</v>
      </c>
      <c r="H1590" s="5" t="s">
        <v>78</v>
      </c>
      <c r="Q1590" s="1"/>
      <c r="Z1590" s="1"/>
      <c r="AF1590" s="1"/>
    </row>
    <row r="1591" spans="1:32" ht="12.75" x14ac:dyDescent="0.2">
      <c r="A1591" s="2" t="s">
        <v>59</v>
      </c>
      <c r="B1591" s="3">
        <v>312</v>
      </c>
      <c r="C1591" s="5">
        <v>29</v>
      </c>
      <c r="D1591" s="1" t="s">
        <v>5</v>
      </c>
      <c r="E1591" s="1" t="s">
        <v>2</v>
      </c>
      <c r="F1591" s="1" t="s">
        <v>3</v>
      </c>
      <c r="G1591" s="1">
        <v>2008</v>
      </c>
      <c r="H1591" s="5" t="s">
        <v>78</v>
      </c>
      <c r="Q1591" s="1"/>
      <c r="Z1591" s="1"/>
      <c r="AF1591" s="1"/>
    </row>
    <row r="1592" spans="1:32" s="22" customFormat="1" ht="12.75" x14ac:dyDescent="0.2">
      <c r="A1592" s="20" t="s">
        <v>59</v>
      </c>
      <c r="B1592" s="21">
        <v>313</v>
      </c>
      <c r="C1592" s="24">
        <v>29</v>
      </c>
      <c r="D1592" s="22" t="s">
        <v>5</v>
      </c>
      <c r="E1592" s="22" t="s">
        <v>2</v>
      </c>
      <c r="F1592" s="22" t="s">
        <v>3</v>
      </c>
      <c r="G1592" s="22">
        <v>2004</v>
      </c>
      <c r="H1592" s="24" t="s">
        <v>78</v>
      </c>
      <c r="I1592" s="24"/>
      <c r="W1592" s="23"/>
      <c r="AA1592" s="24"/>
    </row>
    <row r="1593" spans="1:32" ht="12.75" x14ac:dyDescent="0.2">
      <c r="A1593" s="2" t="s">
        <v>59</v>
      </c>
      <c r="B1593" s="3">
        <v>313</v>
      </c>
      <c r="C1593" s="5">
        <v>29</v>
      </c>
      <c r="D1593" s="1" t="s">
        <v>5</v>
      </c>
      <c r="E1593" s="1" t="s">
        <v>2</v>
      </c>
      <c r="F1593" s="1" t="s">
        <v>3</v>
      </c>
      <c r="G1593" s="1">
        <v>2005</v>
      </c>
      <c r="H1593" s="5" t="s">
        <v>78</v>
      </c>
      <c r="Q1593" s="1"/>
      <c r="Z1593" s="1"/>
      <c r="AF1593" s="1"/>
    </row>
    <row r="1594" spans="1:32" ht="12.75" x14ac:dyDescent="0.2">
      <c r="A1594" s="2" t="s">
        <v>59</v>
      </c>
      <c r="B1594" s="3">
        <v>313</v>
      </c>
      <c r="C1594" s="5">
        <v>29</v>
      </c>
      <c r="D1594" s="1" t="s">
        <v>5</v>
      </c>
      <c r="E1594" s="1" t="s">
        <v>2</v>
      </c>
      <c r="F1594" s="1" t="s">
        <v>3</v>
      </c>
      <c r="G1594" s="1">
        <v>2006</v>
      </c>
      <c r="H1594" s="5" t="s">
        <v>78</v>
      </c>
      <c r="Q1594" s="1"/>
      <c r="Z1594" s="1"/>
      <c r="AF1594" s="1"/>
    </row>
    <row r="1595" spans="1:32" ht="12.75" x14ac:dyDescent="0.2">
      <c r="A1595" s="2" t="s">
        <v>59</v>
      </c>
      <c r="B1595" s="3">
        <v>313</v>
      </c>
      <c r="C1595" s="5">
        <v>29</v>
      </c>
      <c r="D1595" s="1" t="s">
        <v>5</v>
      </c>
      <c r="E1595" s="1" t="s">
        <v>2</v>
      </c>
      <c r="F1595" s="1" t="s">
        <v>3</v>
      </c>
      <c r="G1595" s="1">
        <v>2007</v>
      </c>
      <c r="H1595" s="5" t="s">
        <v>78</v>
      </c>
      <c r="Q1595" s="1"/>
      <c r="Z1595" s="1"/>
      <c r="AF1595" s="1"/>
    </row>
    <row r="1596" spans="1:32" ht="12.75" x14ac:dyDescent="0.2">
      <c r="A1596" s="2" t="s">
        <v>59</v>
      </c>
      <c r="B1596" s="3">
        <v>313</v>
      </c>
      <c r="C1596" s="5">
        <v>29</v>
      </c>
      <c r="D1596" s="1" t="s">
        <v>5</v>
      </c>
      <c r="E1596" s="1" t="s">
        <v>2</v>
      </c>
      <c r="F1596" s="1" t="s">
        <v>3</v>
      </c>
      <c r="G1596" s="1">
        <v>2008</v>
      </c>
      <c r="H1596" s="5" t="s">
        <v>78</v>
      </c>
      <c r="Q1596" s="1"/>
      <c r="Z1596" s="1"/>
      <c r="AF1596" s="1"/>
    </row>
    <row r="1597" spans="1:32" s="22" customFormat="1" ht="12.75" x14ac:dyDescent="0.2">
      <c r="A1597" s="20" t="s">
        <v>59</v>
      </c>
      <c r="B1597" s="21">
        <v>314</v>
      </c>
      <c r="C1597" s="24">
        <v>29</v>
      </c>
      <c r="D1597" s="22" t="s">
        <v>5</v>
      </c>
      <c r="E1597" s="22" t="s">
        <v>2</v>
      </c>
      <c r="F1597" s="22" t="s">
        <v>3</v>
      </c>
      <c r="G1597" s="22">
        <v>2004</v>
      </c>
      <c r="H1597" s="24" t="s">
        <v>78</v>
      </c>
      <c r="I1597" s="24"/>
      <c r="W1597" s="23"/>
      <c r="AA1597" s="24"/>
    </row>
    <row r="1598" spans="1:32" ht="12.75" x14ac:dyDescent="0.2">
      <c r="A1598" s="2" t="s">
        <v>59</v>
      </c>
      <c r="B1598" s="3">
        <v>314</v>
      </c>
      <c r="C1598" s="5">
        <v>29</v>
      </c>
      <c r="D1598" s="1" t="s">
        <v>5</v>
      </c>
      <c r="E1598" s="1" t="s">
        <v>2</v>
      </c>
      <c r="F1598" s="1" t="s">
        <v>3</v>
      </c>
      <c r="G1598" s="1">
        <v>2005</v>
      </c>
      <c r="H1598" s="5" t="s">
        <v>78</v>
      </c>
      <c r="Q1598" s="1"/>
      <c r="Z1598" s="1"/>
      <c r="AF1598" s="1"/>
    </row>
    <row r="1599" spans="1:32" ht="12.75" x14ac:dyDescent="0.2">
      <c r="A1599" s="2" t="s">
        <v>59</v>
      </c>
      <c r="B1599" s="3">
        <v>314</v>
      </c>
      <c r="C1599" s="5">
        <v>29</v>
      </c>
      <c r="D1599" s="1" t="s">
        <v>5</v>
      </c>
      <c r="E1599" s="1" t="s">
        <v>2</v>
      </c>
      <c r="F1599" s="1" t="s">
        <v>3</v>
      </c>
      <c r="G1599" s="1">
        <v>2006</v>
      </c>
      <c r="H1599" s="5" t="s">
        <v>78</v>
      </c>
      <c r="Q1599" s="1"/>
      <c r="Z1599" s="1"/>
      <c r="AF1599" s="1"/>
    </row>
    <row r="1600" spans="1:32" ht="12.75" x14ac:dyDescent="0.2">
      <c r="A1600" s="2" t="s">
        <v>59</v>
      </c>
      <c r="B1600" s="3">
        <v>314</v>
      </c>
      <c r="C1600" s="5">
        <v>29</v>
      </c>
      <c r="D1600" s="1" t="s">
        <v>5</v>
      </c>
      <c r="E1600" s="1" t="s">
        <v>2</v>
      </c>
      <c r="F1600" s="1" t="s">
        <v>3</v>
      </c>
      <c r="G1600" s="1">
        <v>2007</v>
      </c>
      <c r="H1600" s="5" t="s">
        <v>78</v>
      </c>
      <c r="Q1600" s="1"/>
      <c r="Z1600" s="1"/>
      <c r="AF1600" s="1"/>
    </row>
    <row r="1601" spans="1:32" ht="12.75" x14ac:dyDescent="0.2">
      <c r="A1601" s="2" t="s">
        <v>59</v>
      </c>
      <c r="B1601" s="3">
        <v>314</v>
      </c>
      <c r="C1601" s="5">
        <v>29</v>
      </c>
      <c r="D1601" s="1" t="s">
        <v>5</v>
      </c>
      <c r="E1601" s="1" t="s">
        <v>2</v>
      </c>
      <c r="F1601" s="1" t="s">
        <v>3</v>
      </c>
      <c r="G1601" s="1">
        <v>2008</v>
      </c>
      <c r="H1601" s="5" t="s">
        <v>78</v>
      </c>
      <c r="Q1601" s="1"/>
      <c r="Z1601" s="1"/>
      <c r="AF1601" s="1"/>
    </row>
    <row r="1602" spans="1:32" s="22" customFormat="1" ht="12.75" x14ac:dyDescent="0.2">
      <c r="A1602" s="20" t="s">
        <v>59</v>
      </c>
      <c r="B1602" s="21">
        <v>315</v>
      </c>
      <c r="C1602" s="24">
        <v>29</v>
      </c>
      <c r="D1602" s="22" t="s">
        <v>5</v>
      </c>
      <c r="E1602" s="22" t="s">
        <v>2</v>
      </c>
      <c r="F1602" s="22" t="s">
        <v>3</v>
      </c>
      <c r="G1602" s="22">
        <v>2004</v>
      </c>
      <c r="H1602" s="24" t="s">
        <v>78</v>
      </c>
      <c r="I1602" s="24"/>
      <c r="W1602" s="23"/>
      <c r="AA1602" s="24"/>
    </row>
    <row r="1603" spans="1:32" ht="12.75" x14ac:dyDescent="0.2">
      <c r="A1603" s="2" t="s">
        <v>59</v>
      </c>
      <c r="B1603" s="3">
        <v>315</v>
      </c>
      <c r="C1603" s="5">
        <v>29</v>
      </c>
      <c r="D1603" s="1" t="s">
        <v>5</v>
      </c>
      <c r="E1603" s="1" t="s">
        <v>2</v>
      </c>
      <c r="F1603" s="1" t="s">
        <v>3</v>
      </c>
      <c r="G1603" s="1">
        <v>2005</v>
      </c>
      <c r="H1603" s="5" t="s">
        <v>78</v>
      </c>
      <c r="Q1603" s="1"/>
      <c r="Z1603" s="1"/>
      <c r="AF1603" s="1"/>
    </row>
    <row r="1604" spans="1:32" ht="12.75" x14ac:dyDescent="0.2">
      <c r="A1604" s="2" t="s">
        <v>59</v>
      </c>
      <c r="B1604" s="3">
        <v>315</v>
      </c>
      <c r="C1604" s="5">
        <v>29</v>
      </c>
      <c r="D1604" s="1" t="s">
        <v>5</v>
      </c>
      <c r="E1604" s="1" t="s">
        <v>2</v>
      </c>
      <c r="F1604" s="1" t="s">
        <v>3</v>
      </c>
      <c r="G1604" s="1">
        <v>2006</v>
      </c>
      <c r="H1604" s="5" t="s">
        <v>78</v>
      </c>
      <c r="Q1604" s="1"/>
      <c r="Z1604" s="1"/>
      <c r="AF1604" s="1"/>
    </row>
    <row r="1605" spans="1:32" ht="12.75" x14ac:dyDescent="0.2">
      <c r="A1605" s="2" t="s">
        <v>59</v>
      </c>
      <c r="B1605" s="3">
        <v>315</v>
      </c>
      <c r="C1605" s="5">
        <v>29</v>
      </c>
      <c r="D1605" s="1" t="s">
        <v>5</v>
      </c>
      <c r="E1605" s="1" t="s">
        <v>2</v>
      </c>
      <c r="F1605" s="1" t="s">
        <v>3</v>
      </c>
      <c r="G1605" s="1">
        <v>2007</v>
      </c>
      <c r="H1605" s="5" t="s">
        <v>78</v>
      </c>
      <c r="Q1605" s="1"/>
      <c r="Z1605" s="1"/>
      <c r="AF1605" s="1"/>
    </row>
    <row r="1606" spans="1:32" ht="12.75" x14ac:dyDescent="0.2">
      <c r="A1606" s="2" t="s">
        <v>59</v>
      </c>
      <c r="B1606" s="3">
        <v>315</v>
      </c>
      <c r="C1606" s="5">
        <v>29</v>
      </c>
      <c r="D1606" s="1" t="s">
        <v>5</v>
      </c>
      <c r="E1606" s="1" t="s">
        <v>2</v>
      </c>
      <c r="F1606" s="1" t="s">
        <v>3</v>
      </c>
      <c r="G1606" s="1">
        <v>2008</v>
      </c>
      <c r="H1606" s="5" t="s">
        <v>78</v>
      </c>
      <c r="Q1606" s="1"/>
      <c r="Z1606" s="1"/>
      <c r="AF1606" s="1"/>
    </row>
    <row r="1607" spans="1:32" s="22" customFormat="1" ht="12.75" x14ac:dyDescent="0.2">
      <c r="A1607" s="20" t="s">
        <v>59</v>
      </c>
      <c r="B1607" s="21">
        <v>316</v>
      </c>
      <c r="C1607" s="24">
        <v>29</v>
      </c>
      <c r="D1607" s="22" t="s">
        <v>5</v>
      </c>
      <c r="E1607" s="22" t="s">
        <v>2</v>
      </c>
      <c r="F1607" s="22" t="s">
        <v>3</v>
      </c>
      <c r="G1607" s="22">
        <v>2004</v>
      </c>
      <c r="H1607" s="24" t="s">
        <v>78</v>
      </c>
      <c r="I1607" s="24"/>
      <c r="W1607" s="23"/>
      <c r="AA1607" s="24"/>
    </row>
    <row r="1608" spans="1:32" ht="12.75" x14ac:dyDescent="0.2">
      <c r="A1608" s="2" t="s">
        <v>59</v>
      </c>
      <c r="B1608" s="3">
        <v>316</v>
      </c>
      <c r="C1608" s="5">
        <v>29</v>
      </c>
      <c r="D1608" s="1" t="s">
        <v>5</v>
      </c>
      <c r="E1608" s="1" t="s">
        <v>2</v>
      </c>
      <c r="F1608" s="1" t="s">
        <v>3</v>
      </c>
      <c r="G1608" s="1">
        <v>2005</v>
      </c>
      <c r="H1608" s="5" t="s">
        <v>78</v>
      </c>
      <c r="Q1608" s="1"/>
      <c r="Z1608" s="1"/>
      <c r="AF1608" s="1"/>
    </row>
    <row r="1609" spans="1:32" ht="12.75" x14ac:dyDescent="0.2">
      <c r="A1609" s="2" t="s">
        <v>59</v>
      </c>
      <c r="B1609" s="3">
        <v>316</v>
      </c>
      <c r="C1609" s="5">
        <v>29</v>
      </c>
      <c r="D1609" s="1" t="s">
        <v>5</v>
      </c>
      <c r="E1609" s="1" t="s">
        <v>2</v>
      </c>
      <c r="F1609" s="1" t="s">
        <v>3</v>
      </c>
      <c r="G1609" s="1">
        <v>2006</v>
      </c>
      <c r="H1609" s="5" t="s">
        <v>78</v>
      </c>
      <c r="Q1609" s="1"/>
      <c r="Z1609" s="1"/>
      <c r="AF1609" s="1"/>
    </row>
    <row r="1610" spans="1:32" ht="12.75" x14ac:dyDescent="0.2">
      <c r="A1610" s="2" t="s">
        <v>59</v>
      </c>
      <c r="B1610" s="3">
        <v>316</v>
      </c>
      <c r="C1610" s="5">
        <v>29</v>
      </c>
      <c r="D1610" s="1" t="s">
        <v>5</v>
      </c>
      <c r="E1610" s="1" t="s">
        <v>2</v>
      </c>
      <c r="F1610" s="1" t="s">
        <v>3</v>
      </c>
      <c r="G1610" s="1">
        <v>2007</v>
      </c>
      <c r="H1610" s="5" t="s">
        <v>78</v>
      </c>
      <c r="Q1610" s="1"/>
      <c r="Z1610" s="1"/>
      <c r="AF1610" s="1"/>
    </row>
    <row r="1611" spans="1:32" ht="12.75" x14ac:dyDescent="0.2">
      <c r="A1611" s="2" t="s">
        <v>59</v>
      </c>
      <c r="B1611" s="3">
        <v>316</v>
      </c>
      <c r="C1611" s="5">
        <v>29</v>
      </c>
      <c r="D1611" s="1" t="s">
        <v>5</v>
      </c>
      <c r="E1611" s="1" t="s">
        <v>2</v>
      </c>
      <c r="F1611" s="1" t="s">
        <v>3</v>
      </c>
      <c r="G1611" s="1">
        <v>2008</v>
      </c>
      <c r="H1611" s="5" t="s">
        <v>78</v>
      </c>
      <c r="Q1611" s="1"/>
      <c r="Z1611" s="1"/>
      <c r="AF1611" s="1"/>
    </row>
    <row r="1612" spans="1:32" s="22" customFormat="1" ht="12.75" x14ac:dyDescent="0.2">
      <c r="A1612" s="20" t="s">
        <v>59</v>
      </c>
      <c r="B1612" s="21">
        <v>317</v>
      </c>
      <c r="C1612" s="24">
        <v>29</v>
      </c>
      <c r="D1612" s="22" t="s">
        <v>5</v>
      </c>
      <c r="E1612" s="22" t="s">
        <v>2</v>
      </c>
      <c r="F1612" s="22" t="s">
        <v>3</v>
      </c>
      <c r="G1612" s="22">
        <v>2004</v>
      </c>
      <c r="H1612" s="24" t="s">
        <v>78</v>
      </c>
      <c r="I1612" s="24"/>
      <c r="W1612" s="23"/>
      <c r="AA1612" s="24"/>
    </row>
    <row r="1613" spans="1:32" ht="12.75" x14ac:dyDescent="0.2">
      <c r="A1613" s="2" t="s">
        <v>59</v>
      </c>
      <c r="B1613" s="3">
        <v>317</v>
      </c>
      <c r="C1613" s="5">
        <v>29</v>
      </c>
      <c r="D1613" s="1" t="s">
        <v>5</v>
      </c>
      <c r="E1613" s="1" t="s">
        <v>2</v>
      </c>
      <c r="F1613" s="1" t="s">
        <v>3</v>
      </c>
      <c r="G1613" s="1">
        <v>2005</v>
      </c>
      <c r="H1613" s="5" t="s">
        <v>78</v>
      </c>
      <c r="Q1613" s="1"/>
      <c r="Z1613" s="1"/>
      <c r="AF1613" s="1"/>
    </row>
    <row r="1614" spans="1:32" ht="12.75" x14ac:dyDescent="0.2">
      <c r="A1614" s="2" t="s">
        <v>59</v>
      </c>
      <c r="B1614" s="3">
        <v>317</v>
      </c>
      <c r="C1614" s="5">
        <v>29</v>
      </c>
      <c r="D1614" s="1" t="s">
        <v>5</v>
      </c>
      <c r="E1614" s="1" t="s">
        <v>2</v>
      </c>
      <c r="F1614" s="1" t="s">
        <v>3</v>
      </c>
      <c r="G1614" s="1">
        <v>2006</v>
      </c>
      <c r="H1614" s="5" t="s">
        <v>78</v>
      </c>
      <c r="Q1614" s="1"/>
      <c r="Z1614" s="1"/>
      <c r="AF1614" s="1"/>
    </row>
    <row r="1615" spans="1:32" ht="12.75" x14ac:dyDescent="0.2">
      <c r="A1615" s="2" t="s">
        <v>59</v>
      </c>
      <c r="B1615" s="3">
        <v>317</v>
      </c>
      <c r="C1615" s="5">
        <v>29</v>
      </c>
      <c r="D1615" s="1" t="s">
        <v>5</v>
      </c>
      <c r="E1615" s="1" t="s">
        <v>2</v>
      </c>
      <c r="F1615" s="1" t="s">
        <v>3</v>
      </c>
      <c r="G1615" s="1">
        <v>2007</v>
      </c>
      <c r="H1615" s="5" t="s">
        <v>78</v>
      </c>
      <c r="Q1615" s="1"/>
      <c r="Z1615" s="1"/>
      <c r="AF1615" s="1"/>
    </row>
    <row r="1616" spans="1:32" ht="12.75" x14ac:dyDescent="0.2">
      <c r="A1616" s="2" t="s">
        <v>59</v>
      </c>
      <c r="B1616" s="3">
        <v>317</v>
      </c>
      <c r="C1616" s="5">
        <v>29</v>
      </c>
      <c r="D1616" s="1" t="s">
        <v>5</v>
      </c>
      <c r="E1616" s="1" t="s">
        <v>2</v>
      </c>
      <c r="F1616" s="1" t="s">
        <v>3</v>
      </c>
      <c r="G1616" s="1">
        <v>2008</v>
      </c>
      <c r="H1616" s="5" t="s">
        <v>78</v>
      </c>
      <c r="Q1616" s="1"/>
      <c r="Z1616" s="1"/>
      <c r="AF1616" s="1"/>
    </row>
    <row r="1617" spans="1:32" s="22" customFormat="1" ht="12.75" x14ac:dyDescent="0.2">
      <c r="A1617" s="20" t="s">
        <v>59</v>
      </c>
      <c r="B1617" s="21">
        <v>318</v>
      </c>
      <c r="C1617" s="24">
        <v>29</v>
      </c>
      <c r="D1617" s="22" t="s">
        <v>5</v>
      </c>
      <c r="E1617" s="22" t="s">
        <v>2</v>
      </c>
      <c r="F1617" s="22" t="s">
        <v>3</v>
      </c>
      <c r="G1617" s="22">
        <v>2004</v>
      </c>
      <c r="H1617" s="24" t="s">
        <v>78</v>
      </c>
      <c r="I1617" s="24"/>
      <c r="W1617" s="23"/>
      <c r="AA1617" s="24"/>
    </row>
    <row r="1618" spans="1:32" ht="12.75" x14ac:dyDescent="0.2">
      <c r="A1618" s="2" t="s">
        <v>59</v>
      </c>
      <c r="B1618" s="3">
        <v>318</v>
      </c>
      <c r="C1618" s="5">
        <v>29</v>
      </c>
      <c r="D1618" s="1" t="s">
        <v>5</v>
      </c>
      <c r="E1618" s="1" t="s">
        <v>2</v>
      </c>
      <c r="F1618" s="1" t="s">
        <v>3</v>
      </c>
      <c r="G1618" s="1">
        <v>2005</v>
      </c>
      <c r="H1618" s="5" t="s">
        <v>78</v>
      </c>
      <c r="Q1618" s="1"/>
      <c r="Z1618" s="1"/>
      <c r="AF1618" s="1"/>
    </row>
    <row r="1619" spans="1:32" ht="12.75" x14ac:dyDescent="0.2">
      <c r="A1619" s="2" t="s">
        <v>59</v>
      </c>
      <c r="B1619" s="3">
        <v>318</v>
      </c>
      <c r="C1619" s="5">
        <v>29</v>
      </c>
      <c r="D1619" s="1" t="s">
        <v>5</v>
      </c>
      <c r="E1619" s="1" t="s">
        <v>2</v>
      </c>
      <c r="F1619" s="1" t="s">
        <v>3</v>
      </c>
      <c r="G1619" s="1">
        <v>2006</v>
      </c>
      <c r="H1619" s="5" t="s">
        <v>78</v>
      </c>
      <c r="Q1619" s="1"/>
      <c r="Z1619" s="1"/>
      <c r="AF1619" s="1"/>
    </row>
    <row r="1620" spans="1:32" ht="12.75" x14ac:dyDescent="0.2">
      <c r="A1620" s="2" t="s">
        <v>59</v>
      </c>
      <c r="B1620" s="3">
        <v>318</v>
      </c>
      <c r="C1620" s="5">
        <v>29</v>
      </c>
      <c r="D1620" s="1" t="s">
        <v>5</v>
      </c>
      <c r="E1620" s="1" t="s">
        <v>2</v>
      </c>
      <c r="F1620" s="1" t="s">
        <v>3</v>
      </c>
      <c r="G1620" s="1">
        <v>2007</v>
      </c>
      <c r="H1620" s="5" t="s">
        <v>78</v>
      </c>
      <c r="Q1620" s="1"/>
      <c r="Z1620" s="1"/>
      <c r="AF1620" s="1"/>
    </row>
    <row r="1621" spans="1:32" ht="12.75" x14ac:dyDescent="0.2">
      <c r="A1621" s="2" t="s">
        <v>59</v>
      </c>
      <c r="B1621" s="3">
        <v>318</v>
      </c>
      <c r="C1621" s="5">
        <v>29</v>
      </c>
      <c r="D1621" s="1" t="s">
        <v>5</v>
      </c>
      <c r="E1621" s="1" t="s">
        <v>2</v>
      </c>
      <c r="F1621" s="1" t="s">
        <v>3</v>
      </c>
      <c r="G1621" s="1">
        <v>2008</v>
      </c>
      <c r="H1621" s="5" t="s">
        <v>78</v>
      </c>
      <c r="Q1621" s="1"/>
      <c r="Z1621" s="1"/>
      <c r="AF1621" s="1"/>
    </row>
    <row r="1622" spans="1:32" s="22" customFormat="1" ht="12.75" x14ac:dyDescent="0.2">
      <c r="A1622" s="20" t="s">
        <v>59</v>
      </c>
      <c r="B1622" s="21">
        <v>319</v>
      </c>
      <c r="C1622" s="24">
        <v>29</v>
      </c>
      <c r="D1622" s="22" t="s">
        <v>5</v>
      </c>
      <c r="E1622" s="22" t="s">
        <v>2</v>
      </c>
      <c r="F1622" s="22" t="s">
        <v>3</v>
      </c>
      <c r="G1622" s="22">
        <v>2004</v>
      </c>
      <c r="H1622" s="24" t="s">
        <v>78</v>
      </c>
      <c r="I1622" s="24"/>
      <c r="W1622" s="23"/>
      <c r="AA1622" s="24"/>
    </row>
    <row r="1623" spans="1:32" ht="12.75" x14ac:dyDescent="0.2">
      <c r="A1623" s="2" t="s">
        <v>59</v>
      </c>
      <c r="B1623" s="3">
        <v>319</v>
      </c>
      <c r="C1623" s="5">
        <v>29</v>
      </c>
      <c r="D1623" s="1" t="s">
        <v>5</v>
      </c>
      <c r="E1623" s="1" t="s">
        <v>2</v>
      </c>
      <c r="F1623" s="1" t="s">
        <v>3</v>
      </c>
      <c r="G1623" s="1">
        <v>2005</v>
      </c>
      <c r="H1623" s="5" t="s">
        <v>78</v>
      </c>
      <c r="Q1623" s="1"/>
      <c r="Z1623" s="1"/>
      <c r="AF1623" s="1"/>
    </row>
    <row r="1624" spans="1:32" ht="12.75" x14ac:dyDescent="0.2">
      <c r="A1624" s="2" t="s">
        <v>59</v>
      </c>
      <c r="B1624" s="3">
        <v>319</v>
      </c>
      <c r="C1624" s="5">
        <v>29</v>
      </c>
      <c r="D1624" s="1" t="s">
        <v>5</v>
      </c>
      <c r="E1624" s="1" t="s">
        <v>2</v>
      </c>
      <c r="F1624" s="1" t="s">
        <v>3</v>
      </c>
      <c r="G1624" s="1">
        <v>2006</v>
      </c>
      <c r="H1624" s="5" t="s">
        <v>78</v>
      </c>
      <c r="Q1624" s="1"/>
      <c r="Z1624" s="1"/>
      <c r="AF1624" s="1"/>
    </row>
    <row r="1625" spans="1:32" ht="12.75" x14ac:dyDescent="0.2">
      <c r="A1625" s="2" t="s">
        <v>59</v>
      </c>
      <c r="B1625" s="3">
        <v>319</v>
      </c>
      <c r="C1625" s="5">
        <v>29</v>
      </c>
      <c r="D1625" s="1" t="s">
        <v>5</v>
      </c>
      <c r="E1625" s="1" t="s">
        <v>2</v>
      </c>
      <c r="F1625" s="1" t="s">
        <v>3</v>
      </c>
      <c r="G1625" s="1">
        <v>2007</v>
      </c>
      <c r="H1625" s="5" t="s">
        <v>78</v>
      </c>
      <c r="Q1625" s="1"/>
      <c r="Z1625" s="1"/>
      <c r="AF1625" s="1"/>
    </row>
    <row r="1626" spans="1:32" ht="12.75" x14ac:dyDescent="0.2">
      <c r="A1626" s="2" t="s">
        <v>59</v>
      </c>
      <c r="B1626" s="3">
        <v>319</v>
      </c>
      <c r="C1626" s="5">
        <v>29</v>
      </c>
      <c r="D1626" s="1" t="s">
        <v>5</v>
      </c>
      <c r="E1626" s="1" t="s">
        <v>2</v>
      </c>
      <c r="F1626" s="1" t="s">
        <v>3</v>
      </c>
      <c r="G1626" s="1">
        <v>2008</v>
      </c>
      <c r="H1626" s="5" t="s">
        <v>78</v>
      </c>
      <c r="Q1626" s="1"/>
      <c r="Z1626" s="1"/>
      <c r="AF1626" s="1"/>
    </row>
    <row r="1627" spans="1:32" s="22" customFormat="1" ht="12.75" x14ac:dyDescent="0.2">
      <c r="A1627" s="20" t="s">
        <v>59</v>
      </c>
      <c r="B1627" s="21">
        <v>320</v>
      </c>
      <c r="C1627" s="24">
        <v>29</v>
      </c>
      <c r="D1627" s="22" t="s">
        <v>5</v>
      </c>
      <c r="E1627" s="22" t="s">
        <v>2</v>
      </c>
      <c r="F1627" s="22" t="s">
        <v>3</v>
      </c>
      <c r="G1627" s="22">
        <v>2004</v>
      </c>
      <c r="H1627" s="24" t="s">
        <v>78</v>
      </c>
      <c r="I1627" s="24"/>
      <c r="W1627" s="23"/>
      <c r="AA1627" s="24"/>
    </row>
    <row r="1628" spans="1:32" ht="12.75" x14ac:dyDescent="0.2">
      <c r="A1628" s="2" t="s">
        <v>59</v>
      </c>
      <c r="B1628" s="3">
        <v>320</v>
      </c>
      <c r="C1628" s="5">
        <v>29</v>
      </c>
      <c r="D1628" s="1" t="s">
        <v>5</v>
      </c>
      <c r="E1628" s="1" t="s">
        <v>2</v>
      </c>
      <c r="F1628" s="1" t="s">
        <v>3</v>
      </c>
      <c r="G1628" s="1">
        <v>2005</v>
      </c>
      <c r="H1628" s="5" t="s">
        <v>78</v>
      </c>
      <c r="Q1628" s="1"/>
      <c r="Z1628" s="1"/>
      <c r="AF1628" s="1"/>
    </row>
    <row r="1629" spans="1:32" ht="12.75" x14ac:dyDescent="0.2">
      <c r="A1629" s="2" t="s">
        <v>59</v>
      </c>
      <c r="B1629" s="3">
        <v>320</v>
      </c>
      <c r="C1629" s="5">
        <v>29</v>
      </c>
      <c r="D1629" s="1" t="s">
        <v>5</v>
      </c>
      <c r="E1629" s="1" t="s">
        <v>2</v>
      </c>
      <c r="F1629" s="1" t="s">
        <v>3</v>
      </c>
      <c r="G1629" s="1">
        <v>2006</v>
      </c>
      <c r="H1629" s="5" t="s">
        <v>78</v>
      </c>
      <c r="Q1629" s="1"/>
      <c r="Z1629" s="1"/>
      <c r="AF1629" s="1"/>
    </row>
    <row r="1630" spans="1:32" ht="12.75" x14ac:dyDescent="0.2">
      <c r="A1630" s="2" t="s">
        <v>59</v>
      </c>
      <c r="B1630" s="3">
        <v>320</v>
      </c>
      <c r="C1630" s="5">
        <v>29</v>
      </c>
      <c r="D1630" s="1" t="s">
        <v>5</v>
      </c>
      <c r="E1630" s="1" t="s">
        <v>2</v>
      </c>
      <c r="F1630" s="1" t="s">
        <v>3</v>
      </c>
      <c r="G1630" s="1">
        <v>2007</v>
      </c>
      <c r="H1630" s="5" t="s">
        <v>78</v>
      </c>
      <c r="Q1630" s="1"/>
      <c r="Z1630" s="1"/>
      <c r="AF1630" s="1"/>
    </row>
    <row r="1631" spans="1:32" ht="12.75" x14ac:dyDescent="0.2">
      <c r="A1631" s="2" t="s">
        <v>59</v>
      </c>
      <c r="B1631" s="3">
        <v>320</v>
      </c>
      <c r="C1631" s="5">
        <v>29</v>
      </c>
      <c r="D1631" s="1" t="s">
        <v>5</v>
      </c>
      <c r="E1631" s="1" t="s">
        <v>2</v>
      </c>
      <c r="F1631" s="1" t="s">
        <v>3</v>
      </c>
      <c r="G1631" s="1">
        <v>2008</v>
      </c>
      <c r="H1631" s="5" t="s">
        <v>78</v>
      </c>
      <c r="Q1631" s="1"/>
      <c r="Z1631" s="1"/>
      <c r="AF1631" s="1"/>
    </row>
    <row r="1632" spans="1:32" s="22" customFormat="1" ht="12.75" x14ac:dyDescent="0.2">
      <c r="A1632" s="20" t="s">
        <v>59</v>
      </c>
      <c r="B1632" s="21">
        <v>321</v>
      </c>
      <c r="C1632" s="24">
        <v>29</v>
      </c>
      <c r="D1632" s="22" t="s">
        <v>5</v>
      </c>
      <c r="E1632" s="22" t="s">
        <v>2</v>
      </c>
      <c r="F1632" s="22" t="s">
        <v>3</v>
      </c>
      <c r="G1632" s="22">
        <v>2004</v>
      </c>
      <c r="H1632" s="24" t="s">
        <v>78</v>
      </c>
      <c r="I1632" s="24"/>
      <c r="W1632" s="23"/>
      <c r="AA1632" s="24"/>
    </row>
    <row r="1633" spans="1:32" ht="12.75" x14ac:dyDescent="0.2">
      <c r="A1633" s="2" t="s">
        <v>59</v>
      </c>
      <c r="B1633" s="3">
        <v>321</v>
      </c>
      <c r="C1633" s="5">
        <v>29</v>
      </c>
      <c r="D1633" s="1" t="s">
        <v>5</v>
      </c>
      <c r="E1633" s="1" t="s">
        <v>2</v>
      </c>
      <c r="F1633" s="1" t="s">
        <v>3</v>
      </c>
      <c r="G1633" s="1">
        <v>2005</v>
      </c>
      <c r="H1633" s="5" t="s">
        <v>78</v>
      </c>
      <c r="Q1633" s="1"/>
      <c r="Z1633" s="1"/>
      <c r="AF1633" s="1"/>
    </row>
    <row r="1634" spans="1:32" ht="12.75" x14ac:dyDescent="0.2">
      <c r="A1634" s="2" t="s">
        <v>59</v>
      </c>
      <c r="B1634" s="3">
        <v>321</v>
      </c>
      <c r="C1634" s="5">
        <v>29</v>
      </c>
      <c r="D1634" s="1" t="s">
        <v>5</v>
      </c>
      <c r="E1634" s="1" t="s">
        <v>2</v>
      </c>
      <c r="F1634" s="1" t="s">
        <v>3</v>
      </c>
      <c r="G1634" s="1">
        <v>2006</v>
      </c>
      <c r="H1634" s="5" t="s">
        <v>78</v>
      </c>
      <c r="Q1634" s="1"/>
      <c r="Z1634" s="1"/>
      <c r="AF1634" s="1"/>
    </row>
    <row r="1635" spans="1:32" ht="12.75" x14ac:dyDescent="0.2">
      <c r="A1635" s="2" t="s">
        <v>59</v>
      </c>
      <c r="B1635" s="3">
        <v>321</v>
      </c>
      <c r="C1635" s="5">
        <v>29</v>
      </c>
      <c r="D1635" s="1" t="s">
        <v>5</v>
      </c>
      <c r="E1635" s="1" t="s">
        <v>2</v>
      </c>
      <c r="F1635" s="1" t="s">
        <v>3</v>
      </c>
      <c r="G1635" s="1">
        <v>2007</v>
      </c>
      <c r="H1635" s="5" t="s">
        <v>78</v>
      </c>
      <c r="Q1635" s="1"/>
      <c r="Z1635" s="1"/>
      <c r="AF1635" s="1"/>
    </row>
    <row r="1636" spans="1:32" ht="12.75" x14ac:dyDescent="0.2">
      <c r="A1636" s="2" t="s">
        <v>59</v>
      </c>
      <c r="B1636" s="3">
        <v>321</v>
      </c>
      <c r="C1636" s="5">
        <v>29</v>
      </c>
      <c r="D1636" s="1" t="s">
        <v>5</v>
      </c>
      <c r="E1636" s="1" t="s">
        <v>2</v>
      </c>
      <c r="F1636" s="1" t="s">
        <v>3</v>
      </c>
      <c r="G1636" s="1">
        <v>2008</v>
      </c>
      <c r="H1636" s="5" t="s">
        <v>78</v>
      </c>
      <c r="Q1636" s="1"/>
      <c r="Z1636" s="1"/>
      <c r="AF1636" s="1"/>
    </row>
    <row r="1637" spans="1:32" s="22" customFormat="1" ht="12.75" x14ac:dyDescent="0.2">
      <c r="A1637" s="20" t="s">
        <v>59</v>
      </c>
      <c r="B1637" s="21">
        <v>322</v>
      </c>
      <c r="C1637" s="24">
        <v>29</v>
      </c>
      <c r="D1637" s="22" t="s">
        <v>5</v>
      </c>
      <c r="E1637" s="22" t="s">
        <v>2</v>
      </c>
      <c r="F1637" s="22" t="s">
        <v>3</v>
      </c>
      <c r="G1637" s="22">
        <v>2004</v>
      </c>
      <c r="H1637" s="24" t="s">
        <v>78</v>
      </c>
      <c r="I1637" s="24"/>
      <c r="W1637" s="23"/>
      <c r="AA1637" s="24"/>
    </row>
    <row r="1638" spans="1:32" ht="12.75" x14ac:dyDescent="0.2">
      <c r="A1638" s="2" t="s">
        <v>59</v>
      </c>
      <c r="B1638" s="3">
        <v>322</v>
      </c>
      <c r="C1638" s="5">
        <v>29</v>
      </c>
      <c r="D1638" s="1" t="s">
        <v>5</v>
      </c>
      <c r="E1638" s="1" t="s">
        <v>2</v>
      </c>
      <c r="F1638" s="1" t="s">
        <v>3</v>
      </c>
      <c r="G1638" s="1">
        <v>2005</v>
      </c>
      <c r="H1638" s="5" t="s">
        <v>78</v>
      </c>
      <c r="Q1638" s="1"/>
      <c r="Z1638" s="1"/>
      <c r="AF1638" s="1"/>
    </row>
    <row r="1639" spans="1:32" ht="12.75" x14ac:dyDescent="0.2">
      <c r="A1639" s="2" t="s">
        <v>59</v>
      </c>
      <c r="B1639" s="3">
        <v>322</v>
      </c>
      <c r="C1639" s="5">
        <v>29</v>
      </c>
      <c r="D1639" s="1" t="s">
        <v>5</v>
      </c>
      <c r="E1639" s="1" t="s">
        <v>2</v>
      </c>
      <c r="F1639" s="1" t="s">
        <v>3</v>
      </c>
      <c r="G1639" s="1">
        <v>2006</v>
      </c>
      <c r="H1639" s="5" t="s">
        <v>78</v>
      </c>
      <c r="Q1639" s="1"/>
      <c r="Z1639" s="1"/>
      <c r="AF1639" s="1"/>
    </row>
    <row r="1640" spans="1:32" ht="12.75" x14ac:dyDescent="0.2">
      <c r="A1640" s="2" t="s">
        <v>59</v>
      </c>
      <c r="B1640" s="3">
        <v>322</v>
      </c>
      <c r="C1640" s="5">
        <v>29</v>
      </c>
      <c r="D1640" s="1" t="s">
        <v>5</v>
      </c>
      <c r="E1640" s="1" t="s">
        <v>2</v>
      </c>
      <c r="F1640" s="1" t="s">
        <v>3</v>
      </c>
      <c r="G1640" s="1">
        <v>2007</v>
      </c>
      <c r="H1640" s="5" t="s">
        <v>78</v>
      </c>
      <c r="Q1640" s="1"/>
      <c r="Z1640" s="1"/>
      <c r="AF1640" s="1"/>
    </row>
    <row r="1641" spans="1:32" ht="12.75" x14ac:dyDescent="0.2">
      <c r="A1641" s="2" t="s">
        <v>59</v>
      </c>
      <c r="B1641" s="3">
        <v>322</v>
      </c>
      <c r="C1641" s="5">
        <v>29</v>
      </c>
      <c r="D1641" s="1" t="s">
        <v>5</v>
      </c>
      <c r="E1641" s="1" t="s">
        <v>2</v>
      </c>
      <c r="F1641" s="1" t="s">
        <v>3</v>
      </c>
      <c r="G1641" s="1">
        <v>2008</v>
      </c>
      <c r="H1641" s="5" t="s">
        <v>78</v>
      </c>
      <c r="Q1641" s="1"/>
      <c r="Z1641" s="1"/>
      <c r="AF1641" s="1"/>
    </row>
    <row r="1642" spans="1:32" s="22" customFormat="1" ht="12.75" x14ac:dyDescent="0.2">
      <c r="A1642" s="20" t="s">
        <v>59</v>
      </c>
      <c r="B1642" s="21">
        <v>323</v>
      </c>
      <c r="C1642" s="24">
        <v>29</v>
      </c>
      <c r="D1642" s="22" t="s">
        <v>5</v>
      </c>
      <c r="E1642" s="22" t="s">
        <v>2</v>
      </c>
      <c r="F1642" s="22" t="s">
        <v>3</v>
      </c>
      <c r="G1642" s="22">
        <v>2004</v>
      </c>
      <c r="H1642" s="24" t="s">
        <v>78</v>
      </c>
      <c r="I1642" s="24"/>
      <c r="W1642" s="23"/>
      <c r="AA1642" s="24"/>
    </row>
    <row r="1643" spans="1:32" ht="12.75" x14ac:dyDescent="0.2">
      <c r="A1643" s="2" t="s">
        <v>59</v>
      </c>
      <c r="B1643" s="3">
        <v>323</v>
      </c>
      <c r="C1643" s="5">
        <v>29</v>
      </c>
      <c r="D1643" s="1" t="s">
        <v>5</v>
      </c>
      <c r="E1643" s="1" t="s">
        <v>2</v>
      </c>
      <c r="F1643" s="1" t="s">
        <v>3</v>
      </c>
      <c r="G1643" s="1">
        <v>2005</v>
      </c>
      <c r="H1643" s="5" t="s">
        <v>78</v>
      </c>
      <c r="Q1643" s="1"/>
      <c r="Z1643" s="1"/>
      <c r="AF1643" s="1"/>
    </row>
    <row r="1644" spans="1:32" ht="12.75" x14ac:dyDescent="0.2">
      <c r="A1644" s="2" t="s">
        <v>59</v>
      </c>
      <c r="B1644" s="3">
        <v>323</v>
      </c>
      <c r="C1644" s="5">
        <v>29</v>
      </c>
      <c r="D1644" s="1" t="s">
        <v>5</v>
      </c>
      <c r="E1644" s="1" t="s">
        <v>2</v>
      </c>
      <c r="F1644" s="1" t="s">
        <v>3</v>
      </c>
      <c r="G1644" s="1">
        <v>2006</v>
      </c>
      <c r="H1644" s="5" t="s">
        <v>78</v>
      </c>
      <c r="Q1644" s="1"/>
      <c r="Z1644" s="1"/>
      <c r="AF1644" s="1"/>
    </row>
    <row r="1645" spans="1:32" ht="12.75" x14ac:dyDescent="0.2">
      <c r="A1645" s="2" t="s">
        <v>59</v>
      </c>
      <c r="B1645" s="3">
        <v>323</v>
      </c>
      <c r="C1645" s="5">
        <v>29</v>
      </c>
      <c r="D1645" s="1" t="s">
        <v>5</v>
      </c>
      <c r="E1645" s="1" t="s">
        <v>2</v>
      </c>
      <c r="F1645" s="1" t="s">
        <v>3</v>
      </c>
      <c r="G1645" s="1">
        <v>2007</v>
      </c>
      <c r="H1645" s="5" t="s">
        <v>78</v>
      </c>
      <c r="Q1645" s="1"/>
      <c r="Z1645" s="1"/>
      <c r="AF1645" s="1"/>
    </row>
    <row r="1646" spans="1:32" ht="12.75" x14ac:dyDescent="0.2">
      <c r="A1646" s="2" t="s">
        <v>59</v>
      </c>
      <c r="B1646" s="3">
        <v>323</v>
      </c>
      <c r="C1646" s="5">
        <v>29</v>
      </c>
      <c r="D1646" s="1" t="s">
        <v>5</v>
      </c>
      <c r="E1646" s="1" t="s">
        <v>2</v>
      </c>
      <c r="F1646" s="1" t="s">
        <v>3</v>
      </c>
      <c r="G1646" s="1">
        <v>2008</v>
      </c>
      <c r="H1646" s="5" t="s">
        <v>78</v>
      </c>
      <c r="Q1646" s="1"/>
      <c r="Z1646" s="1"/>
      <c r="AF1646" s="1"/>
    </row>
    <row r="1647" spans="1:32" s="22" customFormat="1" ht="12.75" x14ac:dyDescent="0.2">
      <c r="A1647" s="20" t="s">
        <v>59</v>
      </c>
      <c r="B1647" s="21">
        <v>324</v>
      </c>
      <c r="C1647" s="24">
        <v>29</v>
      </c>
      <c r="D1647" s="22" t="s">
        <v>5</v>
      </c>
      <c r="E1647" s="22" t="s">
        <v>2</v>
      </c>
      <c r="F1647" s="22" t="s">
        <v>3</v>
      </c>
      <c r="G1647" s="22">
        <v>2004</v>
      </c>
      <c r="H1647" s="24" t="s">
        <v>78</v>
      </c>
      <c r="I1647" s="24"/>
      <c r="W1647" s="23"/>
      <c r="AA1647" s="24"/>
    </row>
    <row r="1648" spans="1:32" ht="12.75" x14ac:dyDescent="0.2">
      <c r="A1648" s="2" t="s">
        <v>59</v>
      </c>
      <c r="B1648" s="3">
        <v>324</v>
      </c>
      <c r="C1648" s="5">
        <v>29</v>
      </c>
      <c r="D1648" s="1" t="s">
        <v>5</v>
      </c>
      <c r="E1648" s="1" t="s">
        <v>2</v>
      </c>
      <c r="F1648" s="1" t="s">
        <v>3</v>
      </c>
      <c r="G1648" s="1">
        <v>2005</v>
      </c>
      <c r="H1648" s="5" t="s">
        <v>78</v>
      </c>
      <c r="Q1648" s="1"/>
      <c r="Z1648" s="1"/>
      <c r="AF1648" s="1"/>
    </row>
    <row r="1649" spans="1:32" ht="12.75" x14ac:dyDescent="0.2">
      <c r="A1649" s="2" t="s">
        <v>59</v>
      </c>
      <c r="B1649" s="3">
        <v>324</v>
      </c>
      <c r="C1649" s="5">
        <v>29</v>
      </c>
      <c r="D1649" s="1" t="s">
        <v>5</v>
      </c>
      <c r="E1649" s="1" t="s">
        <v>2</v>
      </c>
      <c r="F1649" s="1" t="s">
        <v>3</v>
      </c>
      <c r="G1649" s="1">
        <v>2006</v>
      </c>
      <c r="H1649" s="5" t="s">
        <v>78</v>
      </c>
      <c r="Q1649" s="1"/>
      <c r="Z1649" s="1"/>
      <c r="AF1649" s="1"/>
    </row>
    <row r="1650" spans="1:32" ht="12.75" x14ac:dyDescent="0.2">
      <c r="A1650" s="2" t="s">
        <v>59</v>
      </c>
      <c r="B1650" s="3">
        <v>324</v>
      </c>
      <c r="C1650" s="5">
        <v>29</v>
      </c>
      <c r="D1650" s="1" t="s">
        <v>5</v>
      </c>
      <c r="E1650" s="1" t="s">
        <v>2</v>
      </c>
      <c r="F1650" s="1" t="s">
        <v>3</v>
      </c>
      <c r="G1650" s="1">
        <v>2007</v>
      </c>
      <c r="H1650" s="5" t="s">
        <v>78</v>
      </c>
      <c r="Q1650" s="1"/>
      <c r="Z1650" s="1"/>
      <c r="AF1650" s="1"/>
    </row>
    <row r="1651" spans="1:32" ht="12.75" x14ac:dyDescent="0.2">
      <c r="A1651" s="2" t="s">
        <v>59</v>
      </c>
      <c r="B1651" s="3">
        <v>324</v>
      </c>
      <c r="C1651" s="5">
        <v>29</v>
      </c>
      <c r="D1651" s="1" t="s">
        <v>5</v>
      </c>
      <c r="E1651" s="1" t="s">
        <v>2</v>
      </c>
      <c r="F1651" s="1" t="s">
        <v>3</v>
      </c>
      <c r="G1651" s="1">
        <v>2008</v>
      </c>
      <c r="H1651" s="5" t="s">
        <v>78</v>
      </c>
      <c r="Q1651" s="1"/>
      <c r="Z1651" s="1"/>
      <c r="AF1651" s="1"/>
    </row>
    <row r="1652" spans="1:32" s="22" customFormat="1" ht="12.75" x14ac:dyDescent="0.2">
      <c r="A1652" s="20" t="s">
        <v>59</v>
      </c>
      <c r="B1652" s="21">
        <v>325</v>
      </c>
      <c r="C1652" s="24">
        <v>29</v>
      </c>
      <c r="D1652" s="22" t="s">
        <v>5</v>
      </c>
      <c r="E1652" s="22" t="s">
        <v>2</v>
      </c>
      <c r="F1652" s="22" t="s">
        <v>3</v>
      </c>
      <c r="G1652" s="22">
        <v>2004</v>
      </c>
      <c r="H1652" s="24" t="s">
        <v>78</v>
      </c>
      <c r="I1652" s="24"/>
      <c r="W1652" s="23"/>
      <c r="AA1652" s="24"/>
    </row>
    <row r="1653" spans="1:32" ht="12.75" x14ac:dyDescent="0.2">
      <c r="A1653" s="2" t="s">
        <v>59</v>
      </c>
      <c r="B1653" s="3">
        <v>325</v>
      </c>
      <c r="C1653" s="5">
        <v>29</v>
      </c>
      <c r="D1653" s="1" t="s">
        <v>5</v>
      </c>
      <c r="E1653" s="1" t="s">
        <v>2</v>
      </c>
      <c r="F1653" s="1" t="s">
        <v>3</v>
      </c>
      <c r="G1653" s="1">
        <v>2005</v>
      </c>
      <c r="H1653" s="5" t="s">
        <v>78</v>
      </c>
      <c r="Q1653" s="1"/>
      <c r="Z1653" s="1"/>
      <c r="AF1653" s="1"/>
    </row>
    <row r="1654" spans="1:32" ht="12.75" x14ac:dyDescent="0.2">
      <c r="A1654" s="2" t="s">
        <v>59</v>
      </c>
      <c r="B1654" s="3">
        <v>325</v>
      </c>
      <c r="C1654" s="5">
        <v>29</v>
      </c>
      <c r="D1654" s="1" t="s">
        <v>5</v>
      </c>
      <c r="E1654" s="1" t="s">
        <v>2</v>
      </c>
      <c r="F1654" s="1" t="s">
        <v>3</v>
      </c>
      <c r="G1654" s="1">
        <v>2006</v>
      </c>
      <c r="H1654" s="5" t="s">
        <v>78</v>
      </c>
      <c r="Q1654" s="1"/>
      <c r="Z1654" s="1"/>
      <c r="AF1654" s="1"/>
    </row>
    <row r="1655" spans="1:32" ht="12.75" x14ac:dyDescent="0.2">
      <c r="A1655" s="2" t="s">
        <v>59</v>
      </c>
      <c r="B1655" s="3">
        <v>325</v>
      </c>
      <c r="C1655" s="5">
        <v>29</v>
      </c>
      <c r="D1655" s="1" t="s">
        <v>5</v>
      </c>
      <c r="E1655" s="1" t="s">
        <v>2</v>
      </c>
      <c r="F1655" s="1" t="s">
        <v>3</v>
      </c>
      <c r="G1655" s="1">
        <v>2007</v>
      </c>
      <c r="H1655" s="5" t="s">
        <v>78</v>
      </c>
      <c r="Q1655" s="1"/>
      <c r="Z1655" s="1"/>
      <c r="AF1655" s="1"/>
    </row>
    <row r="1656" spans="1:32" ht="12.75" x14ac:dyDescent="0.2">
      <c r="A1656" s="2" t="s">
        <v>59</v>
      </c>
      <c r="B1656" s="3">
        <v>325</v>
      </c>
      <c r="C1656" s="5">
        <v>29</v>
      </c>
      <c r="D1656" s="1" t="s">
        <v>5</v>
      </c>
      <c r="E1656" s="1" t="s">
        <v>2</v>
      </c>
      <c r="F1656" s="1" t="s">
        <v>3</v>
      </c>
      <c r="G1656" s="1">
        <v>2008</v>
      </c>
      <c r="H1656" s="5" t="s">
        <v>78</v>
      </c>
      <c r="Q1656" s="1"/>
      <c r="Z1656" s="1"/>
      <c r="AF1656" s="1"/>
    </row>
    <row r="1657" spans="1:32" s="22" customFormat="1" ht="15" customHeight="1" x14ac:dyDescent="0.2">
      <c r="A1657" s="20" t="s">
        <v>59</v>
      </c>
      <c r="B1657" s="21">
        <v>326</v>
      </c>
      <c r="C1657" s="24">
        <v>29</v>
      </c>
      <c r="D1657" s="22" t="s">
        <v>5</v>
      </c>
      <c r="E1657" s="22" t="s">
        <v>2</v>
      </c>
      <c r="F1657" s="22" t="s">
        <v>3</v>
      </c>
      <c r="G1657" s="22">
        <v>2004</v>
      </c>
      <c r="H1657" s="24" t="s">
        <v>78</v>
      </c>
      <c r="I1657" s="24"/>
      <c r="W1657" s="23"/>
      <c r="AA1657" s="24"/>
    </row>
    <row r="1658" spans="1:32" ht="12.75" x14ac:dyDescent="0.2">
      <c r="A1658" s="2" t="s">
        <v>59</v>
      </c>
      <c r="B1658" s="3">
        <v>326</v>
      </c>
      <c r="C1658" s="5">
        <v>29</v>
      </c>
      <c r="D1658" s="1" t="s">
        <v>5</v>
      </c>
      <c r="E1658" s="1" t="s">
        <v>2</v>
      </c>
      <c r="F1658" s="1" t="s">
        <v>3</v>
      </c>
      <c r="G1658" s="1">
        <v>2005</v>
      </c>
      <c r="H1658" s="5" t="s">
        <v>78</v>
      </c>
      <c r="Q1658" s="1"/>
      <c r="Z1658" s="1"/>
      <c r="AF1658" s="1"/>
    </row>
    <row r="1659" spans="1:32" ht="12.75" x14ac:dyDescent="0.2">
      <c r="A1659" s="2" t="s">
        <v>59</v>
      </c>
      <c r="B1659" s="3">
        <v>326</v>
      </c>
      <c r="C1659" s="5">
        <v>29</v>
      </c>
      <c r="D1659" s="1" t="s">
        <v>5</v>
      </c>
      <c r="E1659" s="1" t="s">
        <v>2</v>
      </c>
      <c r="F1659" s="1" t="s">
        <v>3</v>
      </c>
      <c r="G1659" s="1">
        <v>2006</v>
      </c>
      <c r="H1659" s="5" t="s">
        <v>78</v>
      </c>
      <c r="Q1659" s="1"/>
      <c r="Z1659" s="1"/>
      <c r="AF1659" s="1"/>
    </row>
    <row r="1660" spans="1:32" ht="12.75" x14ac:dyDescent="0.2">
      <c r="A1660" s="2" t="s">
        <v>59</v>
      </c>
      <c r="B1660" s="3">
        <v>326</v>
      </c>
      <c r="C1660" s="5">
        <v>29</v>
      </c>
      <c r="D1660" s="1" t="s">
        <v>5</v>
      </c>
      <c r="E1660" s="1" t="s">
        <v>2</v>
      </c>
      <c r="F1660" s="1" t="s">
        <v>3</v>
      </c>
      <c r="G1660" s="1">
        <v>2007</v>
      </c>
      <c r="H1660" s="5" t="s">
        <v>78</v>
      </c>
      <c r="Q1660" s="1"/>
      <c r="Z1660" s="1"/>
      <c r="AF1660" s="1"/>
    </row>
    <row r="1661" spans="1:32" ht="12.75" x14ac:dyDescent="0.2">
      <c r="A1661" s="2" t="s">
        <v>59</v>
      </c>
      <c r="B1661" s="3">
        <v>326</v>
      </c>
      <c r="C1661" s="5">
        <v>29</v>
      </c>
      <c r="D1661" s="1" t="s">
        <v>5</v>
      </c>
      <c r="E1661" s="1" t="s">
        <v>2</v>
      </c>
      <c r="F1661" s="1" t="s">
        <v>3</v>
      </c>
      <c r="G1661" s="1">
        <v>2008</v>
      </c>
      <c r="H1661" s="5" t="s">
        <v>78</v>
      </c>
      <c r="Q1661" s="1"/>
      <c r="Z1661" s="1"/>
      <c r="AF1661" s="1"/>
    </row>
    <row r="1662" spans="1:32" s="22" customFormat="1" ht="12.75" x14ac:dyDescent="0.2">
      <c r="A1662" s="20" t="s">
        <v>59</v>
      </c>
      <c r="B1662" s="21">
        <v>327</v>
      </c>
      <c r="C1662" s="24">
        <v>29</v>
      </c>
      <c r="D1662" s="22" t="s">
        <v>5</v>
      </c>
      <c r="E1662" s="22" t="s">
        <v>2</v>
      </c>
      <c r="F1662" s="22" t="s">
        <v>3</v>
      </c>
      <c r="G1662" s="22">
        <v>2004</v>
      </c>
      <c r="H1662" s="24" t="s">
        <v>78</v>
      </c>
      <c r="I1662" s="24"/>
      <c r="W1662" s="23"/>
      <c r="AA1662" s="24"/>
    </row>
    <row r="1663" spans="1:32" ht="12.75" x14ac:dyDescent="0.2">
      <c r="A1663" s="2" t="s">
        <v>59</v>
      </c>
      <c r="B1663" s="3">
        <v>327</v>
      </c>
      <c r="C1663" s="5">
        <v>29</v>
      </c>
      <c r="D1663" s="1" t="s">
        <v>5</v>
      </c>
      <c r="E1663" s="1" t="s">
        <v>2</v>
      </c>
      <c r="F1663" s="1" t="s">
        <v>3</v>
      </c>
      <c r="G1663" s="1">
        <v>2005</v>
      </c>
      <c r="H1663" s="5" t="s">
        <v>78</v>
      </c>
      <c r="Q1663" s="1"/>
      <c r="Z1663" s="1"/>
      <c r="AF1663" s="1"/>
    </row>
    <row r="1664" spans="1:32" ht="12.75" x14ac:dyDescent="0.2">
      <c r="A1664" s="2" t="s">
        <v>59</v>
      </c>
      <c r="B1664" s="3">
        <v>327</v>
      </c>
      <c r="C1664" s="5">
        <v>29</v>
      </c>
      <c r="D1664" s="1" t="s">
        <v>5</v>
      </c>
      <c r="E1664" s="1" t="s">
        <v>2</v>
      </c>
      <c r="F1664" s="1" t="s">
        <v>3</v>
      </c>
      <c r="G1664" s="1">
        <v>2006</v>
      </c>
      <c r="H1664" s="5" t="s">
        <v>78</v>
      </c>
      <c r="Q1664" s="1"/>
      <c r="Z1664" s="1"/>
      <c r="AF1664" s="1"/>
    </row>
    <row r="1665" spans="1:32" ht="12.75" x14ac:dyDescent="0.2">
      <c r="A1665" s="2" t="s">
        <v>59</v>
      </c>
      <c r="B1665" s="3">
        <v>327</v>
      </c>
      <c r="C1665" s="5">
        <v>29</v>
      </c>
      <c r="D1665" s="1" t="s">
        <v>5</v>
      </c>
      <c r="E1665" s="1" t="s">
        <v>2</v>
      </c>
      <c r="F1665" s="1" t="s">
        <v>3</v>
      </c>
      <c r="G1665" s="1">
        <v>2007</v>
      </c>
      <c r="H1665" s="5" t="s">
        <v>78</v>
      </c>
      <c r="Q1665" s="1"/>
      <c r="Z1665" s="1"/>
      <c r="AF1665" s="1"/>
    </row>
    <row r="1666" spans="1:32" ht="12.75" x14ac:dyDescent="0.2">
      <c r="A1666" s="2" t="s">
        <v>59</v>
      </c>
      <c r="B1666" s="3">
        <v>327</v>
      </c>
      <c r="C1666" s="5">
        <v>29</v>
      </c>
      <c r="D1666" s="1" t="s">
        <v>5</v>
      </c>
      <c r="E1666" s="1" t="s">
        <v>2</v>
      </c>
      <c r="F1666" s="1" t="s">
        <v>3</v>
      </c>
      <c r="G1666" s="1">
        <v>2008</v>
      </c>
      <c r="H1666" s="5" t="s">
        <v>78</v>
      </c>
      <c r="Q1666" s="1"/>
      <c r="Z1666" s="1"/>
      <c r="AF1666" s="1"/>
    </row>
    <row r="1667" spans="1:32" s="22" customFormat="1" ht="12.75" x14ac:dyDescent="0.2">
      <c r="A1667" s="20" t="s">
        <v>59</v>
      </c>
      <c r="B1667" s="21">
        <v>328</v>
      </c>
      <c r="C1667" s="24">
        <v>29</v>
      </c>
      <c r="D1667" s="22" t="s">
        <v>5</v>
      </c>
      <c r="E1667" s="22" t="s">
        <v>2</v>
      </c>
      <c r="F1667" s="22" t="s">
        <v>3</v>
      </c>
      <c r="G1667" s="22">
        <v>2004</v>
      </c>
      <c r="H1667" s="24" t="s">
        <v>78</v>
      </c>
      <c r="I1667" s="24"/>
      <c r="W1667" s="23"/>
      <c r="AA1667" s="24"/>
    </row>
    <row r="1668" spans="1:32" ht="12.75" x14ac:dyDescent="0.2">
      <c r="A1668" s="2" t="s">
        <v>59</v>
      </c>
      <c r="B1668" s="3">
        <v>328</v>
      </c>
      <c r="C1668" s="5">
        <v>29</v>
      </c>
      <c r="D1668" s="1" t="s">
        <v>5</v>
      </c>
      <c r="E1668" s="1" t="s">
        <v>2</v>
      </c>
      <c r="F1668" s="1" t="s">
        <v>3</v>
      </c>
      <c r="G1668" s="1">
        <v>2005</v>
      </c>
      <c r="H1668" s="5" t="s">
        <v>78</v>
      </c>
      <c r="Q1668" s="1"/>
      <c r="Z1668" s="1"/>
      <c r="AF1668" s="1"/>
    </row>
    <row r="1669" spans="1:32" ht="12.75" x14ac:dyDescent="0.2">
      <c r="A1669" s="2" t="s">
        <v>59</v>
      </c>
      <c r="B1669" s="3">
        <v>328</v>
      </c>
      <c r="C1669" s="5">
        <v>29</v>
      </c>
      <c r="D1669" s="1" t="s">
        <v>5</v>
      </c>
      <c r="E1669" s="1" t="s">
        <v>2</v>
      </c>
      <c r="F1669" s="1" t="s">
        <v>3</v>
      </c>
      <c r="G1669" s="1">
        <v>2006</v>
      </c>
      <c r="H1669" s="5" t="s">
        <v>78</v>
      </c>
      <c r="Q1669" s="1"/>
      <c r="Z1669" s="1"/>
      <c r="AF1669" s="1"/>
    </row>
    <row r="1670" spans="1:32" ht="12.75" x14ac:dyDescent="0.2">
      <c r="A1670" s="2" t="s">
        <v>59</v>
      </c>
      <c r="B1670" s="3">
        <v>328</v>
      </c>
      <c r="C1670" s="5">
        <v>29</v>
      </c>
      <c r="D1670" s="1" t="s">
        <v>5</v>
      </c>
      <c r="E1670" s="1" t="s">
        <v>2</v>
      </c>
      <c r="F1670" s="1" t="s">
        <v>3</v>
      </c>
      <c r="G1670" s="1">
        <v>2007</v>
      </c>
      <c r="H1670" s="5" t="s">
        <v>78</v>
      </c>
      <c r="Q1670" s="1"/>
      <c r="Z1670" s="1"/>
      <c r="AF1670" s="1"/>
    </row>
    <row r="1671" spans="1:32" ht="12.75" x14ac:dyDescent="0.2">
      <c r="A1671" s="2" t="s">
        <v>59</v>
      </c>
      <c r="B1671" s="3">
        <v>328</v>
      </c>
      <c r="C1671" s="5">
        <v>29</v>
      </c>
      <c r="D1671" s="1" t="s">
        <v>5</v>
      </c>
      <c r="E1671" s="1" t="s">
        <v>2</v>
      </c>
      <c r="F1671" s="1" t="s">
        <v>3</v>
      </c>
      <c r="G1671" s="1">
        <v>2008</v>
      </c>
      <c r="H1671" s="5" t="s">
        <v>78</v>
      </c>
      <c r="Q1671" s="1"/>
      <c r="Z1671" s="1"/>
      <c r="AF1671" s="1"/>
    </row>
    <row r="1672" spans="1:32" s="22" customFormat="1" ht="12.75" x14ac:dyDescent="0.2">
      <c r="A1672" s="20" t="s">
        <v>59</v>
      </c>
      <c r="B1672" s="21">
        <v>329</v>
      </c>
      <c r="C1672" s="24">
        <v>29</v>
      </c>
      <c r="D1672" s="22" t="s">
        <v>5</v>
      </c>
      <c r="E1672" s="22" t="s">
        <v>2</v>
      </c>
      <c r="F1672" s="22" t="s">
        <v>3</v>
      </c>
      <c r="G1672" s="22">
        <v>2004</v>
      </c>
      <c r="H1672" s="24" t="s">
        <v>78</v>
      </c>
      <c r="I1672" s="24"/>
      <c r="W1672" s="23"/>
      <c r="AA1672" s="24"/>
    </row>
    <row r="1673" spans="1:32" ht="12.75" x14ac:dyDescent="0.2">
      <c r="A1673" s="2" t="s">
        <v>59</v>
      </c>
      <c r="B1673" s="3">
        <v>329</v>
      </c>
      <c r="C1673" s="5">
        <v>29</v>
      </c>
      <c r="D1673" s="1" t="s">
        <v>5</v>
      </c>
      <c r="E1673" s="1" t="s">
        <v>2</v>
      </c>
      <c r="F1673" s="1" t="s">
        <v>3</v>
      </c>
      <c r="G1673" s="1">
        <v>2005</v>
      </c>
      <c r="H1673" s="5" t="s">
        <v>78</v>
      </c>
      <c r="Q1673" s="1"/>
      <c r="Z1673" s="1"/>
      <c r="AF1673" s="1"/>
    </row>
    <row r="1674" spans="1:32" ht="12.75" x14ac:dyDescent="0.2">
      <c r="A1674" s="2" t="s">
        <v>59</v>
      </c>
      <c r="B1674" s="3">
        <v>329</v>
      </c>
      <c r="C1674" s="5">
        <v>29</v>
      </c>
      <c r="D1674" s="1" t="s">
        <v>5</v>
      </c>
      <c r="E1674" s="1" t="s">
        <v>2</v>
      </c>
      <c r="F1674" s="1" t="s">
        <v>3</v>
      </c>
      <c r="G1674" s="1">
        <v>2006</v>
      </c>
      <c r="H1674" s="5" t="s">
        <v>78</v>
      </c>
      <c r="Q1674" s="1"/>
      <c r="Z1674" s="1"/>
      <c r="AF1674" s="1"/>
    </row>
    <row r="1675" spans="1:32" ht="12.75" x14ac:dyDescent="0.2">
      <c r="A1675" s="2" t="s">
        <v>59</v>
      </c>
      <c r="B1675" s="3">
        <v>329</v>
      </c>
      <c r="C1675" s="5">
        <v>29</v>
      </c>
      <c r="D1675" s="1" t="s">
        <v>5</v>
      </c>
      <c r="E1675" s="1" t="s">
        <v>2</v>
      </c>
      <c r="F1675" s="1" t="s">
        <v>3</v>
      </c>
      <c r="G1675" s="1">
        <v>2007</v>
      </c>
      <c r="H1675" s="5" t="s">
        <v>78</v>
      </c>
      <c r="Q1675" s="1"/>
      <c r="Z1675" s="1"/>
      <c r="AF1675" s="1"/>
    </row>
    <row r="1676" spans="1:32" ht="12.75" x14ac:dyDescent="0.2">
      <c r="A1676" s="2" t="s">
        <v>59</v>
      </c>
      <c r="B1676" s="3">
        <v>329</v>
      </c>
      <c r="C1676" s="5">
        <v>29</v>
      </c>
      <c r="D1676" s="1" t="s">
        <v>5</v>
      </c>
      <c r="E1676" s="1" t="s">
        <v>2</v>
      </c>
      <c r="F1676" s="1" t="s">
        <v>3</v>
      </c>
      <c r="G1676" s="1">
        <v>2008</v>
      </c>
      <c r="H1676" s="5" t="s">
        <v>78</v>
      </c>
      <c r="Q1676" s="1"/>
      <c r="Z1676" s="1"/>
      <c r="AF1676" s="1"/>
    </row>
    <row r="1677" spans="1:32" s="22" customFormat="1" ht="12.75" x14ac:dyDescent="0.2">
      <c r="A1677" s="20" t="s">
        <v>59</v>
      </c>
      <c r="B1677" s="21">
        <v>330</v>
      </c>
      <c r="C1677" s="24">
        <v>29</v>
      </c>
      <c r="D1677" s="22" t="s">
        <v>5</v>
      </c>
      <c r="E1677" s="22" t="s">
        <v>2</v>
      </c>
      <c r="F1677" s="22" t="s">
        <v>3</v>
      </c>
      <c r="G1677" s="22">
        <v>2004</v>
      </c>
      <c r="H1677" s="24" t="s">
        <v>78</v>
      </c>
      <c r="I1677" s="24"/>
      <c r="W1677" s="23"/>
      <c r="AA1677" s="24"/>
    </row>
    <row r="1678" spans="1:32" ht="12.75" x14ac:dyDescent="0.2">
      <c r="A1678" s="2" t="s">
        <v>59</v>
      </c>
      <c r="B1678" s="3">
        <v>330</v>
      </c>
      <c r="C1678" s="5">
        <v>29</v>
      </c>
      <c r="D1678" s="1" t="s">
        <v>5</v>
      </c>
      <c r="E1678" s="1" t="s">
        <v>2</v>
      </c>
      <c r="F1678" s="1" t="s">
        <v>3</v>
      </c>
      <c r="G1678" s="1">
        <v>2005</v>
      </c>
      <c r="H1678" s="5" t="s">
        <v>78</v>
      </c>
      <c r="Q1678" s="1"/>
      <c r="Z1678" s="1"/>
      <c r="AF1678" s="1"/>
    </row>
    <row r="1679" spans="1:32" ht="12.75" x14ac:dyDescent="0.2">
      <c r="A1679" s="2" t="s">
        <v>59</v>
      </c>
      <c r="B1679" s="3">
        <v>330</v>
      </c>
      <c r="C1679" s="5">
        <v>29</v>
      </c>
      <c r="D1679" s="1" t="s">
        <v>5</v>
      </c>
      <c r="E1679" s="1" t="s">
        <v>2</v>
      </c>
      <c r="F1679" s="1" t="s">
        <v>3</v>
      </c>
      <c r="G1679" s="1">
        <v>2006</v>
      </c>
      <c r="H1679" s="5" t="s">
        <v>78</v>
      </c>
      <c r="Q1679" s="1"/>
      <c r="Z1679" s="1"/>
      <c r="AF1679" s="1"/>
    </row>
    <row r="1680" spans="1:32" ht="12.75" x14ac:dyDescent="0.2">
      <c r="A1680" s="2" t="s">
        <v>59</v>
      </c>
      <c r="B1680" s="3">
        <v>330</v>
      </c>
      <c r="C1680" s="5">
        <v>29</v>
      </c>
      <c r="D1680" s="1" t="s">
        <v>5</v>
      </c>
      <c r="E1680" s="1" t="s">
        <v>2</v>
      </c>
      <c r="F1680" s="1" t="s">
        <v>3</v>
      </c>
      <c r="G1680" s="1">
        <v>2007</v>
      </c>
      <c r="H1680" s="5" t="s">
        <v>78</v>
      </c>
      <c r="Q1680" s="1"/>
      <c r="Z1680" s="1"/>
      <c r="AF1680" s="1"/>
    </row>
    <row r="1681" spans="1:40" ht="12.75" x14ac:dyDescent="0.2">
      <c r="A1681" s="2" t="s">
        <v>59</v>
      </c>
      <c r="B1681" s="3">
        <v>330</v>
      </c>
      <c r="C1681" s="5">
        <v>29</v>
      </c>
      <c r="D1681" s="1" t="s">
        <v>5</v>
      </c>
      <c r="E1681" s="1" t="s">
        <v>2</v>
      </c>
      <c r="F1681" s="1" t="s">
        <v>3</v>
      </c>
      <c r="G1681" s="1">
        <v>2008</v>
      </c>
      <c r="H1681" s="5" t="s">
        <v>78</v>
      </c>
      <c r="Q1681" s="1"/>
      <c r="Z1681" s="1"/>
      <c r="AF1681" s="1"/>
    </row>
    <row r="1682" spans="1:40" s="22" customFormat="1" ht="12.75" x14ac:dyDescent="0.2">
      <c r="A1682" s="20" t="s">
        <v>59</v>
      </c>
      <c r="B1682" s="21">
        <v>331</v>
      </c>
      <c r="C1682" s="24">
        <v>29</v>
      </c>
      <c r="D1682" s="22" t="s">
        <v>5</v>
      </c>
      <c r="E1682" s="22" t="s">
        <v>2</v>
      </c>
      <c r="F1682" s="22" t="s">
        <v>3</v>
      </c>
      <c r="G1682" s="22">
        <v>2004</v>
      </c>
      <c r="H1682" s="24" t="s">
        <v>78</v>
      </c>
      <c r="I1682" s="24"/>
      <c r="J1682" s="22">
        <v>42</v>
      </c>
      <c r="K1682" s="22">
        <f>J1682-22</f>
        <v>20</v>
      </c>
      <c r="L1682" s="22">
        <f>J1682-46</f>
        <v>-4</v>
      </c>
      <c r="M1682" s="22">
        <f>J1682-71</f>
        <v>-29</v>
      </c>
      <c r="N1682" s="22">
        <f>J1682-87</f>
        <v>-45</v>
      </c>
      <c r="O1682" s="22">
        <v>3</v>
      </c>
      <c r="S1682" s="22">
        <v>2</v>
      </c>
      <c r="T1682" s="22">
        <v>234</v>
      </c>
      <c r="U1682" s="22">
        <v>25</v>
      </c>
      <c r="V1682" s="22">
        <v>86</v>
      </c>
      <c r="W1682" s="23">
        <f t="shared" ref="W1682" si="110">(V1682+(Z1682*AB1682))/U1682</f>
        <v>3.44</v>
      </c>
      <c r="X1682" s="22">
        <v>3</v>
      </c>
      <c r="Y1682" s="22">
        <v>26</v>
      </c>
      <c r="Z1682" s="23">
        <f>Y1682/(U1682-AB1682)</f>
        <v>1.04</v>
      </c>
      <c r="AA1682" s="24">
        <f>Z1682*100/W1682</f>
        <v>30.232558139534884</v>
      </c>
      <c r="AB1682" s="22">
        <v>0</v>
      </c>
      <c r="AC1682" s="22">
        <f t="shared" ref="AC1682" si="111">AB1682*100/U1682</f>
        <v>0</v>
      </c>
      <c r="AD1682" s="22">
        <v>0</v>
      </c>
      <c r="AE1682" s="22">
        <f>AD1682*100/U1682</f>
        <v>0</v>
      </c>
      <c r="AF1682" s="22">
        <v>0</v>
      </c>
      <c r="AG1682" s="22">
        <f>AF1682*100/U1682</f>
        <v>0</v>
      </c>
      <c r="AH1682" s="22">
        <v>0</v>
      </c>
      <c r="AI1682" s="22">
        <v>12</v>
      </c>
      <c r="AJ1682" s="22">
        <v>2</v>
      </c>
      <c r="AK1682" s="22">
        <v>2</v>
      </c>
      <c r="AL1682" s="22">
        <v>3</v>
      </c>
      <c r="AM1682" s="22">
        <v>1</v>
      </c>
      <c r="AN1682" s="22">
        <v>2</v>
      </c>
    </row>
    <row r="1683" spans="1:40" ht="12.75" x14ac:dyDescent="0.2">
      <c r="A1683" s="2" t="s">
        <v>59</v>
      </c>
      <c r="B1683" s="3">
        <v>331</v>
      </c>
      <c r="C1683" s="5">
        <v>29</v>
      </c>
      <c r="D1683" s="1" t="s">
        <v>5</v>
      </c>
      <c r="E1683" s="1" t="s">
        <v>2</v>
      </c>
      <c r="F1683" s="1" t="s">
        <v>3</v>
      </c>
      <c r="G1683" s="1">
        <v>2005</v>
      </c>
      <c r="H1683" s="5" t="s">
        <v>78</v>
      </c>
      <c r="Q1683" s="1"/>
      <c r="Z1683" s="1"/>
      <c r="AF1683" s="1"/>
    </row>
    <row r="1684" spans="1:40" ht="12.75" x14ac:dyDescent="0.2">
      <c r="A1684" s="2" t="s">
        <v>59</v>
      </c>
      <c r="B1684" s="3">
        <v>331</v>
      </c>
      <c r="C1684" s="5">
        <v>29</v>
      </c>
      <c r="D1684" s="1" t="s">
        <v>5</v>
      </c>
      <c r="E1684" s="1" t="s">
        <v>2</v>
      </c>
      <c r="F1684" s="1" t="s">
        <v>3</v>
      </c>
      <c r="G1684" s="1">
        <v>2006</v>
      </c>
      <c r="H1684" s="5" t="s">
        <v>78</v>
      </c>
      <c r="Q1684" s="1"/>
      <c r="Z1684" s="1"/>
      <c r="AF1684" s="1"/>
    </row>
    <row r="1685" spans="1:40" ht="12.75" x14ac:dyDescent="0.2">
      <c r="A1685" s="2" t="s">
        <v>59</v>
      </c>
      <c r="B1685" s="3">
        <v>331</v>
      </c>
      <c r="C1685" s="5">
        <v>29</v>
      </c>
      <c r="D1685" s="1" t="s">
        <v>5</v>
      </c>
      <c r="E1685" s="1" t="s">
        <v>2</v>
      </c>
      <c r="F1685" s="1" t="s">
        <v>3</v>
      </c>
      <c r="G1685" s="1">
        <v>2007</v>
      </c>
      <c r="H1685" s="5" t="s">
        <v>78</v>
      </c>
      <c r="Q1685" s="1"/>
      <c r="Z1685" s="1"/>
      <c r="AF1685" s="1"/>
    </row>
    <row r="1686" spans="1:40" ht="12.75" x14ac:dyDescent="0.2">
      <c r="A1686" s="2" t="s">
        <v>59</v>
      </c>
      <c r="B1686" s="3">
        <v>331</v>
      </c>
      <c r="C1686" s="5">
        <v>29</v>
      </c>
      <c r="D1686" s="1" t="s">
        <v>5</v>
      </c>
      <c r="E1686" s="1" t="s">
        <v>2</v>
      </c>
      <c r="F1686" s="1" t="s">
        <v>3</v>
      </c>
      <c r="G1686" s="1">
        <v>2008</v>
      </c>
      <c r="H1686" s="5" t="s">
        <v>78</v>
      </c>
      <c r="Q1686" s="1"/>
      <c r="Z1686" s="1"/>
      <c r="AF1686" s="1"/>
    </row>
    <row r="1687" spans="1:40" s="22" customFormat="1" ht="12.75" x14ac:dyDescent="0.2">
      <c r="A1687" s="20" t="s">
        <v>59</v>
      </c>
      <c r="B1687" s="21">
        <v>332</v>
      </c>
      <c r="C1687" s="24">
        <v>29</v>
      </c>
      <c r="D1687" s="22" t="s">
        <v>5</v>
      </c>
      <c r="E1687" s="22" t="s">
        <v>2</v>
      </c>
      <c r="F1687" s="22" t="s">
        <v>3</v>
      </c>
      <c r="G1687" s="22">
        <v>2004</v>
      </c>
      <c r="H1687" s="24" t="s">
        <v>78</v>
      </c>
      <c r="I1687" s="24"/>
      <c r="W1687" s="23"/>
      <c r="AA1687" s="24"/>
    </row>
    <row r="1688" spans="1:40" ht="12.75" x14ac:dyDescent="0.2">
      <c r="A1688" s="2" t="s">
        <v>59</v>
      </c>
      <c r="B1688" s="3">
        <v>332</v>
      </c>
      <c r="C1688" s="5">
        <v>29</v>
      </c>
      <c r="D1688" s="1" t="s">
        <v>5</v>
      </c>
      <c r="E1688" s="1" t="s">
        <v>2</v>
      </c>
      <c r="F1688" s="1" t="s">
        <v>3</v>
      </c>
      <c r="G1688" s="1">
        <v>2005</v>
      </c>
      <c r="H1688" s="5" t="s">
        <v>78</v>
      </c>
      <c r="Q1688" s="1"/>
      <c r="Z1688" s="1"/>
      <c r="AF1688" s="1"/>
    </row>
    <row r="1689" spans="1:40" ht="12.75" x14ac:dyDescent="0.2">
      <c r="A1689" s="2" t="s">
        <v>59</v>
      </c>
      <c r="B1689" s="3">
        <v>332</v>
      </c>
      <c r="C1689" s="5">
        <v>29</v>
      </c>
      <c r="D1689" s="1" t="s">
        <v>5</v>
      </c>
      <c r="E1689" s="1" t="s">
        <v>2</v>
      </c>
      <c r="F1689" s="1" t="s">
        <v>3</v>
      </c>
      <c r="G1689" s="1">
        <v>2006</v>
      </c>
      <c r="H1689" s="5" t="s">
        <v>78</v>
      </c>
      <c r="Q1689" s="1"/>
      <c r="Z1689" s="1"/>
      <c r="AF1689" s="1"/>
    </row>
    <row r="1690" spans="1:40" ht="12.75" x14ac:dyDescent="0.2">
      <c r="A1690" s="2" t="s">
        <v>59</v>
      </c>
      <c r="B1690" s="3">
        <v>332</v>
      </c>
      <c r="C1690" s="5">
        <v>29</v>
      </c>
      <c r="D1690" s="1" t="s">
        <v>5</v>
      </c>
      <c r="E1690" s="1" t="s">
        <v>2</v>
      </c>
      <c r="F1690" s="1" t="s">
        <v>3</v>
      </c>
      <c r="G1690" s="1">
        <v>2007</v>
      </c>
      <c r="H1690" s="5" t="s">
        <v>78</v>
      </c>
      <c r="Q1690" s="1"/>
      <c r="Z1690" s="1"/>
      <c r="AF1690" s="1"/>
    </row>
    <row r="1691" spans="1:40" ht="12.75" x14ac:dyDescent="0.2">
      <c r="A1691" s="2" t="s">
        <v>59</v>
      </c>
      <c r="B1691" s="3">
        <v>332</v>
      </c>
      <c r="C1691" s="5">
        <v>29</v>
      </c>
      <c r="D1691" s="1" t="s">
        <v>5</v>
      </c>
      <c r="E1691" s="1" t="s">
        <v>2</v>
      </c>
      <c r="F1691" s="1" t="s">
        <v>3</v>
      </c>
      <c r="G1691" s="1">
        <v>2008</v>
      </c>
      <c r="H1691" s="5" t="s">
        <v>78</v>
      </c>
      <c r="Q1691" s="1"/>
      <c r="Z1691" s="1"/>
      <c r="AF1691" s="1"/>
    </row>
    <row r="1692" spans="1:40" s="22" customFormat="1" ht="12.75" x14ac:dyDescent="0.2">
      <c r="A1692" s="20" t="s">
        <v>59</v>
      </c>
      <c r="B1692" s="21">
        <v>333</v>
      </c>
      <c r="C1692" s="24">
        <v>29</v>
      </c>
      <c r="D1692" s="22" t="s">
        <v>5</v>
      </c>
      <c r="E1692" s="22" t="s">
        <v>2</v>
      </c>
      <c r="F1692" s="22" t="s">
        <v>3</v>
      </c>
      <c r="G1692" s="22">
        <v>2004</v>
      </c>
      <c r="H1692" s="24" t="s">
        <v>78</v>
      </c>
      <c r="I1692" s="24"/>
      <c r="W1692" s="23"/>
      <c r="AA1692" s="24"/>
    </row>
    <row r="1693" spans="1:40" ht="12.75" x14ac:dyDescent="0.2">
      <c r="A1693" s="2" t="s">
        <v>59</v>
      </c>
      <c r="B1693" s="3">
        <v>333</v>
      </c>
      <c r="C1693" s="5">
        <v>29</v>
      </c>
      <c r="D1693" s="1" t="s">
        <v>5</v>
      </c>
      <c r="E1693" s="1" t="s">
        <v>2</v>
      </c>
      <c r="F1693" s="1" t="s">
        <v>3</v>
      </c>
      <c r="G1693" s="1">
        <v>2005</v>
      </c>
      <c r="H1693" s="5" t="s">
        <v>78</v>
      </c>
      <c r="Q1693" s="1"/>
      <c r="Z1693" s="1"/>
      <c r="AF1693" s="1"/>
    </row>
    <row r="1694" spans="1:40" ht="12.75" x14ac:dyDescent="0.2">
      <c r="A1694" s="2" t="s">
        <v>59</v>
      </c>
      <c r="B1694" s="3">
        <v>333</v>
      </c>
      <c r="C1694" s="5">
        <v>29</v>
      </c>
      <c r="D1694" s="1" t="s">
        <v>5</v>
      </c>
      <c r="E1694" s="1" t="s">
        <v>2</v>
      </c>
      <c r="F1694" s="1" t="s">
        <v>3</v>
      </c>
      <c r="G1694" s="1">
        <v>2006</v>
      </c>
      <c r="H1694" s="5" t="s">
        <v>78</v>
      </c>
      <c r="Q1694" s="1"/>
      <c r="Z1694" s="1"/>
      <c r="AF1694" s="1"/>
    </row>
    <row r="1695" spans="1:40" ht="12.75" x14ac:dyDescent="0.2">
      <c r="A1695" s="2" t="s">
        <v>59</v>
      </c>
      <c r="B1695" s="3">
        <v>333</v>
      </c>
      <c r="C1695" s="5">
        <v>29</v>
      </c>
      <c r="D1695" s="1" t="s">
        <v>5</v>
      </c>
      <c r="E1695" s="1" t="s">
        <v>2</v>
      </c>
      <c r="F1695" s="1" t="s">
        <v>3</v>
      </c>
      <c r="G1695" s="1">
        <v>2007</v>
      </c>
      <c r="H1695" s="5" t="s">
        <v>78</v>
      </c>
      <c r="Q1695" s="1"/>
      <c r="Z1695" s="1"/>
      <c r="AF1695" s="1"/>
    </row>
    <row r="1696" spans="1:40" ht="12.75" x14ac:dyDescent="0.2">
      <c r="A1696" s="2" t="s">
        <v>59</v>
      </c>
      <c r="B1696" s="3">
        <v>333</v>
      </c>
      <c r="C1696" s="5">
        <v>29</v>
      </c>
      <c r="D1696" s="1" t="s">
        <v>5</v>
      </c>
      <c r="E1696" s="1" t="s">
        <v>2</v>
      </c>
      <c r="F1696" s="1" t="s">
        <v>3</v>
      </c>
      <c r="G1696" s="1">
        <v>2008</v>
      </c>
      <c r="H1696" s="5" t="s">
        <v>78</v>
      </c>
      <c r="Q1696" s="1"/>
      <c r="Z1696" s="1"/>
      <c r="AF1696" s="1"/>
    </row>
    <row r="1697" spans="1:32" s="22" customFormat="1" ht="12.75" x14ac:dyDescent="0.2">
      <c r="A1697" s="20" t="s">
        <v>59</v>
      </c>
      <c r="B1697" s="21">
        <v>334</v>
      </c>
      <c r="C1697" s="24">
        <v>29</v>
      </c>
      <c r="D1697" s="22" t="s">
        <v>5</v>
      </c>
      <c r="E1697" s="22" t="s">
        <v>2</v>
      </c>
      <c r="F1697" s="22" t="s">
        <v>3</v>
      </c>
      <c r="G1697" s="22">
        <v>2004</v>
      </c>
      <c r="H1697" s="24" t="s">
        <v>78</v>
      </c>
      <c r="I1697" s="24"/>
      <c r="W1697" s="23"/>
      <c r="AA1697" s="24"/>
    </row>
    <row r="1698" spans="1:32" ht="12.75" x14ac:dyDescent="0.2">
      <c r="A1698" s="2" t="s">
        <v>59</v>
      </c>
      <c r="B1698" s="3">
        <v>334</v>
      </c>
      <c r="C1698" s="5">
        <v>29</v>
      </c>
      <c r="D1698" s="1" t="s">
        <v>5</v>
      </c>
      <c r="E1698" s="1" t="s">
        <v>2</v>
      </c>
      <c r="F1698" s="1" t="s">
        <v>3</v>
      </c>
      <c r="G1698" s="1">
        <v>2005</v>
      </c>
      <c r="H1698" s="5" t="s">
        <v>78</v>
      </c>
      <c r="Q1698" s="1"/>
      <c r="Z1698" s="1"/>
      <c r="AF1698" s="1"/>
    </row>
    <row r="1699" spans="1:32" ht="12.75" x14ac:dyDescent="0.2">
      <c r="A1699" s="2" t="s">
        <v>59</v>
      </c>
      <c r="B1699" s="3">
        <v>334</v>
      </c>
      <c r="C1699" s="5">
        <v>29</v>
      </c>
      <c r="D1699" s="1" t="s">
        <v>5</v>
      </c>
      <c r="E1699" s="1" t="s">
        <v>2</v>
      </c>
      <c r="F1699" s="1" t="s">
        <v>3</v>
      </c>
      <c r="G1699" s="1">
        <v>2006</v>
      </c>
      <c r="H1699" s="5" t="s">
        <v>78</v>
      </c>
      <c r="Q1699" s="1"/>
      <c r="Z1699" s="1"/>
      <c r="AF1699" s="1"/>
    </row>
    <row r="1700" spans="1:32" ht="12.75" x14ac:dyDescent="0.2">
      <c r="A1700" s="2" t="s">
        <v>59</v>
      </c>
      <c r="B1700" s="3">
        <v>334</v>
      </c>
      <c r="C1700" s="5">
        <v>29</v>
      </c>
      <c r="D1700" s="1" t="s">
        <v>5</v>
      </c>
      <c r="E1700" s="1" t="s">
        <v>2</v>
      </c>
      <c r="F1700" s="1" t="s">
        <v>3</v>
      </c>
      <c r="G1700" s="1">
        <v>2007</v>
      </c>
      <c r="H1700" s="5" t="s">
        <v>78</v>
      </c>
      <c r="Q1700" s="1"/>
      <c r="Z1700" s="1"/>
      <c r="AF1700" s="1"/>
    </row>
    <row r="1701" spans="1:32" ht="12.75" x14ac:dyDescent="0.2">
      <c r="A1701" s="2" t="s">
        <v>59</v>
      </c>
      <c r="B1701" s="3">
        <v>334</v>
      </c>
      <c r="C1701" s="5">
        <v>29</v>
      </c>
      <c r="D1701" s="1" t="s">
        <v>5</v>
      </c>
      <c r="E1701" s="1" t="s">
        <v>2</v>
      </c>
      <c r="F1701" s="1" t="s">
        <v>3</v>
      </c>
      <c r="G1701" s="1">
        <v>2008</v>
      </c>
      <c r="H1701" s="5" t="s">
        <v>78</v>
      </c>
      <c r="Q1701" s="1"/>
      <c r="Z1701" s="1"/>
      <c r="AF1701" s="1"/>
    </row>
    <row r="1702" spans="1:32" s="22" customFormat="1" ht="12.75" x14ac:dyDescent="0.2">
      <c r="A1702" s="20" t="s">
        <v>59</v>
      </c>
      <c r="B1702" s="21">
        <v>335</v>
      </c>
      <c r="C1702" s="24">
        <v>29</v>
      </c>
      <c r="D1702" s="22" t="s">
        <v>5</v>
      </c>
      <c r="E1702" s="22" t="s">
        <v>2</v>
      </c>
      <c r="F1702" s="22" t="s">
        <v>3</v>
      </c>
      <c r="G1702" s="22">
        <v>2004</v>
      </c>
      <c r="H1702" s="24" t="s">
        <v>78</v>
      </c>
      <c r="I1702" s="24"/>
      <c r="W1702" s="23"/>
      <c r="AA1702" s="24"/>
    </row>
    <row r="1703" spans="1:32" ht="12.75" x14ac:dyDescent="0.2">
      <c r="A1703" s="2" t="s">
        <v>59</v>
      </c>
      <c r="B1703" s="3">
        <v>335</v>
      </c>
      <c r="C1703" s="5">
        <v>29</v>
      </c>
      <c r="D1703" s="1" t="s">
        <v>5</v>
      </c>
      <c r="E1703" s="1" t="s">
        <v>2</v>
      </c>
      <c r="F1703" s="1" t="s">
        <v>3</v>
      </c>
      <c r="G1703" s="1">
        <v>2005</v>
      </c>
      <c r="H1703" s="5" t="s">
        <v>78</v>
      </c>
      <c r="Q1703" s="1"/>
      <c r="Z1703" s="1"/>
      <c r="AF1703" s="1"/>
    </row>
    <row r="1704" spans="1:32" ht="12.75" x14ac:dyDescent="0.2">
      <c r="A1704" s="2" t="s">
        <v>59</v>
      </c>
      <c r="B1704" s="3">
        <v>335</v>
      </c>
      <c r="C1704" s="5">
        <v>29</v>
      </c>
      <c r="D1704" s="1" t="s">
        <v>5</v>
      </c>
      <c r="E1704" s="1" t="s">
        <v>2</v>
      </c>
      <c r="F1704" s="1" t="s">
        <v>3</v>
      </c>
      <c r="G1704" s="1">
        <v>2006</v>
      </c>
      <c r="H1704" s="5" t="s">
        <v>78</v>
      </c>
      <c r="Q1704" s="1"/>
      <c r="Z1704" s="1"/>
      <c r="AF1704" s="1"/>
    </row>
    <row r="1705" spans="1:32" ht="12.75" x14ac:dyDescent="0.2">
      <c r="A1705" s="2" t="s">
        <v>59</v>
      </c>
      <c r="B1705" s="3">
        <v>335</v>
      </c>
      <c r="C1705" s="5">
        <v>29</v>
      </c>
      <c r="D1705" s="1" t="s">
        <v>5</v>
      </c>
      <c r="E1705" s="1" t="s">
        <v>2</v>
      </c>
      <c r="F1705" s="1" t="s">
        <v>3</v>
      </c>
      <c r="G1705" s="1">
        <v>2007</v>
      </c>
      <c r="H1705" s="5" t="s">
        <v>78</v>
      </c>
      <c r="Q1705" s="1"/>
      <c r="Z1705" s="1"/>
      <c r="AF1705" s="1"/>
    </row>
    <row r="1706" spans="1:32" ht="12.75" x14ac:dyDescent="0.2">
      <c r="A1706" s="2" t="s">
        <v>59</v>
      </c>
      <c r="B1706" s="3">
        <v>335</v>
      </c>
      <c r="C1706" s="5">
        <v>29</v>
      </c>
      <c r="D1706" s="1" t="s">
        <v>5</v>
      </c>
      <c r="E1706" s="1" t="s">
        <v>2</v>
      </c>
      <c r="F1706" s="1" t="s">
        <v>3</v>
      </c>
      <c r="G1706" s="1">
        <v>2008</v>
      </c>
      <c r="H1706" s="5" t="s">
        <v>78</v>
      </c>
      <c r="Q1706" s="1"/>
      <c r="Z1706" s="1"/>
      <c r="AF1706" s="1"/>
    </row>
    <row r="1707" spans="1:32" s="22" customFormat="1" ht="12.75" x14ac:dyDescent="0.2">
      <c r="A1707" s="20" t="s">
        <v>59</v>
      </c>
      <c r="B1707" s="21">
        <v>336</v>
      </c>
      <c r="C1707" s="24">
        <v>29</v>
      </c>
      <c r="D1707" s="22" t="s">
        <v>5</v>
      </c>
      <c r="E1707" s="22" t="s">
        <v>2</v>
      </c>
      <c r="F1707" s="22" t="s">
        <v>3</v>
      </c>
      <c r="G1707" s="22">
        <v>2004</v>
      </c>
      <c r="H1707" s="24" t="s">
        <v>78</v>
      </c>
      <c r="I1707" s="24"/>
      <c r="W1707" s="23"/>
      <c r="AA1707" s="24"/>
    </row>
    <row r="1708" spans="1:32" ht="12.75" x14ac:dyDescent="0.2">
      <c r="A1708" s="2" t="s">
        <v>59</v>
      </c>
      <c r="B1708" s="3">
        <v>336</v>
      </c>
      <c r="C1708" s="5">
        <v>29</v>
      </c>
      <c r="D1708" s="1" t="s">
        <v>5</v>
      </c>
      <c r="E1708" s="1" t="s">
        <v>2</v>
      </c>
      <c r="F1708" s="1" t="s">
        <v>3</v>
      </c>
      <c r="G1708" s="1">
        <v>2005</v>
      </c>
      <c r="H1708" s="5" t="s">
        <v>78</v>
      </c>
      <c r="Q1708" s="1"/>
      <c r="Z1708" s="1"/>
      <c r="AF1708" s="1"/>
    </row>
    <row r="1709" spans="1:32" ht="12.75" x14ac:dyDescent="0.2">
      <c r="A1709" s="2" t="s">
        <v>59</v>
      </c>
      <c r="B1709" s="3">
        <v>336</v>
      </c>
      <c r="C1709" s="5">
        <v>29</v>
      </c>
      <c r="D1709" s="1" t="s">
        <v>5</v>
      </c>
      <c r="E1709" s="1" t="s">
        <v>2</v>
      </c>
      <c r="F1709" s="1" t="s">
        <v>3</v>
      </c>
      <c r="G1709" s="1">
        <v>2006</v>
      </c>
      <c r="H1709" s="5" t="s">
        <v>78</v>
      </c>
      <c r="Q1709" s="1"/>
      <c r="Z1709" s="1"/>
      <c r="AF1709" s="1"/>
    </row>
    <row r="1710" spans="1:32" ht="12.75" x14ac:dyDescent="0.2">
      <c r="A1710" s="2" t="s">
        <v>59</v>
      </c>
      <c r="B1710" s="3">
        <v>336</v>
      </c>
      <c r="C1710" s="5">
        <v>29</v>
      </c>
      <c r="D1710" s="1" t="s">
        <v>5</v>
      </c>
      <c r="E1710" s="1" t="s">
        <v>2</v>
      </c>
      <c r="F1710" s="1" t="s">
        <v>3</v>
      </c>
      <c r="G1710" s="1">
        <v>2007</v>
      </c>
      <c r="H1710" s="5" t="s">
        <v>78</v>
      </c>
      <c r="Q1710" s="1"/>
      <c r="Z1710" s="1"/>
      <c r="AF1710" s="1"/>
    </row>
    <row r="1711" spans="1:32" ht="12.75" x14ac:dyDescent="0.2">
      <c r="A1711" s="2" t="s">
        <v>59</v>
      </c>
      <c r="B1711" s="3">
        <v>336</v>
      </c>
      <c r="C1711" s="5">
        <v>29</v>
      </c>
      <c r="D1711" s="1" t="s">
        <v>5</v>
      </c>
      <c r="E1711" s="1" t="s">
        <v>2</v>
      </c>
      <c r="F1711" s="1" t="s">
        <v>3</v>
      </c>
      <c r="G1711" s="1">
        <v>2008</v>
      </c>
      <c r="H1711" s="5" t="s">
        <v>78</v>
      </c>
      <c r="Q1711" s="1"/>
      <c r="Z1711" s="1"/>
      <c r="AF1711" s="1"/>
    </row>
    <row r="1712" spans="1:32" s="22" customFormat="1" ht="12.75" x14ac:dyDescent="0.2">
      <c r="A1712" s="20" t="s">
        <v>59</v>
      </c>
      <c r="B1712" s="21">
        <v>337</v>
      </c>
      <c r="C1712" s="24">
        <v>29</v>
      </c>
      <c r="D1712" s="22" t="s">
        <v>5</v>
      </c>
      <c r="E1712" s="22" t="s">
        <v>2</v>
      </c>
      <c r="F1712" s="22" t="s">
        <v>3</v>
      </c>
      <c r="G1712" s="22">
        <v>2004</v>
      </c>
      <c r="H1712" s="24" t="s">
        <v>78</v>
      </c>
      <c r="I1712" s="24"/>
      <c r="W1712" s="23"/>
      <c r="AA1712" s="24"/>
    </row>
    <row r="1713" spans="1:32" ht="12.75" x14ac:dyDescent="0.2">
      <c r="A1713" s="2" t="s">
        <v>59</v>
      </c>
      <c r="B1713" s="3">
        <v>337</v>
      </c>
      <c r="C1713" s="5">
        <v>29</v>
      </c>
      <c r="D1713" s="1" t="s">
        <v>5</v>
      </c>
      <c r="E1713" s="1" t="s">
        <v>2</v>
      </c>
      <c r="F1713" s="1" t="s">
        <v>3</v>
      </c>
      <c r="G1713" s="1">
        <v>2005</v>
      </c>
      <c r="H1713" s="5" t="s">
        <v>78</v>
      </c>
      <c r="Q1713" s="1"/>
      <c r="Z1713" s="1"/>
      <c r="AF1713" s="1"/>
    </row>
    <row r="1714" spans="1:32" ht="12.75" x14ac:dyDescent="0.2">
      <c r="A1714" s="2" t="s">
        <v>59</v>
      </c>
      <c r="B1714" s="3">
        <v>337</v>
      </c>
      <c r="C1714" s="5">
        <v>29</v>
      </c>
      <c r="D1714" s="1" t="s">
        <v>5</v>
      </c>
      <c r="E1714" s="1" t="s">
        <v>2</v>
      </c>
      <c r="F1714" s="1" t="s">
        <v>3</v>
      </c>
      <c r="G1714" s="1">
        <v>2006</v>
      </c>
      <c r="H1714" s="5" t="s">
        <v>78</v>
      </c>
      <c r="Q1714" s="1"/>
      <c r="Z1714" s="1"/>
      <c r="AF1714" s="1"/>
    </row>
    <row r="1715" spans="1:32" ht="12.75" x14ac:dyDescent="0.2">
      <c r="A1715" s="2" t="s">
        <v>59</v>
      </c>
      <c r="B1715" s="3">
        <v>337</v>
      </c>
      <c r="C1715" s="5">
        <v>29</v>
      </c>
      <c r="D1715" s="1" t="s">
        <v>5</v>
      </c>
      <c r="E1715" s="1" t="s">
        <v>2</v>
      </c>
      <c r="F1715" s="1" t="s">
        <v>3</v>
      </c>
      <c r="G1715" s="1">
        <v>2007</v>
      </c>
      <c r="H1715" s="5" t="s">
        <v>78</v>
      </c>
      <c r="Q1715" s="1"/>
      <c r="Z1715" s="1"/>
      <c r="AF1715" s="1"/>
    </row>
    <row r="1716" spans="1:32" ht="12.75" x14ac:dyDescent="0.2">
      <c r="A1716" s="2" t="s">
        <v>59</v>
      </c>
      <c r="B1716" s="3">
        <v>337</v>
      </c>
      <c r="C1716" s="5">
        <v>29</v>
      </c>
      <c r="D1716" s="1" t="s">
        <v>5</v>
      </c>
      <c r="E1716" s="1" t="s">
        <v>2</v>
      </c>
      <c r="F1716" s="1" t="s">
        <v>3</v>
      </c>
      <c r="G1716" s="1">
        <v>2008</v>
      </c>
      <c r="H1716" s="5" t="s">
        <v>78</v>
      </c>
      <c r="Q1716" s="1"/>
      <c r="Z1716" s="1"/>
      <c r="AF1716" s="1"/>
    </row>
    <row r="1717" spans="1:32" s="22" customFormat="1" ht="12.75" x14ac:dyDescent="0.2">
      <c r="A1717" s="20" t="s">
        <v>59</v>
      </c>
      <c r="B1717" s="21">
        <v>338</v>
      </c>
      <c r="C1717" s="24">
        <v>29</v>
      </c>
      <c r="D1717" s="22" t="s">
        <v>5</v>
      </c>
      <c r="E1717" s="22" t="s">
        <v>2</v>
      </c>
      <c r="F1717" s="22" t="s">
        <v>3</v>
      </c>
      <c r="G1717" s="22">
        <v>2004</v>
      </c>
      <c r="H1717" s="24" t="s">
        <v>78</v>
      </c>
      <c r="I1717" s="24"/>
      <c r="W1717" s="23"/>
      <c r="AA1717" s="24"/>
    </row>
    <row r="1718" spans="1:32" ht="12.75" x14ac:dyDescent="0.2">
      <c r="A1718" s="2" t="s">
        <v>59</v>
      </c>
      <c r="B1718" s="3">
        <v>338</v>
      </c>
      <c r="C1718" s="5">
        <v>29</v>
      </c>
      <c r="D1718" s="1" t="s">
        <v>5</v>
      </c>
      <c r="E1718" s="1" t="s">
        <v>2</v>
      </c>
      <c r="F1718" s="1" t="s">
        <v>3</v>
      </c>
      <c r="G1718" s="1">
        <v>2005</v>
      </c>
      <c r="H1718" s="5" t="s">
        <v>78</v>
      </c>
      <c r="Q1718" s="1"/>
      <c r="Z1718" s="1"/>
      <c r="AF1718" s="1"/>
    </row>
    <row r="1719" spans="1:32" ht="12.75" x14ac:dyDescent="0.2">
      <c r="A1719" s="2" t="s">
        <v>59</v>
      </c>
      <c r="B1719" s="3">
        <v>338</v>
      </c>
      <c r="C1719" s="5">
        <v>29</v>
      </c>
      <c r="D1719" s="1" t="s">
        <v>5</v>
      </c>
      <c r="E1719" s="1" t="s">
        <v>2</v>
      </c>
      <c r="F1719" s="1" t="s">
        <v>3</v>
      </c>
      <c r="G1719" s="1">
        <v>2006</v>
      </c>
      <c r="H1719" s="5" t="s">
        <v>78</v>
      </c>
      <c r="Q1719" s="1"/>
      <c r="Z1719" s="1"/>
      <c r="AF1719" s="1"/>
    </row>
    <row r="1720" spans="1:32" ht="12.75" x14ac:dyDescent="0.2">
      <c r="A1720" s="2" t="s">
        <v>59</v>
      </c>
      <c r="B1720" s="3">
        <v>338</v>
      </c>
      <c r="C1720" s="5">
        <v>29</v>
      </c>
      <c r="D1720" s="1" t="s">
        <v>5</v>
      </c>
      <c r="E1720" s="1" t="s">
        <v>2</v>
      </c>
      <c r="F1720" s="1" t="s">
        <v>3</v>
      </c>
      <c r="G1720" s="1">
        <v>2007</v>
      </c>
      <c r="H1720" s="5" t="s">
        <v>78</v>
      </c>
      <c r="Q1720" s="1"/>
      <c r="Z1720" s="1"/>
      <c r="AF1720" s="1"/>
    </row>
    <row r="1721" spans="1:32" ht="12.75" x14ac:dyDescent="0.2">
      <c r="A1721" s="2" t="s">
        <v>59</v>
      </c>
      <c r="B1721" s="3">
        <v>338</v>
      </c>
      <c r="C1721" s="5">
        <v>29</v>
      </c>
      <c r="D1721" s="1" t="s">
        <v>5</v>
      </c>
      <c r="E1721" s="1" t="s">
        <v>2</v>
      </c>
      <c r="F1721" s="1" t="s">
        <v>3</v>
      </c>
      <c r="G1721" s="1">
        <v>2008</v>
      </c>
      <c r="H1721" s="5" t="s">
        <v>78</v>
      </c>
      <c r="Q1721" s="1"/>
      <c r="Z1721" s="1"/>
      <c r="AF1721" s="1"/>
    </row>
    <row r="1722" spans="1:32" s="22" customFormat="1" ht="12.75" x14ac:dyDescent="0.2">
      <c r="A1722" s="20" t="s">
        <v>59</v>
      </c>
      <c r="B1722" s="21">
        <v>339</v>
      </c>
      <c r="C1722" s="24">
        <v>29</v>
      </c>
      <c r="D1722" s="22" t="s">
        <v>5</v>
      </c>
      <c r="E1722" s="22" t="s">
        <v>2</v>
      </c>
      <c r="F1722" s="22" t="s">
        <v>3</v>
      </c>
      <c r="G1722" s="22">
        <v>2004</v>
      </c>
      <c r="H1722" s="24" t="s">
        <v>78</v>
      </c>
      <c r="I1722" s="24"/>
      <c r="W1722" s="23"/>
      <c r="AA1722" s="24"/>
    </row>
    <row r="1723" spans="1:32" ht="12.75" x14ac:dyDescent="0.2">
      <c r="A1723" s="2" t="s">
        <v>59</v>
      </c>
      <c r="B1723" s="3">
        <v>339</v>
      </c>
      <c r="C1723" s="5">
        <v>29</v>
      </c>
      <c r="D1723" s="1" t="s">
        <v>5</v>
      </c>
      <c r="E1723" s="1" t="s">
        <v>2</v>
      </c>
      <c r="F1723" s="1" t="s">
        <v>3</v>
      </c>
      <c r="G1723" s="1">
        <v>2005</v>
      </c>
      <c r="H1723" s="5" t="s">
        <v>78</v>
      </c>
      <c r="Q1723" s="1"/>
      <c r="Z1723" s="1"/>
      <c r="AF1723" s="1"/>
    </row>
    <row r="1724" spans="1:32" ht="12.75" x14ac:dyDescent="0.2">
      <c r="A1724" s="2" t="s">
        <v>59</v>
      </c>
      <c r="B1724" s="3">
        <v>339</v>
      </c>
      <c r="C1724" s="5">
        <v>29</v>
      </c>
      <c r="D1724" s="1" t="s">
        <v>5</v>
      </c>
      <c r="E1724" s="1" t="s">
        <v>2</v>
      </c>
      <c r="F1724" s="1" t="s">
        <v>3</v>
      </c>
      <c r="G1724" s="1">
        <v>2006</v>
      </c>
      <c r="H1724" s="5" t="s">
        <v>78</v>
      </c>
      <c r="Q1724" s="1"/>
      <c r="Z1724" s="1"/>
      <c r="AF1724" s="1"/>
    </row>
    <row r="1725" spans="1:32" ht="12.75" x14ac:dyDescent="0.2">
      <c r="A1725" s="2" t="s">
        <v>59</v>
      </c>
      <c r="B1725" s="3">
        <v>339</v>
      </c>
      <c r="C1725" s="5">
        <v>29</v>
      </c>
      <c r="D1725" s="1" t="s">
        <v>5</v>
      </c>
      <c r="E1725" s="1" t="s">
        <v>2</v>
      </c>
      <c r="F1725" s="1" t="s">
        <v>3</v>
      </c>
      <c r="G1725" s="1">
        <v>2007</v>
      </c>
      <c r="H1725" s="5" t="s">
        <v>78</v>
      </c>
      <c r="Q1725" s="1"/>
      <c r="Z1725" s="1"/>
      <c r="AF1725" s="1"/>
    </row>
    <row r="1726" spans="1:32" ht="12.75" x14ac:dyDescent="0.2">
      <c r="A1726" s="2" t="s">
        <v>59</v>
      </c>
      <c r="B1726" s="3">
        <v>339</v>
      </c>
      <c r="C1726" s="5">
        <v>29</v>
      </c>
      <c r="D1726" s="1" t="s">
        <v>5</v>
      </c>
      <c r="E1726" s="1" t="s">
        <v>2</v>
      </c>
      <c r="F1726" s="1" t="s">
        <v>3</v>
      </c>
      <c r="G1726" s="1">
        <v>2008</v>
      </c>
      <c r="H1726" s="5" t="s">
        <v>78</v>
      </c>
      <c r="Q1726" s="1"/>
      <c r="Z1726" s="1"/>
      <c r="AF1726" s="1"/>
    </row>
    <row r="1727" spans="1:32" s="22" customFormat="1" ht="12.75" x14ac:dyDescent="0.2">
      <c r="A1727" s="20" t="s">
        <v>59</v>
      </c>
      <c r="B1727" s="21">
        <v>340</v>
      </c>
      <c r="C1727" s="24">
        <v>29</v>
      </c>
      <c r="D1727" s="22" t="s">
        <v>5</v>
      </c>
      <c r="E1727" s="22" t="s">
        <v>2</v>
      </c>
      <c r="F1727" s="22" t="s">
        <v>3</v>
      </c>
      <c r="G1727" s="22">
        <v>2004</v>
      </c>
      <c r="H1727" s="24" t="s">
        <v>78</v>
      </c>
      <c r="I1727" s="24"/>
      <c r="W1727" s="23"/>
      <c r="AA1727" s="24"/>
    </row>
    <row r="1728" spans="1:32" ht="12.75" x14ac:dyDescent="0.2">
      <c r="A1728" s="2" t="s">
        <v>59</v>
      </c>
      <c r="B1728" s="3">
        <v>340</v>
      </c>
      <c r="C1728" s="5">
        <v>29</v>
      </c>
      <c r="D1728" s="1" t="s">
        <v>5</v>
      </c>
      <c r="E1728" s="1" t="s">
        <v>2</v>
      </c>
      <c r="F1728" s="1" t="s">
        <v>3</v>
      </c>
      <c r="G1728" s="1">
        <v>2005</v>
      </c>
      <c r="H1728" s="5" t="s">
        <v>78</v>
      </c>
      <c r="Q1728" s="1"/>
      <c r="Z1728" s="1"/>
      <c r="AF1728" s="1"/>
    </row>
    <row r="1729" spans="1:32" ht="12.75" x14ac:dyDescent="0.2">
      <c r="A1729" s="2" t="s">
        <v>59</v>
      </c>
      <c r="B1729" s="3">
        <v>340</v>
      </c>
      <c r="C1729" s="5">
        <v>29</v>
      </c>
      <c r="D1729" s="1" t="s">
        <v>5</v>
      </c>
      <c r="E1729" s="1" t="s">
        <v>2</v>
      </c>
      <c r="F1729" s="1" t="s">
        <v>3</v>
      </c>
      <c r="G1729" s="1">
        <v>2006</v>
      </c>
      <c r="H1729" s="5" t="s">
        <v>78</v>
      </c>
      <c r="Q1729" s="1"/>
      <c r="Z1729" s="1"/>
      <c r="AF1729" s="1"/>
    </row>
    <row r="1730" spans="1:32" ht="12.75" x14ac:dyDescent="0.2">
      <c r="A1730" s="2" t="s">
        <v>59</v>
      </c>
      <c r="B1730" s="3">
        <v>340</v>
      </c>
      <c r="C1730" s="5">
        <v>29</v>
      </c>
      <c r="D1730" s="1" t="s">
        <v>5</v>
      </c>
      <c r="E1730" s="1" t="s">
        <v>2</v>
      </c>
      <c r="F1730" s="1" t="s">
        <v>3</v>
      </c>
      <c r="G1730" s="1">
        <v>2007</v>
      </c>
      <c r="H1730" s="5" t="s">
        <v>78</v>
      </c>
      <c r="Q1730" s="1"/>
      <c r="Z1730" s="1"/>
      <c r="AF1730" s="1"/>
    </row>
    <row r="1731" spans="1:32" ht="12.75" x14ac:dyDescent="0.2">
      <c r="A1731" s="2" t="s">
        <v>59</v>
      </c>
      <c r="B1731" s="3">
        <v>340</v>
      </c>
      <c r="C1731" s="5">
        <v>29</v>
      </c>
      <c r="D1731" s="1" t="s">
        <v>5</v>
      </c>
      <c r="E1731" s="1" t="s">
        <v>2</v>
      </c>
      <c r="F1731" s="1" t="s">
        <v>3</v>
      </c>
      <c r="G1731" s="1">
        <v>2008</v>
      </c>
      <c r="H1731" s="5" t="s">
        <v>78</v>
      </c>
      <c r="Q1731" s="1"/>
      <c r="Z1731" s="1"/>
      <c r="AF1731" s="1"/>
    </row>
    <row r="1732" spans="1:32" s="22" customFormat="1" ht="12.75" x14ac:dyDescent="0.2">
      <c r="A1732" s="20" t="s">
        <v>59</v>
      </c>
      <c r="B1732" s="21">
        <v>341</v>
      </c>
      <c r="C1732" s="24">
        <v>29</v>
      </c>
      <c r="D1732" s="22" t="s">
        <v>5</v>
      </c>
      <c r="E1732" s="22" t="s">
        <v>2</v>
      </c>
      <c r="F1732" s="22" t="s">
        <v>3</v>
      </c>
      <c r="G1732" s="22">
        <v>2004</v>
      </c>
      <c r="H1732" s="24" t="s">
        <v>78</v>
      </c>
      <c r="I1732" s="24"/>
      <c r="W1732" s="23"/>
      <c r="AA1732" s="24"/>
    </row>
    <row r="1733" spans="1:32" ht="12.75" x14ac:dyDescent="0.2">
      <c r="A1733" s="2" t="s">
        <v>59</v>
      </c>
      <c r="B1733" s="3">
        <v>341</v>
      </c>
      <c r="C1733" s="5">
        <v>29</v>
      </c>
      <c r="D1733" s="1" t="s">
        <v>5</v>
      </c>
      <c r="E1733" s="1" t="s">
        <v>2</v>
      </c>
      <c r="F1733" s="1" t="s">
        <v>3</v>
      </c>
      <c r="G1733" s="1">
        <v>2005</v>
      </c>
      <c r="H1733" s="5" t="s">
        <v>78</v>
      </c>
      <c r="Q1733" s="1"/>
      <c r="Z1733" s="1"/>
      <c r="AF1733" s="1"/>
    </row>
    <row r="1734" spans="1:32" ht="12.75" x14ac:dyDescent="0.2">
      <c r="A1734" s="2" t="s">
        <v>59</v>
      </c>
      <c r="B1734" s="3">
        <v>341</v>
      </c>
      <c r="C1734" s="5">
        <v>29</v>
      </c>
      <c r="D1734" s="1" t="s">
        <v>5</v>
      </c>
      <c r="E1734" s="1" t="s">
        <v>2</v>
      </c>
      <c r="F1734" s="1" t="s">
        <v>3</v>
      </c>
      <c r="G1734" s="1">
        <v>2006</v>
      </c>
      <c r="H1734" s="5" t="s">
        <v>78</v>
      </c>
      <c r="Q1734" s="1"/>
      <c r="Z1734" s="1"/>
      <c r="AF1734" s="1"/>
    </row>
    <row r="1735" spans="1:32" ht="12.75" x14ac:dyDescent="0.2">
      <c r="A1735" s="2" t="s">
        <v>59</v>
      </c>
      <c r="B1735" s="3">
        <v>341</v>
      </c>
      <c r="C1735" s="5">
        <v>29</v>
      </c>
      <c r="D1735" s="1" t="s">
        <v>5</v>
      </c>
      <c r="E1735" s="1" t="s">
        <v>2</v>
      </c>
      <c r="F1735" s="1" t="s">
        <v>3</v>
      </c>
      <c r="G1735" s="1">
        <v>2007</v>
      </c>
      <c r="H1735" s="5" t="s">
        <v>78</v>
      </c>
      <c r="Q1735" s="1"/>
      <c r="Z1735" s="1"/>
      <c r="AF1735" s="1"/>
    </row>
    <row r="1736" spans="1:32" ht="12.75" x14ac:dyDescent="0.2">
      <c r="A1736" s="2" t="s">
        <v>59</v>
      </c>
      <c r="B1736" s="3">
        <v>341</v>
      </c>
      <c r="C1736" s="5">
        <v>29</v>
      </c>
      <c r="D1736" s="1" t="s">
        <v>5</v>
      </c>
      <c r="E1736" s="1" t="s">
        <v>2</v>
      </c>
      <c r="F1736" s="1" t="s">
        <v>3</v>
      </c>
      <c r="G1736" s="1">
        <v>2008</v>
      </c>
      <c r="H1736" s="5" t="s">
        <v>78</v>
      </c>
      <c r="Q1736" s="1"/>
      <c r="Z1736" s="1"/>
      <c r="AF1736" s="1"/>
    </row>
    <row r="1737" spans="1:32" s="22" customFormat="1" ht="12.75" x14ac:dyDescent="0.2">
      <c r="A1737" s="20" t="s">
        <v>59</v>
      </c>
      <c r="B1737" s="21">
        <v>342</v>
      </c>
      <c r="C1737" s="24">
        <v>29</v>
      </c>
      <c r="D1737" s="22" t="s">
        <v>5</v>
      </c>
      <c r="E1737" s="22" t="s">
        <v>2</v>
      </c>
      <c r="F1737" s="22" t="s">
        <v>3</v>
      </c>
      <c r="G1737" s="22">
        <v>2004</v>
      </c>
      <c r="H1737" s="24" t="s">
        <v>78</v>
      </c>
      <c r="I1737" s="24"/>
      <c r="W1737" s="23"/>
      <c r="AA1737" s="24"/>
    </row>
    <row r="1738" spans="1:32" ht="12.75" x14ac:dyDescent="0.2">
      <c r="A1738" s="2" t="s">
        <v>59</v>
      </c>
      <c r="B1738" s="3">
        <v>342</v>
      </c>
      <c r="C1738" s="5">
        <v>29</v>
      </c>
      <c r="D1738" s="1" t="s">
        <v>5</v>
      </c>
      <c r="E1738" s="1" t="s">
        <v>2</v>
      </c>
      <c r="F1738" s="1" t="s">
        <v>3</v>
      </c>
      <c r="G1738" s="1">
        <v>2005</v>
      </c>
      <c r="H1738" s="5" t="s">
        <v>78</v>
      </c>
      <c r="Q1738" s="1"/>
      <c r="Z1738" s="1"/>
      <c r="AF1738" s="1"/>
    </row>
    <row r="1739" spans="1:32" ht="12.75" x14ac:dyDescent="0.2">
      <c r="A1739" s="2" t="s">
        <v>59</v>
      </c>
      <c r="B1739" s="3">
        <v>342</v>
      </c>
      <c r="C1739" s="5">
        <v>29</v>
      </c>
      <c r="D1739" s="1" t="s">
        <v>5</v>
      </c>
      <c r="E1739" s="1" t="s">
        <v>2</v>
      </c>
      <c r="F1739" s="1" t="s">
        <v>3</v>
      </c>
      <c r="G1739" s="1">
        <v>2006</v>
      </c>
      <c r="H1739" s="5" t="s">
        <v>78</v>
      </c>
      <c r="Q1739" s="1"/>
      <c r="Z1739" s="1"/>
      <c r="AF1739" s="1"/>
    </row>
    <row r="1740" spans="1:32" ht="12.75" x14ac:dyDescent="0.2">
      <c r="A1740" s="2" t="s">
        <v>59</v>
      </c>
      <c r="B1740" s="3">
        <v>342</v>
      </c>
      <c r="C1740" s="5">
        <v>29</v>
      </c>
      <c r="D1740" s="1" t="s">
        <v>5</v>
      </c>
      <c r="E1740" s="1" t="s">
        <v>2</v>
      </c>
      <c r="F1740" s="1" t="s">
        <v>3</v>
      </c>
      <c r="G1740" s="1">
        <v>2007</v>
      </c>
      <c r="H1740" s="5" t="s">
        <v>78</v>
      </c>
      <c r="Q1740" s="1"/>
      <c r="Z1740" s="1"/>
      <c r="AF1740" s="1"/>
    </row>
    <row r="1741" spans="1:32" ht="12.75" x14ac:dyDescent="0.2">
      <c r="A1741" s="2" t="s">
        <v>59</v>
      </c>
      <c r="B1741" s="3">
        <v>342</v>
      </c>
      <c r="C1741" s="5">
        <v>29</v>
      </c>
      <c r="D1741" s="1" t="s">
        <v>5</v>
      </c>
      <c r="E1741" s="1" t="s">
        <v>2</v>
      </c>
      <c r="F1741" s="1" t="s">
        <v>3</v>
      </c>
      <c r="G1741" s="1">
        <v>2008</v>
      </c>
      <c r="H1741" s="5" t="s">
        <v>78</v>
      </c>
      <c r="Q1741" s="1"/>
      <c r="Z1741" s="1"/>
      <c r="AF1741" s="1"/>
    </row>
    <row r="1742" spans="1:32" s="22" customFormat="1" ht="12.75" x14ac:dyDescent="0.2">
      <c r="A1742" s="20" t="s">
        <v>59</v>
      </c>
      <c r="B1742" s="21">
        <v>343</v>
      </c>
      <c r="C1742" s="24">
        <v>29</v>
      </c>
      <c r="D1742" s="22" t="s">
        <v>5</v>
      </c>
      <c r="E1742" s="22" t="s">
        <v>2</v>
      </c>
      <c r="F1742" s="22" t="s">
        <v>3</v>
      </c>
      <c r="G1742" s="22">
        <v>2004</v>
      </c>
      <c r="H1742" s="24" t="s">
        <v>78</v>
      </c>
      <c r="I1742" s="24"/>
      <c r="W1742" s="23"/>
      <c r="AA1742" s="24"/>
    </row>
    <row r="1743" spans="1:32" ht="12.75" x14ac:dyDescent="0.2">
      <c r="A1743" s="2" t="s">
        <v>59</v>
      </c>
      <c r="B1743" s="3">
        <v>343</v>
      </c>
      <c r="C1743" s="5">
        <v>29</v>
      </c>
      <c r="D1743" s="1" t="s">
        <v>5</v>
      </c>
      <c r="E1743" s="1" t="s">
        <v>2</v>
      </c>
      <c r="F1743" s="1" t="s">
        <v>3</v>
      </c>
      <c r="G1743" s="1">
        <v>2005</v>
      </c>
      <c r="H1743" s="5" t="s">
        <v>78</v>
      </c>
      <c r="Q1743" s="1"/>
      <c r="Z1743" s="1"/>
      <c r="AF1743" s="1"/>
    </row>
    <row r="1744" spans="1:32" ht="12.75" x14ac:dyDescent="0.2">
      <c r="A1744" s="2" t="s">
        <v>59</v>
      </c>
      <c r="B1744" s="3">
        <v>343</v>
      </c>
      <c r="C1744" s="5">
        <v>29</v>
      </c>
      <c r="D1744" s="1" t="s">
        <v>5</v>
      </c>
      <c r="E1744" s="1" t="s">
        <v>2</v>
      </c>
      <c r="F1744" s="1" t="s">
        <v>3</v>
      </c>
      <c r="G1744" s="1">
        <v>2006</v>
      </c>
      <c r="H1744" s="5" t="s">
        <v>78</v>
      </c>
      <c r="Q1744" s="1"/>
      <c r="Z1744" s="1"/>
      <c r="AF1744" s="1"/>
    </row>
    <row r="1745" spans="1:32" ht="12.75" x14ac:dyDescent="0.2">
      <c r="A1745" s="2" t="s">
        <v>59</v>
      </c>
      <c r="B1745" s="3">
        <v>343</v>
      </c>
      <c r="C1745" s="5">
        <v>29</v>
      </c>
      <c r="D1745" s="1" t="s">
        <v>5</v>
      </c>
      <c r="E1745" s="1" t="s">
        <v>2</v>
      </c>
      <c r="F1745" s="1" t="s">
        <v>3</v>
      </c>
      <c r="G1745" s="1">
        <v>2007</v>
      </c>
      <c r="H1745" s="5" t="s">
        <v>78</v>
      </c>
      <c r="Q1745" s="1"/>
      <c r="Z1745" s="1"/>
      <c r="AF1745" s="1"/>
    </row>
    <row r="1746" spans="1:32" ht="12.75" x14ac:dyDescent="0.2">
      <c r="A1746" s="2" t="s">
        <v>59</v>
      </c>
      <c r="B1746" s="3">
        <v>343</v>
      </c>
      <c r="C1746" s="5">
        <v>29</v>
      </c>
      <c r="D1746" s="1" t="s">
        <v>5</v>
      </c>
      <c r="E1746" s="1" t="s">
        <v>2</v>
      </c>
      <c r="F1746" s="1" t="s">
        <v>3</v>
      </c>
      <c r="G1746" s="1">
        <v>2008</v>
      </c>
      <c r="H1746" s="5" t="s">
        <v>78</v>
      </c>
      <c r="Q1746" s="1"/>
      <c r="Z1746" s="1"/>
      <c r="AF1746" s="1"/>
    </row>
    <row r="1747" spans="1:32" s="22" customFormat="1" ht="12.75" x14ac:dyDescent="0.2">
      <c r="A1747" s="20" t="s">
        <v>59</v>
      </c>
      <c r="B1747" s="21">
        <v>344</v>
      </c>
      <c r="C1747" s="24">
        <v>29</v>
      </c>
      <c r="D1747" s="22" t="s">
        <v>5</v>
      </c>
      <c r="E1747" s="22" t="s">
        <v>2</v>
      </c>
      <c r="F1747" s="22" t="s">
        <v>3</v>
      </c>
      <c r="G1747" s="22">
        <v>2004</v>
      </c>
      <c r="H1747" s="24" t="s">
        <v>78</v>
      </c>
      <c r="I1747" s="24"/>
      <c r="W1747" s="23"/>
      <c r="AA1747" s="24"/>
    </row>
    <row r="1748" spans="1:32" ht="12.75" x14ac:dyDescent="0.2">
      <c r="A1748" s="2" t="s">
        <v>59</v>
      </c>
      <c r="B1748" s="3">
        <v>344</v>
      </c>
      <c r="C1748" s="5">
        <v>29</v>
      </c>
      <c r="D1748" s="1" t="s">
        <v>5</v>
      </c>
      <c r="E1748" s="1" t="s">
        <v>2</v>
      </c>
      <c r="F1748" s="1" t="s">
        <v>3</v>
      </c>
      <c r="G1748" s="1">
        <v>2005</v>
      </c>
      <c r="H1748" s="5" t="s">
        <v>78</v>
      </c>
      <c r="Q1748" s="1"/>
      <c r="Z1748" s="1"/>
      <c r="AF1748" s="1"/>
    </row>
    <row r="1749" spans="1:32" ht="12.75" x14ac:dyDescent="0.2">
      <c r="A1749" s="2" t="s">
        <v>59</v>
      </c>
      <c r="B1749" s="3">
        <v>344</v>
      </c>
      <c r="C1749" s="5">
        <v>29</v>
      </c>
      <c r="D1749" s="1" t="s">
        <v>5</v>
      </c>
      <c r="E1749" s="1" t="s">
        <v>2</v>
      </c>
      <c r="F1749" s="1" t="s">
        <v>3</v>
      </c>
      <c r="G1749" s="1">
        <v>2006</v>
      </c>
      <c r="H1749" s="5" t="s">
        <v>78</v>
      </c>
      <c r="Q1749" s="1"/>
      <c r="Z1749" s="1"/>
      <c r="AF1749" s="1"/>
    </row>
    <row r="1750" spans="1:32" ht="12.75" x14ac:dyDescent="0.2">
      <c r="A1750" s="2" t="s">
        <v>59</v>
      </c>
      <c r="B1750" s="3">
        <v>344</v>
      </c>
      <c r="C1750" s="5">
        <v>29</v>
      </c>
      <c r="D1750" s="1" t="s">
        <v>5</v>
      </c>
      <c r="E1750" s="1" t="s">
        <v>2</v>
      </c>
      <c r="F1750" s="1" t="s">
        <v>3</v>
      </c>
      <c r="G1750" s="1">
        <v>2007</v>
      </c>
      <c r="H1750" s="5" t="s">
        <v>78</v>
      </c>
      <c r="Q1750" s="1"/>
      <c r="Z1750" s="1"/>
      <c r="AF1750" s="1"/>
    </row>
    <row r="1751" spans="1:32" ht="12.75" x14ac:dyDescent="0.2">
      <c r="A1751" s="2" t="s">
        <v>59</v>
      </c>
      <c r="B1751" s="3">
        <v>344</v>
      </c>
      <c r="C1751" s="5">
        <v>29</v>
      </c>
      <c r="D1751" s="1" t="s">
        <v>5</v>
      </c>
      <c r="E1751" s="1" t="s">
        <v>2</v>
      </c>
      <c r="F1751" s="1" t="s">
        <v>3</v>
      </c>
      <c r="G1751" s="1">
        <v>2008</v>
      </c>
      <c r="H1751" s="5" t="s">
        <v>78</v>
      </c>
      <c r="Q1751" s="1"/>
      <c r="Z1751" s="1"/>
      <c r="AF1751" s="1"/>
    </row>
    <row r="1752" spans="1:32" s="22" customFormat="1" ht="12.75" x14ac:dyDescent="0.2">
      <c r="A1752" s="20" t="s">
        <v>59</v>
      </c>
      <c r="B1752" s="21">
        <v>345</v>
      </c>
      <c r="C1752" s="24">
        <v>29</v>
      </c>
      <c r="D1752" s="22" t="s">
        <v>5</v>
      </c>
      <c r="E1752" s="22" t="s">
        <v>2</v>
      </c>
      <c r="F1752" s="22" t="s">
        <v>3</v>
      </c>
      <c r="G1752" s="22">
        <v>2004</v>
      </c>
      <c r="H1752" s="24" t="s">
        <v>78</v>
      </c>
      <c r="I1752" s="24"/>
      <c r="W1752" s="23"/>
      <c r="AA1752" s="24"/>
    </row>
    <row r="1753" spans="1:32" ht="12.75" x14ac:dyDescent="0.2">
      <c r="A1753" s="2" t="s">
        <v>59</v>
      </c>
      <c r="B1753" s="3">
        <v>345</v>
      </c>
      <c r="C1753" s="5">
        <v>29</v>
      </c>
      <c r="D1753" s="1" t="s">
        <v>5</v>
      </c>
      <c r="E1753" s="1" t="s">
        <v>2</v>
      </c>
      <c r="F1753" s="1" t="s">
        <v>3</v>
      </c>
      <c r="G1753" s="1">
        <v>2005</v>
      </c>
      <c r="H1753" s="5" t="s">
        <v>78</v>
      </c>
      <c r="Q1753" s="1"/>
      <c r="Z1753" s="1"/>
      <c r="AF1753" s="1"/>
    </row>
    <row r="1754" spans="1:32" ht="12.75" x14ac:dyDescent="0.2">
      <c r="A1754" s="2" t="s">
        <v>59</v>
      </c>
      <c r="B1754" s="3">
        <v>345</v>
      </c>
      <c r="C1754" s="5">
        <v>29</v>
      </c>
      <c r="D1754" s="1" t="s">
        <v>5</v>
      </c>
      <c r="E1754" s="1" t="s">
        <v>2</v>
      </c>
      <c r="F1754" s="1" t="s">
        <v>3</v>
      </c>
      <c r="G1754" s="1">
        <v>2006</v>
      </c>
      <c r="H1754" s="5" t="s">
        <v>78</v>
      </c>
      <c r="Q1754" s="1"/>
      <c r="Z1754" s="1"/>
      <c r="AF1754" s="1"/>
    </row>
    <row r="1755" spans="1:32" ht="12.75" x14ac:dyDescent="0.2">
      <c r="A1755" s="2" t="s">
        <v>59</v>
      </c>
      <c r="B1755" s="3">
        <v>345</v>
      </c>
      <c r="C1755" s="5">
        <v>29</v>
      </c>
      <c r="D1755" s="1" t="s">
        <v>5</v>
      </c>
      <c r="E1755" s="1" t="s">
        <v>2</v>
      </c>
      <c r="F1755" s="1" t="s">
        <v>3</v>
      </c>
      <c r="G1755" s="1">
        <v>2007</v>
      </c>
      <c r="H1755" s="5" t="s">
        <v>78</v>
      </c>
      <c r="Q1755" s="1"/>
      <c r="Z1755" s="1"/>
      <c r="AF1755" s="1"/>
    </row>
    <row r="1756" spans="1:32" ht="12.75" x14ac:dyDescent="0.2">
      <c r="A1756" s="2" t="s">
        <v>59</v>
      </c>
      <c r="B1756" s="3">
        <v>345</v>
      </c>
      <c r="C1756" s="5">
        <v>29</v>
      </c>
      <c r="D1756" s="1" t="s">
        <v>5</v>
      </c>
      <c r="E1756" s="1" t="s">
        <v>2</v>
      </c>
      <c r="F1756" s="1" t="s">
        <v>3</v>
      </c>
      <c r="G1756" s="1">
        <v>2008</v>
      </c>
      <c r="H1756" s="5" t="s">
        <v>78</v>
      </c>
      <c r="Q1756" s="1"/>
      <c r="Z1756" s="1"/>
      <c r="AF1756" s="1"/>
    </row>
    <row r="1757" spans="1:32" s="22" customFormat="1" ht="12.75" x14ac:dyDescent="0.2">
      <c r="A1757" s="20" t="s">
        <v>59</v>
      </c>
      <c r="B1757" s="21">
        <v>346</v>
      </c>
      <c r="C1757" s="24">
        <v>29</v>
      </c>
      <c r="D1757" s="22" t="s">
        <v>5</v>
      </c>
      <c r="E1757" s="22" t="s">
        <v>2</v>
      </c>
      <c r="F1757" s="22" t="s">
        <v>3</v>
      </c>
      <c r="G1757" s="22">
        <v>2004</v>
      </c>
      <c r="H1757" s="24" t="s">
        <v>78</v>
      </c>
      <c r="I1757" s="24"/>
      <c r="W1757" s="23"/>
      <c r="AA1757" s="24"/>
    </row>
    <row r="1758" spans="1:32" ht="12.75" x14ac:dyDescent="0.2">
      <c r="A1758" s="2" t="s">
        <v>59</v>
      </c>
      <c r="B1758" s="3">
        <v>346</v>
      </c>
      <c r="C1758" s="5">
        <v>29</v>
      </c>
      <c r="D1758" s="1" t="s">
        <v>5</v>
      </c>
      <c r="E1758" s="1" t="s">
        <v>2</v>
      </c>
      <c r="F1758" s="1" t="s">
        <v>3</v>
      </c>
      <c r="G1758" s="1">
        <v>2005</v>
      </c>
      <c r="H1758" s="5" t="s">
        <v>78</v>
      </c>
      <c r="Q1758" s="1"/>
      <c r="Z1758" s="1"/>
      <c r="AF1758" s="1"/>
    </row>
    <row r="1759" spans="1:32" ht="12.75" x14ac:dyDescent="0.2">
      <c r="A1759" s="2" t="s">
        <v>59</v>
      </c>
      <c r="B1759" s="3">
        <v>346</v>
      </c>
      <c r="C1759" s="5">
        <v>29</v>
      </c>
      <c r="D1759" s="1" t="s">
        <v>5</v>
      </c>
      <c r="E1759" s="1" t="s">
        <v>2</v>
      </c>
      <c r="F1759" s="1" t="s">
        <v>3</v>
      </c>
      <c r="G1759" s="1">
        <v>2006</v>
      </c>
      <c r="H1759" s="5" t="s">
        <v>78</v>
      </c>
      <c r="Q1759" s="1"/>
      <c r="Z1759" s="1"/>
      <c r="AF1759" s="1"/>
    </row>
    <row r="1760" spans="1:32" ht="12.75" x14ac:dyDescent="0.2">
      <c r="A1760" s="2" t="s">
        <v>59</v>
      </c>
      <c r="B1760" s="3">
        <v>346</v>
      </c>
      <c r="C1760" s="5">
        <v>29</v>
      </c>
      <c r="D1760" s="1" t="s">
        <v>5</v>
      </c>
      <c r="E1760" s="1" t="s">
        <v>2</v>
      </c>
      <c r="F1760" s="1" t="s">
        <v>3</v>
      </c>
      <c r="G1760" s="1">
        <v>2007</v>
      </c>
      <c r="H1760" s="5" t="s">
        <v>78</v>
      </c>
      <c r="Q1760" s="1"/>
      <c r="Z1760" s="1"/>
      <c r="AF1760" s="1"/>
    </row>
    <row r="1761" spans="1:32" ht="12.75" x14ac:dyDescent="0.2">
      <c r="A1761" s="2" t="s">
        <v>59</v>
      </c>
      <c r="B1761" s="3">
        <v>346</v>
      </c>
      <c r="C1761" s="5">
        <v>29</v>
      </c>
      <c r="D1761" s="1" t="s">
        <v>5</v>
      </c>
      <c r="E1761" s="1" t="s">
        <v>2</v>
      </c>
      <c r="F1761" s="1" t="s">
        <v>3</v>
      </c>
      <c r="G1761" s="1">
        <v>2008</v>
      </c>
      <c r="H1761" s="5" t="s">
        <v>78</v>
      </c>
      <c r="Q1761" s="1"/>
      <c r="Z1761" s="1"/>
      <c r="AF1761" s="1"/>
    </row>
    <row r="1762" spans="1:32" s="22" customFormat="1" ht="12.75" x14ac:dyDescent="0.2">
      <c r="A1762" s="20" t="s">
        <v>59</v>
      </c>
      <c r="B1762" s="21">
        <v>347</v>
      </c>
      <c r="C1762" s="24">
        <v>29</v>
      </c>
      <c r="D1762" s="22" t="s">
        <v>5</v>
      </c>
      <c r="E1762" s="22" t="s">
        <v>2</v>
      </c>
      <c r="F1762" s="22" t="s">
        <v>3</v>
      </c>
      <c r="G1762" s="22">
        <v>2004</v>
      </c>
      <c r="H1762" s="24" t="s">
        <v>78</v>
      </c>
      <c r="I1762" s="24"/>
      <c r="W1762" s="23"/>
      <c r="AA1762" s="24"/>
    </row>
    <row r="1763" spans="1:32" ht="12.75" x14ac:dyDescent="0.2">
      <c r="A1763" s="2" t="s">
        <v>59</v>
      </c>
      <c r="B1763" s="3">
        <v>347</v>
      </c>
      <c r="C1763" s="5">
        <v>29</v>
      </c>
      <c r="D1763" s="1" t="s">
        <v>5</v>
      </c>
      <c r="E1763" s="1" t="s">
        <v>2</v>
      </c>
      <c r="F1763" s="1" t="s">
        <v>3</v>
      </c>
      <c r="G1763" s="1">
        <v>2005</v>
      </c>
      <c r="H1763" s="5" t="s">
        <v>78</v>
      </c>
      <c r="Q1763" s="1"/>
      <c r="Z1763" s="1"/>
      <c r="AF1763" s="1"/>
    </row>
    <row r="1764" spans="1:32" ht="12.75" x14ac:dyDescent="0.2">
      <c r="A1764" s="2" t="s">
        <v>59</v>
      </c>
      <c r="B1764" s="3">
        <v>347</v>
      </c>
      <c r="C1764" s="5">
        <v>29</v>
      </c>
      <c r="D1764" s="1" t="s">
        <v>5</v>
      </c>
      <c r="E1764" s="1" t="s">
        <v>2</v>
      </c>
      <c r="F1764" s="1" t="s">
        <v>3</v>
      </c>
      <c r="G1764" s="1">
        <v>2006</v>
      </c>
      <c r="H1764" s="5" t="s">
        <v>78</v>
      </c>
      <c r="Q1764" s="1"/>
      <c r="Z1764" s="1"/>
      <c r="AF1764" s="1"/>
    </row>
    <row r="1765" spans="1:32" ht="12.75" x14ac:dyDescent="0.2">
      <c r="A1765" s="2" t="s">
        <v>59</v>
      </c>
      <c r="B1765" s="3">
        <v>347</v>
      </c>
      <c r="C1765" s="5">
        <v>29</v>
      </c>
      <c r="D1765" s="1" t="s">
        <v>5</v>
      </c>
      <c r="E1765" s="1" t="s">
        <v>2</v>
      </c>
      <c r="F1765" s="1" t="s">
        <v>3</v>
      </c>
      <c r="G1765" s="1">
        <v>2007</v>
      </c>
      <c r="H1765" s="5" t="s">
        <v>78</v>
      </c>
      <c r="Q1765" s="1"/>
      <c r="Z1765" s="1"/>
      <c r="AF1765" s="1"/>
    </row>
    <row r="1766" spans="1:32" ht="12.75" x14ac:dyDescent="0.2">
      <c r="A1766" s="2" t="s">
        <v>59</v>
      </c>
      <c r="B1766" s="3">
        <v>347</v>
      </c>
      <c r="C1766" s="5">
        <v>29</v>
      </c>
      <c r="D1766" s="1" t="s">
        <v>5</v>
      </c>
      <c r="E1766" s="1" t="s">
        <v>2</v>
      </c>
      <c r="F1766" s="1" t="s">
        <v>3</v>
      </c>
      <c r="G1766" s="1">
        <v>2008</v>
      </c>
      <c r="H1766" s="5" t="s">
        <v>78</v>
      </c>
      <c r="Q1766" s="1"/>
      <c r="Z1766" s="1"/>
      <c r="AF1766" s="1"/>
    </row>
    <row r="1767" spans="1:32" s="22" customFormat="1" ht="12.75" x14ac:dyDescent="0.2">
      <c r="A1767" s="20" t="s">
        <v>59</v>
      </c>
      <c r="B1767" s="21">
        <v>348</v>
      </c>
      <c r="C1767" s="24">
        <v>29</v>
      </c>
      <c r="D1767" s="22" t="s">
        <v>5</v>
      </c>
      <c r="E1767" s="22" t="s">
        <v>2</v>
      </c>
      <c r="F1767" s="22" t="s">
        <v>3</v>
      </c>
      <c r="G1767" s="22">
        <v>2004</v>
      </c>
      <c r="H1767" s="24" t="s">
        <v>78</v>
      </c>
      <c r="I1767" s="24"/>
      <c r="W1767" s="23"/>
      <c r="AA1767" s="24"/>
    </row>
    <row r="1768" spans="1:32" ht="12.75" x14ac:dyDescent="0.2">
      <c r="A1768" s="2" t="s">
        <v>59</v>
      </c>
      <c r="B1768" s="3">
        <v>348</v>
      </c>
      <c r="C1768" s="5">
        <v>29</v>
      </c>
      <c r="D1768" s="1" t="s">
        <v>5</v>
      </c>
      <c r="E1768" s="1" t="s">
        <v>2</v>
      </c>
      <c r="F1768" s="1" t="s">
        <v>3</v>
      </c>
      <c r="G1768" s="1">
        <v>2005</v>
      </c>
      <c r="H1768" s="5" t="s">
        <v>78</v>
      </c>
      <c r="Q1768" s="1"/>
      <c r="Z1768" s="1"/>
      <c r="AF1768" s="1"/>
    </row>
    <row r="1769" spans="1:32" ht="12.75" x14ac:dyDescent="0.2">
      <c r="A1769" s="2" t="s">
        <v>59</v>
      </c>
      <c r="B1769" s="3">
        <v>348</v>
      </c>
      <c r="C1769" s="5">
        <v>29</v>
      </c>
      <c r="D1769" s="1" t="s">
        <v>5</v>
      </c>
      <c r="E1769" s="1" t="s">
        <v>2</v>
      </c>
      <c r="F1769" s="1" t="s">
        <v>3</v>
      </c>
      <c r="G1769" s="1">
        <v>2006</v>
      </c>
      <c r="H1769" s="5" t="s">
        <v>78</v>
      </c>
      <c r="Q1769" s="1"/>
      <c r="Z1769" s="1"/>
      <c r="AF1769" s="1"/>
    </row>
    <row r="1770" spans="1:32" ht="12.75" x14ac:dyDescent="0.2">
      <c r="A1770" s="2" t="s">
        <v>59</v>
      </c>
      <c r="B1770" s="3">
        <v>348</v>
      </c>
      <c r="C1770" s="5">
        <v>29</v>
      </c>
      <c r="D1770" s="1" t="s">
        <v>5</v>
      </c>
      <c r="E1770" s="1" t="s">
        <v>2</v>
      </c>
      <c r="F1770" s="1" t="s">
        <v>3</v>
      </c>
      <c r="G1770" s="1">
        <v>2007</v>
      </c>
      <c r="H1770" s="5" t="s">
        <v>78</v>
      </c>
      <c r="Q1770" s="1"/>
      <c r="Z1770" s="1"/>
      <c r="AF1770" s="1"/>
    </row>
    <row r="1771" spans="1:32" ht="12.75" x14ac:dyDescent="0.2">
      <c r="A1771" s="2" t="s">
        <v>59</v>
      </c>
      <c r="B1771" s="3">
        <v>348</v>
      </c>
      <c r="C1771" s="5">
        <v>29</v>
      </c>
      <c r="D1771" s="1" t="s">
        <v>5</v>
      </c>
      <c r="E1771" s="1" t="s">
        <v>2</v>
      </c>
      <c r="F1771" s="1" t="s">
        <v>3</v>
      </c>
      <c r="G1771" s="1">
        <v>2008</v>
      </c>
      <c r="H1771" s="5" t="s">
        <v>78</v>
      </c>
      <c r="Q1771" s="1"/>
      <c r="Z1771" s="1"/>
      <c r="AF1771" s="1"/>
    </row>
    <row r="1772" spans="1:32" s="22" customFormat="1" ht="12.75" x14ac:dyDescent="0.2">
      <c r="A1772" s="20" t="s">
        <v>59</v>
      </c>
      <c r="B1772" s="21">
        <v>349</v>
      </c>
      <c r="C1772" s="24">
        <v>29</v>
      </c>
      <c r="D1772" s="22" t="s">
        <v>5</v>
      </c>
      <c r="E1772" s="22" t="s">
        <v>2</v>
      </c>
      <c r="F1772" s="22" t="s">
        <v>3</v>
      </c>
      <c r="G1772" s="22">
        <v>2004</v>
      </c>
      <c r="H1772" s="24" t="s">
        <v>78</v>
      </c>
      <c r="I1772" s="24"/>
      <c r="W1772" s="23"/>
      <c r="AA1772" s="24"/>
    </row>
    <row r="1773" spans="1:32" ht="12.75" x14ac:dyDescent="0.2">
      <c r="A1773" s="2" t="s">
        <v>59</v>
      </c>
      <c r="B1773" s="3">
        <v>349</v>
      </c>
      <c r="C1773" s="5">
        <v>29</v>
      </c>
      <c r="D1773" s="1" t="s">
        <v>5</v>
      </c>
      <c r="E1773" s="1" t="s">
        <v>2</v>
      </c>
      <c r="F1773" s="1" t="s">
        <v>3</v>
      </c>
      <c r="G1773" s="1">
        <v>2005</v>
      </c>
      <c r="H1773" s="5" t="s">
        <v>78</v>
      </c>
      <c r="Q1773" s="1"/>
      <c r="Z1773" s="1"/>
      <c r="AF1773" s="1"/>
    </row>
    <row r="1774" spans="1:32" ht="12.75" x14ac:dyDescent="0.2">
      <c r="A1774" s="2" t="s">
        <v>59</v>
      </c>
      <c r="B1774" s="3">
        <v>349</v>
      </c>
      <c r="C1774" s="5">
        <v>29</v>
      </c>
      <c r="D1774" s="1" t="s">
        <v>5</v>
      </c>
      <c r="E1774" s="1" t="s">
        <v>2</v>
      </c>
      <c r="F1774" s="1" t="s">
        <v>3</v>
      </c>
      <c r="G1774" s="1">
        <v>2006</v>
      </c>
      <c r="H1774" s="5" t="s">
        <v>78</v>
      </c>
      <c r="Q1774" s="1"/>
      <c r="Z1774" s="1"/>
      <c r="AF1774" s="1"/>
    </row>
    <row r="1775" spans="1:32" ht="12.75" x14ac:dyDescent="0.2">
      <c r="A1775" s="2" t="s">
        <v>59</v>
      </c>
      <c r="B1775" s="3">
        <v>349</v>
      </c>
      <c r="C1775" s="5">
        <v>29</v>
      </c>
      <c r="D1775" s="1" t="s">
        <v>5</v>
      </c>
      <c r="E1775" s="1" t="s">
        <v>2</v>
      </c>
      <c r="F1775" s="1" t="s">
        <v>3</v>
      </c>
      <c r="G1775" s="1">
        <v>2007</v>
      </c>
      <c r="H1775" s="5" t="s">
        <v>78</v>
      </c>
      <c r="Q1775" s="1"/>
      <c r="Z1775" s="1"/>
      <c r="AF1775" s="1"/>
    </row>
    <row r="1776" spans="1:32" ht="12.75" x14ac:dyDescent="0.2">
      <c r="A1776" s="2" t="s">
        <v>59</v>
      </c>
      <c r="B1776" s="3">
        <v>349</v>
      </c>
      <c r="C1776" s="5">
        <v>29</v>
      </c>
      <c r="D1776" s="1" t="s">
        <v>5</v>
      </c>
      <c r="E1776" s="1" t="s">
        <v>2</v>
      </c>
      <c r="F1776" s="1" t="s">
        <v>3</v>
      </c>
      <c r="G1776" s="1">
        <v>2008</v>
      </c>
      <c r="H1776" s="5" t="s">
        <v>78</v>
      </c>
      <c r="Q1776" s="1"/>
      <c r="Z1776" s="1"/>
      <c r="AF1776" s="1"/>
    </row>
    <row r="1777" spans="1:32" s="22" customFormat="1" ht="12.75" x14ac:dyDescent="0.2">
      <c r="A1777" s="20" t="s">
        <v>59</v>
      </c>
      <c r="B1777" s="21">
        <v>350</v>
      </c>
      <c r="C1777" s="24">
        <v>29</v>
      </c>
      <c r="D1777" s="22" t="s">
        <v>5</v>
      </c>
      <c r="E1777" s="22" t="s">
        <v>2</v>
      </c>
      <c r="F1777" s="22" t="s">
        <v>3</v>
      </c>
      <c r="G1777" s="22">
        <v>2004</v>
      </c>
      <c r="H1777" s="24" t="s">
        <v>78</v>
      </c>
      <c r="I1777" s="24"/>
      <c r="W1777" s="23"/>
      <c r="AA1777" s="24"/>
    </row>
    <row r="1778" spans="1:32" ht="12.75" x14ac:dyDescent="0.2">
      <c r="A1778" s="2" t="s">
        <v>59</v>
      </c>
      <c r="B1778" s="3">
        <v>350</v>
      </c>
      <c r="C1778" s="5">
        <v>29</v>
      </c>
      <c r="D1778" s="1" t="s">
        <v>5</v>
      </c>
      <c r="E1778" s="1" t="s">
        <v>2</v>
      </c>
      <c r="F1778" s="1" t="s">
        <v>3</v>
      </c>
      <c r="G1778" s="1">
        <v>2005</v>
      </c>
      <c r="H1778" s="5" t="s">
        <v>78</v>
      </c>
      <c r="Q1778" s="1"/>
      <c r="Z1778" s="1"/>
      <c r="AF1778" s="1"/>
    </row>
    <row r="1779" spans="1:32" ht="12.75" x14ac:dyDescent="0.2">
      <c r="A1779" s="2" t="s">
        <v>59</v>
      </c>
      <c r="B1779" s="3">
        <v>350</v>
      </c>
      <c r="C1779" s="5">
        <v>29</v>
      </c>
      <c r="D1779" s="1" t="s">
        <v>5</v>
      </c>
      <c r="E1779" s="1" t="s">
        <v>2</v>
      </c>
      <c r="F1779" s="1" t="s">
        <v>3</v>
      </c>
      <c r="G1779" s="1">
        <v>2006</v>
      </c>
      <c r="H1779" s="5" t="s">
        <v>78</v>
      </c>
      <c r="Q1779" s="1"/>
      <c r="Z1779" s="1"/>
      <c r="AF1779" s="1"/>
    </row>
    <row r="1780" spans="1:32" ht="12.75" x14ac:dyDescent="0.2">
      <c r="A1780" s="2" t="s">
        <v>59</v>
      </c>
      <c r="B1780" s="3">
        <v>350</v>
      </c>
      <c r="C1780" s="5">
        <v>29</v>
      </c>
      <c r="D1780" s="1" t="s">
        <v>5</v>
      </c>
      <c r="E1780" s="1" t="s">
        <v>2</v>
      </c>
      <c r="F1780" s="1" t="s">
        <v>3</v>
      </c>
      <c r="G1780" s="1">
        <v>2007</v>
      </c>
      <c r="H1780" s="5" t="s">
        <v>78</v>
      </c>
      <c r="Q1780" s="1"/>
      <c r="Z1780" s="1"/>
      <c r="AF1780" s="1"/>
    </row>
    <row r="1781" spans="1:32" ht="12.75" x14ac:dyDescent="0.2">
      <c r="A1781" s="2" t="s">
        <v>59</v>
      </c>
      <c r="B1781" s="3">
        <v>350</v>
      </c>
      <c r="C1781" s="5">
        <v>29</v>
      </c>
      <c r="D1781" s="1" t="s">
        <v>5</v>
      </c>
      <c r="E1781" s="1" t="s">
        <v>2</v>
      </c>
      <c r="F1781" s="1" t="s">
        <v>3</v>
      </c>
      <c r="G1781" s="1">
        <v>2008</v>
      </c>
      <c r="H1781" s="5" t="s">
        <v>78</v>
      </c>
      <c r="Q1781" s="1"/>
      <c r="Z1781" s="1"/>
      <c r="AF1781" s="1"/>
    </row>
    <row r="1782" spans="1:32" s="22" customFormat="1" ht="12.75" x14ac:dyDescent="0.2">
      <c r="A1782" s="20" t="s">
        <v>59</v>
      </c>
      <c r="B1782" s="21">
        <v>351</v>
      </c>
      <c r="C1782" s="24">
        <v>29</v>
      </c>
      <c r="D1782" s="22" t="s">
        <v>5</v>
      </c>
      <c r="E1782" s="22" t="s">
        <v>2</v>
      </c>
      <c r="F1782" s="22" t="s">
        <v>3</v>
      </c>
      <c r="G1782" s="22">
        <v>2004</v>
      </c>
      <c r="H1782" s="24" t="s">
        <v>78</v>
      </c>
      <c r="I1782" s="24"/>
      <c r="W1782" s="23"/>
      <c r="AA1782" s="24"/>
    </row>
    <row r="1783" spans="1:32" ht="12.75" x14ac:dyDescent="0.2">
      <c r="A1783" s="2" t="s">
        <v>59</v>
      </c>
      <c r="B1783" s="3">
        <v>351</v>
      </c>
      <c r="C1783" s="5">
        <v>29</v>
      </c>
      <c r="D1783" s="1" t="s">
        <v>5</v>
      </c>
      <c r="E1783" s="1" t="s">
        <v>2</v>
      </c>
      <c r="F1783" s="1" t="s">
        <v>3</v>
      </c>
      <c r="G1783" s="1">
        <v>2005</v>
      </c>
      <c r="H1783" s="5" t="s">
        <v>78</v>
      </c>
      <c r="Q1783" s="1"/>
      <c r="Z1783" s="1"/>
      <c r="AF1783" s="1"/>
    </row>
    <row r="1784" spans="1:32" ht="12.75" x14ac:dyDescent="0.2">
      <c r="A1784" s="2" t="s">
        <v>59</v>
      </c>
      <c r="B1784" s="3">
        <v>351</v>
      </c>
      <c r="C1784" s="5">
        <v>29</v>
      </c>
      <c r="D1784" s="1" t="s">
        <v>5</v>
      </c>
      <c r="E1784" s="1" t="s">
        <v>2</v>
      </c>
      <c r="F1784" s="1" t="s">
        <v>3</v>
      </c>
      <c r="G1784" s="1">
        <v>2006</v>
      </c>
      <c r="H1784" s="5" t="s">
        <v>78</v>
      </c>
      <c r="Q1784" s="1"/>
      <c r="Z1784" s="1"/>
      <c r="AF1784" s="1"/>
    </row>
    <row r="1785" spans="1:32" ht="12.75" x14ac:dyDescent="0.2">
      <c r="A1785" s="2" t="s">
        <v>59</v>
      </c>
      <c r="B1785" s="3">
        <v>351</v>
      </c>
      <c r="C1785" s="5">
        <v>29</v>
      </c>
      <c r="D1785" s="1" t="s">
        <v>5</v>
      </c>
      <c r="E1785" s="1" t="s">
        <v>2</v>
      </c>
      <c r="F1785" s="1" t="s">
        <v>3</v>
      </c>
      <c r="G1785" s="1">
        <v>2007</v>
      </c>
      <c r="H1785" s="5" t="s">
        <v>78</v>
      </c>
      <c r="Q1785" s="1"/>
      <c r="Z1785" s="1"/>
      <c r="AF1785" s="1"/>
    </row>
    <row r="1786" spans="1:32" ht="12.75" x14ac:dyDescent="0.2">
      <c r="A1786" s="2" t="s">
        <v>59</v>
      </c>
      <c r="B1786" s="3">
        <v>351</v>
      </c>
      <c r="C1786" s="5">
        <v>29</v>
      </c>
      <c r="D1786" s="1" t="s">
        <v>5</v>
      </c>
      <c r="E1786" s="1" t="s">
        <v>2</v>
      </c>
      <c r="F1786" s="1" t="s">
        <v>3</v>
      </c>
      <c r="G1786" s="1">
        <v>2008</v>
      </c>
      <c r="H1786" s="5" t="s">
        <v>78</v>
      </c>
      <c r="Q1786" s="1"/>
      <c r="Z1786" s="1"/>
      <c r="AF1786" s="1"/>
    </row>
    <row r="1787" spans="1:32" s="22" customFormat="1" ht="12.75" x14ac:dyDescent="0.2">
      <c r="A1787" s="20" t="s">
        <v>59</v>
      </c>
      <c r="B1787" s="21">
        <v>352</v>
      </c>
      <c r="C1787" s="24">
        <v>29</v>
      </c>
      <c r="D1787" s="22" t="s">
        <v>5</v>
      </c>
      <c r="E1787" s="22" t="s">
        <v>2</v>
      </c>
      <c r="F1787" s="22" t="s">
        <v>3</v>
      </c>
      <c r="G1787" s="22">
        <v>2004</v>
      </c>
      <c r="H1787" s="24" t="s">
        <v>78</v>
      </c>
      <c r="I1787" s="24"/>
      <c r="W1787" s="23"/>
      <c r="AA1787" s="24"/>
    </row>
    <row r="1788" spans="1:32" ht="12.75" x14ac:dyDescent="0.2">
      <c r="A1788" s="2" t="s">
        <v>59</v>
      </c>
      <c r="B1788" s="3">
        <v>352</v>
      </c>
      <c r="C1788" s="5">
        <v>29</v>
      </c>
      <c r="D1788" s="1" t="s">
        <v>5</v>
      </c>
      <c r="E1788" s="1" t="s">
        <v>2</v>
      </c>
      <c r="F1788" s="1" t="s">
        <v>3</v>
      </c>
      <c r="G1788" s="1">
        <v>2005</v>
      </c>
      <c r="H1788" s="5" t="s">
        <v>78</v>
      </c>
      <c r="Q1788" s="1"/>
      <c r="Z1788" s="1"/>
      <c r="AF1788" s="1"/>
    </row>
    <row r="1789" spans="1:32" ht="12.75" x14ac:dyDescent="0.2">
      <c r="A1789" s="2" t="s">
        <v>59</v>
      </c>
      <c r="B1789" s="3">
        <v>352</v>
      </c>
      <c r="C1789" s="5">
        <v>29</v>
      </c>
      <c r="D1789" s="1" t="s">
        <v>5</v>
      </c>
      <c r="E1789" s="1" t="s">
        <v>2</v>
      </c>
      <c r="F1789" s="1" t="s">
        <v>3</v>
      </c>
      <c r="G1789" s="1">
        <v>2006</v>
      </c>
      <c r="H1789" s="5" t="s">
        <v>78</v>
      </c>
      <c r="Q1789" s="1"/>
      <c r="Z1789" s="1"/>
      <c r="AF1789" s="1"/>
    </row>
    <row r="1790" spans="1:32" ht="12.75" x14ac:dyDescent="0.2">
      <c r="A1790" s="2" t="s">
        <v>59</v>
      </c>
      <c r="B1790" s="3">
        <v>352</v>
      </c>
      <c r="C1790" s="5">
        <v>29</v>
      </c>
      <c r="D1790" s="1" t="s">
        <v>5</v>
      </c>
      <c r="E1790" s="1" t="s">
        <v>2</v>
      </c>
      <c r="F1790" s="1" t="s">
        <v>3</v>
      </c>
      <c r="G1790" s="1">
        <v>2007</v>
      </c>
      <c r="H1790" s="5" t="s">
        <v>78</v>
      </c>
      <c r="Q1790" s="1"/>
      <c r="Z1790" s="1"/>
      <c r="AF1790" s="1"/>
    </row>
    <row r="1791" spans="1:32" ht="12.75" x14ac:dyDescent="0.2">
      <c r="A1791" s="2" t="s">
        <v>59</v>
      </c>
      <c r="B1791" s="3">
        <v>352</v>
      </c>
      <c r="C1791" s="5">
        <v>29</v>
      </c>
      <c r="D1791" s="1" t="s">
        <v>5</v>
      </c>
      <c r="E1791" s="1" t="s">
        <v>2</v>
      </c>
      <c r="F1791" s="1" t="s">
        <v>3</v>
      </c>
      <c r="G1791" s="1">
        <v>2008</v>
      </c>
      <c r="H1791" s="5" t="s">
        <v>78</v>
      </c>
      <c r="Q1791" s="1"/>
      <c r="Z1791" s="1"/>
      <c r="AF1791" s="1"/>
    </row>
    <row r="1792" spans="1:32" s="22" customFormat="1" ht="12.75" x14ac:dyDescent="0.2">
      <c r="A1792" s="20" t="s">
        <v>59</v>
      </c>
      <c r="B1792" s="21">
        <v>353</v>
      </c>
      <c r="C1792" s="24">
        <v>29</v>
      </c>
      <c r="D1792" s="22" t="s">
        <v>5</v>
      </c>
      <c r="E1792" s="22" t="s">
        <v>2</v>
      </c>
      <c r="F1792" s="22" t="s">
        <v>3</v>
      </c>
      <c r="G1792" s="22">
        <v>2004</v>
      </c>
      <c r="H1792" s="24" t="s">
        <v>78</v>
      </c>
      <c r="I1792" s="24"/>
      <c r="W1792" s="23"/>
      <c r="AA1792" s="24"/>
    </row>
    <row r="1793" spans="1:32" ht="12.75" x14ac:dyDescent="0.2">
      <c r="A1793" s="2" t="s">
        <v>59</v>
      </c>
      <c r="B1793" s="3">
        <v>353</v>
      </c>
      <c r="C1793" s="5">
        <v>29</v>
      </c>
      <c r="D1793" s="1" t="s">
        <v>5</v>
      </c>
      <c r="E1793" s="1" t="s">
        <v>2</v>
      </c>
      <c r="F1793" s="1" t="s">
        <v>3</v>
      </c>
      <c r="G1793" s="1">
        <v>2005</v>
      </c>
      <c r="H1793" s="5" t="s">
        <v>78</v>
      </c>
      <c r="Q1793" s="1"/>
      <c r="Z1793" s="1"/>
      <c r="AF1793" s="1"/>
    </row>
    <row r="1794" spans="1:32" ht="12.75" x14ac:dyDescent="0.2">
      <c r="A1794" s="2" t="s">
        <v>59</v>
      </c>
      <c r="B1794" s="3">
        <v>353</v>
      </c>
      <c r="C1794" s="5">
        <v>29</v>
      </c>
      <c r="D1794" s="1" t="s">
        <v>5</v>
      </c>
      <c r="E1794" s="1" t="s">
        <v>2</v>
      </c>
      <c r="F1794" s="1" t="s">
        <v>3</v>
      </c>
      <c r="G1794" s="1">
        <v>2006</v>
      </c>
      <c r="H1794" s="5" t="s">
        <v>78</v>
      </c>
      <c r="Q1794" s="1"/>
      <c r="Z1794" s="1"/>
      <c r="AF1794" s="1"/>
    </row>
    <row r="1795" spans="1:32" ht="12.75" x14ac:dyDescent="0.2">
      <c r="A1795" s="2" t="s">
        <v>59</v>
      </c>
      <c r="B1795" s="3">
        <v>353</v>
      </c>
      <c r="C1795" s="5">
        <v>29</v>
      </c>
      <c r="D1795" s="1" t="s">
        <v>5</v>
      </c>
      <c r="E1795" s="1" t="s">
        <v>2</v>
      </c>
      <c r="F1795" s="1" t="s">
        <v>3</v>
      </c>
      <c r="G1795" s="1">
        <v>2007</v>
      </c>
      <c r="H1795" s="5" t="s">
        <v>78</v>
      </c>
      <c r="Q1795" s="1"/>
      <c r="Z1795" s="1"/>
      <c r="AF1795" s="1"/>
    </row>
    <row r="1796" spans="1:32" ht="12.75" x14ac:dyDescent="0.2">
      <c r="A1796" s="2" t="s">
        <v>59</v>
      </c>
      <c r="B1796" s="3">
        <v>353</v>
      </c>
      <c r="C1796" s="5">
        <v>29</v>
      </c>
      <c r="D1796" s="1" t="s">
        <v>5</v>
      </c>
      <c r="E1796" s="1" t="s">
        <v>2</v>
      </c>
      <c r="F1796" s="1" t="s">
        <v>3</v>
      </c>
      <c r="G1796" s="1">
        <v>2008</v>
      </c>
      <c r="H1796" s="5" t="s">
        <v>78</v>
      </c>
      <c r="Q1796" s="1"/>
      <c r="Z1796" s="1"/>
      <c r="AF1796" s="1"/>
    </row>
    <row r="1797" spans="1:32" s="22" customFormat="1" ht="12.75" x14ac:dyDescent="0.2">
      <c r="A1797" s="20" t="s">
        <v>59</v>
      </c>
      <c r="B1797" s="21">
        <v>354</v>
      </c>
      <c r="C1797" s="24">
        <v>29</v>
      </c>
      <c r="D1797" s="22" t="s">
        <v>5</v>
      </c>
      <c r="E1797" s="22" t="s">
        <v>2</v>
      </c>
      <c r="F1797" s="22" t="s">
        <v>3</v>
      </c>
      <c r="G1797" s="22">
        <v>2004</v>
      </c>
      <c r="H1797" s="24" t="s">
        <v>78</v>
      </c>
      <c r="I1797" s="24"/>
      <c r="W1797" s="23"/>
      <c r="AA1797" s="24"/>
    </row>
    <row r="1798" spans="1:32" ht="12.75" x14ac:dyDescent="0.2">
      <c r="A1798" s="2" t="s">
        <v>59</v>
      </c>
      <c r="B1798" s="3">
        <v>354</v>
      </c>
      <c r="C1798" s="5">
        <v>29</v>
      </c>
      <c r="D1798" s="1" t="s">
        <v>5</v>
      </c>
      <c r="E1798" s="1" t="s">
        <v>2</v>
      </c>
      <c r="F1798" s="1" t="s">
        <v>3</v>
      </c>
      <c r="G1798" s="1">
        <v>2005</v>
      </c>
      <c r="H1798" s="5" t="s">
        <v>78</v>
      </c>
      <c r="Q1798" s="1"/>
      <c r="Z1798" s="1"/>
      <c r="AF1798" s="1"/>
    </row>
    <row r="1799" spans="1:32" ht="12.75" x14ac:dyDescent="0.2">
      <c r="A1799" s="2" t="s">
        <v>59</v>
      </c>
      <c r="B1799" s="3">
        <v>354</v>
      </c>
      <c r="C1799" s="5">
        <v>29</v>
      </c>
      <c r="D1799" s="1" t="s">
        <v>5</v>
      </c>
      <c r="E1799" s="1" t="s">
        <v>2</v>
      </c>
      <c r="F1799" s="1" t="s">
        <v>3</v>
      </c>
      <c r="G1799" s="1">
        <v>2006</v>
      </c>
      <c r="H1799" s="5" t="s">
        <v>78</v>
      </c>
      <c r="Q1799" s="1"/>
      <c r="Z1799" s="1"/>
      <c r="AF1799" s="1"/>
    </row>
    <row r="1800" spans="1:32" ht="12.75" x14ac:dyDescent="0.2">
      <c r="A1800" s="2" t="s">
        <v>59</v>
      </c>
      <c r="B1800" s="3">
        <v>354</v>
      </c>
      <c r="C1800" s="5">
        <v>29</v>
      </c>
      <c r="D1800" s="1" t="s">
        <v>5</v>
      </c>
      <c r="E1800" s="1" t="s">
        <v>2</v>
      </c>
      <c r="F1800" s="1" t="s">
        <v>3</v>
      </c>
      <c r="G1800" s="1">
        <v>2007</v>
      </c>
      <c r="H1800" s="5" t="s">
        <v>78</v>
      </c>
      <c r="Q1800" s="1"/>
      <c r="Z1800" s="1"/>
      <c r="AF1800" s="1"/>
    </row>
    <row r="1801" spans="1:32" ht="12.75" x14ac:dyDescent="0.2">
      <c r="A1801" s="2" t="s">
        <v>59</v>
      </c>
      <c r="B1801" s="3">
        <v>354</v>
      </c>
      <c r="C1801" s="5">
        <v>29</v>
      </c>
      <c r="D1801" s="1" t="s">
        <v>5</v>
      </c>
      <c r="E1801" s="1" t="s">
        <v>2</v>
      </c>
      <c r="F1801" s="1" t="s">
        <v>3</v>
      </c>
      <c r="G1801" s="1">
        <v>2008</v>
      </c>
      <c r="H1801" s="5" t="s">
        <v>78</v>
      </c>
      <c r="Q1801" s="1"/>
      <c r="Z1801" s="1"/>
      <c r="AF1801" s="1"/>
    </row>
    <row r="1802" spans="1:32" s="22" customFormat="1" ht="12.75" x14ac:dyDescent="0.2">
      <c r="A1802" s="20" t="s">
        <v>59</v>
      </c>
      <c r="B1802" s="21">
        <v>355</v>
      </c>
      <c r="C1802" s="24">
        <v>29</v>
      </c>
      <c r="D1802" s="22" t="s">
        <v>5</v>
      </c>
      <c r="E1802" s="22" t="s">
        <v>2</v>
      </c>
      <c r="F1802" s="22" t="s">
        <v>3</v>
      </c>
      <c r="G1802" s="22">
        <v>2004</v>
      </c>
      <c r="H1802" s="24" t="s">
        <v>78</v>
      </c>
      <c r="I1802" s="24"/>
      <c r="W1802" s="23"/>
      <c r="AA1802" s="24"/>
    </row>
    <row r="1803" spans="1:32" ht="12.75" x14ac:dyDescent="0.2">
      <c r="A1803" s="2" t="s">
        <v>59</v>
      </c>
      <c r="B1803" s="3">
        <v>355</v>
      </c>
      <c r="C1803" s="5">
        <v>29</v>
      </c>
      <c r="D1803" s="1" t="s">
        <v>5</v>
      </c>
      <c r="E1803" s="1" t="s">
        <v>2</v>
      </c>
      <c r="F1803" s="1" t="s">
        <v>3</v>
      </c>
      <c r="G1803" s="1">
        <v>2005</v>
      </c>
      <c r="H1803" s="5" t="s">
        <v>78</v>
      </c>
      <c r="Q1803" s="1"/>
      <c r="Z1803" s="1"/>
      <c r="AF1803" s="1"/>
    </row>
    <row r="1804" spans="1:32" ht="12.75" x14ac:dyDescent="0.2">
      <c r="A1804" s="2" t="s">
        <v>59</v>
      </c>
      <c r="B1804" s="3">
        <v>355</v>
      </c>
      <c r="C1804" s="5">
        <v>29</v>
      </c>
      <c r="D1804" s="1" t="s">
        <v>5</v>
      </c>
      <c r="E1804" s="1" t="s">
        <v>2</v>
      </c>
      <c r="F1804" s="1" t="s">
        <v>3</v>
      </c>
      <c r="G1804" s="1">
        <v>2006</v>
      </c>
      <c r="H1804" s="5" t="s">
        <v>78</v>
      </c>
      <c r="Q1804" s="1"/>
      <c r="Z1804" s="1"/>
      <c r="AF1804" s="1"/>
    </row>
    <row r="1805" spans="1:32" ht="12.75" x14ac:dyDescent="0.2">
      <c r="A1805" s="2" t="s">
        <v>59</v>
      </c>
      <c r="B1805" s="3">
        <v>355</v>
      </c>
      <c r="C1805" s="5">
        <v>29</v>
      </c>
      <c r="D1805" s="1" t="s">
        <v>5</v>
      </c>
      <c r="E1805" s="1" t="s">
        <v>2</v>
      </c>
      <c r="F1805" s="1" t="s">
        <v>3</v>
      </c>
      <c r="G1805" s="1">
        <v>2007</v>
      </c>
      <c r="H1805" s="5" t="s">
        <v>78</v>
      </c>
      <c r="Q1805" s="1"/>
      <c r="Z1805" s="1"/>
      <c r="AF1805" s="1"/>
    </row>
    <row r="1806" spans="1:32" ht="12.75" x14ac:dyDescent="0.2">
      <c r="A1806" s="2" t="s">
        <v>59</v>
      </c>
      <c r="B1806" s="3">
        <v>355</v>
      </c>
      <c r="C1806" s="5">
        <v>29</v>
      </c>
      <c r="D1806" s="1" t="s">
        <v>5</v>
      </c>
      <c r="E1806" s="1" t="s">
        <v>2</v>
      </c>
      <c r="F1806" s="1" t="s">
        <v>3</v>
      </c>
      <c r="G1806" s="1">
        <v>2008</v>
      </c>
      <c r="H1806" s="5" t="s">
        <v>78</v>
      </c>
      <c r="Q1806" s="1"/>
      <c r="Z1806" s="1"/>
      <c r="AF1806" s="1"/>
    </row>
    <row r="1807" spans="1:32" s="22" customFormat="1" ht="12.75" x14ac:dyDescent="0.2">
      <c r="A1807" s="20" t="s">
        <v>59</v>
      </c>
      <c r="B1807" s="21">
        <v>356</v>
      </c>
      <c r="C1807" s="24">
        <v>29</v>
      </c>
      <c r="D1807" s="22" t="s">
        <v>5</v>
      </c>
      <c r="E1807" s="22" t="s">
        <v>2</v>
      </c>
      <c r="F1807" s="22" t="s">
        <v>3</v>
      </c>
      <c r="G1807" s="22">
        <v>2004</v>
      </c>
      <c r="H1807" s="24" t="s">
        <v>78</v>
      </c>
      <c r="I1807" s="24"/>
      <c r="W1807" s="23"/>
      <c r="AA1807" s="24"/>
    </row>
    <row r="1808" spans="1:32" ht="12.75" x14ac:dyDescent="0.2">
      <c r="A1808" s="2" t="s">
        <v>59</v>
      </c>
      <c r="B1808" s="3">
        <v>356</v>
      </c>
      <c r="C1808" s="5">
        <v>29</v>
      </c>
      <c r="D1808" s="1" t="s">
        <v>5</v>
      </c>
      <c r="E1808" s="1" t="s">
        <v>2</v>
      </c>
      <c r="F1808" s="1" t="s">
        <v>3</v>
      </c>
      <c r="G1808" s="1">
        <v>2005</v>
      </c>
      <c r="H1808" s="5" t="s">
        <v>78</v>
      </c>
      <c r="Q1808" s="1"/>
      <c r="Z1808" s="1"/>
      <c r="AF1808" s="1"/>
    </row>
    <row r="1809" spans="1:32" ht="12.75" x14ac:dyDescent="0.2">
      <c r="A1809" s="2" t="s">
        <v>59</v>
      </c>
      <c r="B1809" s="3">
        <v>356</v>
      </c>
      <c r="C1809" s="5">
        <v>29</v>
      </c>
      <c r="D1809" s="1" t="s">
        <v>5</v>
      </c>
      <c r="E1809" s="1" t="s">
        <v>2</v>
      </c>
      <c r="F1809" s="1" t="s">
        <v>3</v>
      </c>
      <c r="G1809" s="1">
        <v>2006</v>
      </c>
      <c r="H1809" s="5" t="s">
        <v>78</v>
      </c>
      <c r="Q1809" s="1"/>
      <c r="Z1809" s="1"/>
      <c r="AF1809" s="1"/>
    </row>
    <row r="1810" spans="1:32" ht="12.75" x14ac:dyDescent="0.2">
      <c r="A1810" s="2" t="s">
        <v>59</v>
      </c>
      <c r="B1810" s="3">
        <v>356</v>
      </c>
      <c r="C1810" s="5">
        <v>29</v>
      </c>
      <c r="D1810" s="1" t="s">
        <v>5</v>
      </c>
      <c r="E1810" s="1" t="s">
        <v>2</v>
      </c>
      <c r="F1810" s="1" t="s">
        <v>3</v>
      </c>
      <c r="G1810" s="1">
        <v>2007</v>
      </c>
      <c r="H1810" s="5" t="s">
        <v>78</v>
      </c>
      <c r="Q1810" s="1"/>
      <c r="Z1810" s="1"/>
      <c r="AF1810" s="1"/>
    </row>
    <row r="1811" spans="1:32" ht="12.75" x14ac:dyDescent="0.2">
      <c r="A1811" s="2" t="s">
        <v>59</v>
      </c>
      <c r="B1811" s="3">
        <v>356</v>
      </c>
      <c r="C1811" s="5">
        <v>29</v>
      </c>
      <c r="D1811" s="1" t="s">
        <v>5</v>
      </c>
      <c r="E1811" s="1" t="s">
        <v>2</v>
      </c>
      <c r="F1811" s="1" t="s">
        <v>3</v>
      </c>
      <c r="G1811" s="1">
        <v>2008</v>
      </c>
      <c r="H1811" s="5" t="s">
        <v>78</v>
      </c>
      <c r="Q1811" s="1"/>
      <c r="Z1811" s="1"/>
      <c r="AF1811" s="1"/>
    </row>
    <row r="1812" spans="1:32" s="22" customFormat="1" ht="12.75" x14ac:dyDescent="0.2">
      <c r="A1812" s="20" t="s">
        <v>59</v>
      </c>
      <c r="B1812" s="21">
        <v>357</v>
      </c>
      <c r="C1812" s="24">
        <v>29</v>
      </c>
      <c r="D1812" s="22" t="s">
        <v>5</v>
      </c>
      <c r="E1812" s="22" t="s">
        <v>2</v>
      </c>
      <c r="F1812" s="22" t="s">
        <v>3</v>
      </c>
      <c r="G1812" s="22">
        <v>2004</v>
      </c>
      <c r="H1812" s="24" t="s">
        <v>78</v>
      </c>
      <c r="I1812" s="24"/>
      <c r="W1812" s="23"/>
      <c r="AA1812" s="24"/>
    </row>
    <row r="1813" spans="1:32" ht="12.75" x14ac:dyDescent="0.2">
      <c r="A1813" s="2" t="s">
        <v>59</v>
      </c>
      <c r="B1813" s="3">
        <v>357</v>
      </c>
      <c r="C1813" s="5">
        <v>29</v>
      </c>
      <c r="D1813" s="1" t="s">
        <v>5</v>
      </c>
      <c r="E1813" s="1" t="s">
        <v>2</v>
      </c>
      <c r="F1813" s="1" t="s">
        <v>3</v>
      </c>
      <c r="G1813" s="1">
        <v>2005</v>
      </c>
      <c r="H1813" s="5" t="s">
        <v>78</v>
      </c>
      <c r="Q1813" s="1"/>
      <c r="Z1813" s="1"/>
      <c r="AF1813" s="1"/>
    </row>
    <row r="1814" spans="1:32" ht="12.75" x14ac:dyDescent="0.2">
      <c r="A1814" s="2" t="s">
        <v>59</v>
      </c>
      <c r="B1814" s="3">
        <v>357</v>
      </c>
      <c r="C1814" s="5">
        <v>29</v>
      </c>
      <c r="D1814" s="1" t="s">
        <v>5</v>
      </c>
      <c r="E1814" s="1" t="s">
        <v>2</v>
      </c>
      <c r="F1814" s="1" t="s">
        <v>3</v>
      </c>
      <c r="G1814" s="1">
        <v>2006</v>
      </c>
      <c r="H1814" s="5" t="s">
        <v>78</v>
      </c>
      <c r="Q1814" s="1"/>
      <c r="Z1814" s="1"/>
      <c r="AF1814" s="1"/>
    </row>
    <row r="1815" spans="1:32" ht="12.75" x14ac:dyDescent="0.2">
      <c r="A1815" s="2" t="s">
        <v>59</v>
      </c>
      <c r="B1815" s="3">
        <v>357</v>
      </c>
      <c r="C1815" s="5">
        <v>29</v>
      </c>
      <c r="D1815" s="1" t="s">
        <v>5</v>
      </c>
      <c r="E1815" s="1" t="s">
        <v>2</v>
      </c>
      <c r="F1815" s="1" t="s">
        <v>3</v>
      </c>
      <c r="G1815" s="1">
        <v>2007</v>
      </c>
      <c r="H1815" s="5" t="s">
        <v>78</v>
      </c>
      <c r="Q1815" s="1"/>
      <c r="Z1815" s="1"/>
      <c r="AF1815" s="1"/>
    </row>
    <row r="1816" spans="1:32" ht="12.75" x14ac:dyDescent="0.2">
      <c r="A1816" s="2" t="s">
        <v>59</v>
      </c>
      <c r="B1816" s="3">
        <v>357</v>
      </c>
      <c r="C1816" s="5">
        <v>29</v>
      </c>
      <c r="D1816" s="1" t="s">
        <v>5</v>
      </c>
      <c r="E1816" s="1" t="s">
        <v>2</v>
      </c>
      <c r="F1816" s="1" t="s">
        <v>3</v>
      </c>
      <c r="G1816" s="1">
        <v>2008</v>
      </c>
      <c r="H1816" s="5" t="s">
        <v>78</v>
      </c>
      <c r="Q1816" s="1"/>
      <c r="Z1816" s="1"/>
      <c r="AF1816" s="1"/>
    </row>
    <row r="1817" spans="1:32" s="22" customFormat="1" ht="12.75" x14ac:dyDescent="0.2">
      <c r="A1817" s="20" t="s">
        <v>59</v>
      </c>
      <c r="B1817" s="21">
        <v>358</v>
      </c>
      <c r="C1817" s="24">
        <v>29</v>
      </c>
      <c r="D1817" s="22" t="s">
        <v>5</v>
      </c>
      <c r="E1817" s="22" t="s">
        <v>2</v>
      </c>
      <c r="F1817" s="22" t="s">
        <v>3</v>
      </c>
      <c r="G1817" s="22">
        <v>2004</v>
      </c>
      <c r="H1817" s="24" t="s">
        <v>78</v>
      </c>
      <c r="I1817" s="24"/>
      <c r="W1817" s="23"/>
      <c r="AA1817" s="24"/>
    </row>
    <row r="1818" spans="1:32" ht="12.75" x14ac:dyDescent="0.2">
      <c r="A1818" s="2" t="s">
        <v>59</v>
      </c>
      <c r="B1818" s="3">
        <v>358</v>
      </c>
      <c r="C1818" s="5">
        <v>29</v>
      </c>
      <c r="D1818" s="1" t="s">
        <v>5</v>
      </c>
      <c r="E1818" s="1" t="s">
        <v>2</v>
      </c>
      <c r="F1818" s="1" t="s">
        <v>3</v>
      </c>
      <c r="G1818" s="1">
        <v>2005</v>
      </c>
      <c r="H1818" s="5" t="s">
        <v>78</v>
      </c>
      <c r="Q1818" s="1"/>
      <c r="Z1818" s="1"/>
      <c r="AF1818" s="1"/>
    </row>
    <row r="1819" spans="1:32" ht="12.75" x14ac:dyDescent="0.2">
      <c r="A1819" s="2" t="s">
        <v>59</v>
      </c>
      <c r="B1819" s="3">
        <v>358</v>
      </c>
      <c r="C1819" s="5">
        <v>29</v>
      </c>
      <c r="D1819" s="1" t="s">
        <v>5</v>
      </c>
      <c r="E1819" s="1" t="s">
        <v>2</v>
      </c>
      <c r="F1819" s="1" t="s">
        <v>3</v>
      </c>
      <c r="G1819" s="1">
        <v>2006</v>
      </c>
      <c r="H1819" s="5" t="s">
        <v>78</v>
      </c>
      <c r="Q1819" s="1"/>
      <c r="Z1819" s="1"/>
      <c r="AF1819" s="1"/>
    </row>
    <row r="1820" spans="1:32" ht="12.75" x14ac:dyDescent="0.2">
      <c r="A1820" s="2" t="s">
        <v>59</v>
      </c>
      <c r="B1820" s="3">
        <v>358</v>
      </c>
      <c r="C1820" s="5">
        <v>29</v>
      </c>
      <c r="D1820" s="1" t="s">
        <v>5</v>
      </c>
      <c r="E1820" s="1" t="s">
        <v>2</v>
      </c>
      <c r="F1820" s="1" t="s">
        <v>3</v>
      </c>
      <c r="G1820" s="1">
        <v>2007</v>
      </c>
      <c r="H1820" s="5" t="s">
        <v>78</v>
      </c>
      <c r="Q1820" s="1"/>
      <c r="Z1820" s="1"/>
      <c r="AF1820" s="1"/>
    </row>
    <row r="1821" spans="1:32" ht="12.75" x14ac:dyDescent="0.2">
      <c r="A1821" s="2" t="s">
        <v>59</v>
      </c>
      <c r="B1821" s="3">
        <v>358</v>
      </c>
      <c r="C1821" s="5">
        <v>29</v>
      </c>
      <c r="D1821" s="1" t="s">
        <v>5</v>
      </c>
      <c r="E1821" s="1" t="s">
        <v>2</v>
      </c>
      <c r="F1821" s="1" t="s">
        <v>3</v>
      </c>
      <c r="G1821" s="1">
        <v>2008</v>
      </c>
      <c r="H1821" s="5" t="s">
        <v>78</v>
      </c>
      <c r="Q1821" s="1"/>
      <c r="Z1821" s="1"/>
      <c r="AF1821" s="1"/>
    </row>
    <row r="1822" spans="1:32" s="22" customFormat="1" ht="12.75" x14ac:dyDescent="0.2">
      <c r="A1822" s="20" t="s">
        <v>59</v>
      </c>
      <c r="B1822" s="21">
        <v>359</v>
      </c>
      <c r="C1822" s="24">
        <v>35</v>
      </c>
      <c r="D1822" s="22" t="s">
        <v>6</v>
      </c>
      <c r="E1822" s="22" t="s">
        <v>7</v>
      </c>
      <c r="F1822" s="22" t="s">
        <v>8</v>
      </c>
      <c r="G1822" s="22">
        <v>2004</v>
      </c>
      <c r="H1822" s="24" t="s">
        <v>78</v>
      </c>
      <c r="I1822" s="24"/>
      <c r="W1822" s="23"/>
      <c r="AA1822" s="24"/>
    </row>
    <row r="1823" spans="1:32" ht="12.75" x14ac:dyDescent="0.2">
      <c r="A1823" s="2" t="s">
        <v>59</v>
      </c>
      <c r="B1823" s="3">
        <v>359</v>
      </c>
      <c r="C1823" s="5">
        <v>35</v>
      </c>
      <c r="D1823" s="1" t="s">
        <v>6</v>
      </c>
      <c r="E1823" s="1" t="s">
        <v>7</v>
      </c>
      <c r="F1823" s="1" t="s">
        <v>8</v>
      </c>
      <c r="G1823" s="1">
        <v>2005</v>
      </c>
      <c r="H1823" s="5" t="s">
        <v>78</v>
      </c>
      <c r="Q1823" s="1"/>
      <c r="Z1823" s="1"/>
      <c r="AF1823" s="1"/>
    </row>
    <row r="1824" spans="1:32" ht="12.75" x14ac:dyDescent="0.2">
      <c r="A1824" s="2" t="s">
        <v>59</v>
      </c>
      <c r="B1824" s="3">
        <v>359</v>
      </c>
      <c r="C1824" s="5">
        <v>35</v>
      </c>
      <c r="D1824" s="1" t="s">
        <v>6</v>
      </c>
      <c r="E1824" s="1" t="s">
        <v>7</v>
      </c>
      <c r="F1824" s="1" t="s">
        <v>8</v>
      </c>
      <c r="G1824" s="1">
        <v>2006</v>
      </c>
      <c r="H1824" s="5" t="s">
        <v>78</v>
      </c>
      <c r="Q1824" s="1"/>
      <c r="Z1824" s="1"/>
      <c r="AF1824" s="1"/>
    </row>
    <row r="1825" spans="1:32" ht="12.75" x14ac:dyDescent="0.2">
      <c r="A1825" s="2" t="s">
        <v>59</v>
      </c>
      <c r="B1825" s="3">
        <v>359</v>
      </c>
      <c r="C1825" s="5">
        <v>35</v>
      </c>
      <c r="D1825" s="1" t="s">
        <v>6</v>
      </c>
      <c r="E1825" s="1" t="s">
        <v>7</v>
      </c>
      <c r="F1825" s="1" t="s">
        <v>8</v>
      </c>
      <c r="G1825" s="1">
        <v>2007</v>
      </c>
      <c r="H1825" s="5" t="s">
        <v>78</v>
      </c>
      <c r="Q1825" s="1"/>
      <c r="Z1825" s="1"/>
      <c r="AF1825" s="1"/>
    </row>
    <row r="1826" spans="1:32" ht="12.75" x14ac:dyDescent="0.2">
      <c r="A1826" s="2" t="s">
        <v>59</v>
      </c>
      <c r="B1826" s="3">
        <v>359</v>
      </c>
      <c r="C1826" s="5">
        <v>35</v>
      </c>
      <c r="D1826" s="1" t="s">
        <v>6</v>
      </c>
      <c r="E1826" s="1" t="s">
        <v>7</v>
      </c>
      <c r="F1826" s="1" t="s">
        <v>8</v>
      </c>
      <c r="G1826" s="1">
        <v>2008</v>
      </c>
      <c r="H1826" s="5" t="s">
        <v>78</v>
      </c>
      <c r="Q1826" s="1"/>
      <c r="Z1826" s="1"/>
      <c r="AF1826" s="1"/>
    </row>
    <row r="1827" spans="1:32" s="22" customFormat="1" ht="12.75" x14ac:dyDescent="0.2">
      <c r="A1827" s="20" t="s">
        <v>59</v>
      </c>
      <c r="B1827" s="21">
        <v>360</v>
      </c>
      <c r="C1827" s="24">
        <v>35</v>
      </c>
      <c r="D1827" s="22" t="s">
        <v>6</v>
      </c>
      <c r="E1827" s="22" t="s">
        <v>7</v>
      </c>
      <c r="F1827" s="22" t="s">
        <v>8</v>
      </c>
      <c r="G1827" s="22">
        <v>2004</v>
      </c>
      <c r="H1827" s="24" t="s">
        <v>78</v>
      </c>
      <c r="I1827" s="24"/>
      <c r="W1827" s="23"/>
      <c r="AA1827" s="24"/>
    </row>
    <row r="1828" spans="1:32" ht="12.75" x14ac:dyDescent="0.2">
      <c r="A1828" s="2" t="s">
        <v>59</v>
      </c>
      <c r="B1828" s="3">
        <v>360</v>
      </c>
      <c r="C1828" s="5">
        <v>35</v>
      </c>
      <c r="D1828" s="1" t="s">
        <v>6</v>
      </c>
      <c r="E1828" s="1" t="s">
        <v>7</v>
      </c>
      <c r="F1828" s="1" t="s">
        <v>8</v>
      </c>
      <c r="G1828" s="1">
        <v>2005</v>
      </c>
      <c r="H1828" s="5" t="s">
        <v>78</v>
      </c>
      <c r="Q1828" s="1"/>
      <c r="Z1828" s="1"/>
      <c r="AF1828" s="1"/>
    </row>
    <row r="1829" spans="1:32" ht="12.75" x14ac:dyDescent="0.2">
      <c r="A1829" s="2" t="s">
        <v>59</v>
      </c>
      <c r="B1829" s="3">
        <v>360</v>
      </c>
      <c r="C1829" s="5">
        <v>35</v>
      </c>
      <c r="D1829" s="1" t="s">
        <v>6</v>
      </c>
      <c r="E1829" s="1" t="s">
        <v>7</v>
      </c>
      <c r="F1829" s="1" t="s">
        <v>8</v>
      </c>
      <c r="G1829" s="1">
        <v>2006</v>
      </c>
      <c r="H1829" s="5" t="s">
        <v>78</v>
      </c>
      <c r="Q1829" s="1"/>
      <c r="Z1829" s="1"/>
      <c r="AF1829" s="1"/>
    </row>
    <row r="1830" spans="1:32" ht="12.75" x14ac:dyDescent="0.2">
      <c r="A1830" s="2" t="s">
        <v>59</v>
      </c>
      <c r="B1830" s="3">
        <v>360</v>
      </c>
      <c r="C1830" s="5">
        <v>35</v>
      </c>
      <c r="D1830" s="1" t="s">
        <v>6</v>
      </c>
      <c r="E1830" s="1" t="s">
        <v>7</v>
      </c>
      <c r="F1830" s="1" t="s">
        <v>8</v>
      </c>
      <c r="G1830" s="1">
        <v>2007</v>
      </c>
      <c r="H1830" s="5" t="s">
        <v>78</v>
      </c>
      <c r="Q1830" s="1"/>
      <c r="Z1830" s="1"/>
      <c r="AF1830" s="1"/>
    </row>
    <row r="1831" spans="1:32" ht="12.75" x14ac:dyDescent="0.2">
      <c r="A1831" s="2" t="s">
        <v>59</v>
      </c>
      <c r="B1831" s="3">
        <v>360</v>
      </c>
      <c r="C1831" s="5">
        <v>35</v>
      </c>
      <c r="D1831" s="1" t="s">
        <v>6</v>
      </c>
      <c r="E1831" s="1" t="s">
        <v>7</v>
      </c>
      <c r="F1831" s="1" t="s">
        <v>8</v>
      </c>
      <c r="G1831" s="1">
        <v>2008</v>
      </c>
      <c r="H1831" s="5" t="s">
        <v>78</v>
      </c>
      <c r="Q1831" s="1"/>
      <c r="Z1831" s="1"/>
      <c r="AF1831" s="1"/>
    </row>
    <row r="1832" spans="1:32" s="22" customFormat="1" ht="12.75" x14ac:dyDescent="0.2">
      <c r="A1832" s="20" t="s">
        <v>59</v>
      </c>
      <c r="B1832" s="21">
        <v>361</v>
      </c>
      <c r="C1832" s="24">
        <v>35</v>
      </c>
      <c r="D1832" s="22" t="s">
        <v>6</v>
      </c>
      <c r="E1832" s="22" t="s">
        <v>7</v>
      </c>
      <c r="F1832" s="22" t="s">
        <v>8</v>
      </c>
      <c r="G1832" s="22">
        <v>2004</v>
      </c>
      <c r="H1832" s="24" t="s">
        <v>78</v>
      </c>
      <c r="I1832" s="24"/>
      <c r="W1832" s="23"/>
      <c r="AA1832" s="24"/>
    </row>
    <row r="1833" spans="1:32" ht="12.75" x14ac:dyDescent="0.2">
      <c r="A1833" s="2" t="s">
        <v>59</v>
      </c>
      <c r="B1833" s="3">
        <v>361</v>
      </c>
      <c r="C1833" s="5">
        <v>35</v>
      </c>
      <c r="D1833" s="1" t="s">
        <v>6</v>
      </c>
      <c r="E1833" s="1" t="s">
        <v>7</v>
      </c>
      <c r="F1833" s="1" t="s">
        <v>8</v>
      </c>
      <c r="G1833" s="1">
        <v>2005</v>
      </c>
      <c r="H1833" s="5" t="s">
        <v>78</v>
      </c>
      <c r="Q1833" s="1"/>
      <c r="Z1833" s="1"/>
      <c r="AF1833" s="1"/>
    </row>
    <row r="1834" spans="1:32" ht="12.75" x14ac:dyDescent="0.2">
      <c r="A1834" s="2" t="s">
        <v>59</v>
      </c>
      <c r="B1834" s="3">
        <v>361</v>
      </c>
      <c r="C1834" s="5">
        <v>35</v>
      </c>
      <c r="D1834" s="1" t="s">
        <v>6</v>
      </c>
      <c r="E1834" s="1" t="s">
        <v>7</v>
      </c>
      <c r="F1834" s="1" t="s">
        <v>8</v>
      </c>
      <c r="G1834" s="1">
        <v>2006</v>
      </c>
      <c r="H1834" s="5" t="s">
        <v>78</v>
      </c>
      <c r="Q1834" s="1"/>
      <c r="Z1834" s="1"/>
      <c r="AF1834" s="1"/>
    </row>
    <row r="1835" spans="1:32" ht="12.75" x14ac:dyDescent="0.2">
      <c r="A1835" s="2" t="s">
        <v>59</v>
      </c>
      <c r="B1835" s="3">
        <v>361</v>
      </c>
      <c r="C1835" s="5">
        <v>35</v>
      </c>
      <c r="D1835" s="1" t="s">
        <v>6</v>
      </c>
      <c r="E1835" s="1" t="s">
        <v>7</v>
      </c>
      <c r="F1835" s="1" t="s">
        <v>8</v>
      </c>
      <c r="G1835" s="1">
        <v>2007</v>
      </c>
      <c r="H1835" s="5" t="s">
        <v>78</v>
      </c>
      <c r="Q1835" s="1"/>
      <c r="Z1835" s="1"/>
      <c r="AF1835" s="1"/>
    </row>
    <row r="1836" spans="1:32" ht="12.75" x14ac:dyDescent="0.2">
      <c r="A1836" s="2" t="s">
        <v>59</v>
      </c>
      <c r="B1836" s="3">
        <v>361</v>
      </c>
      <c r="C1836" s="5">
        <v>35</v>
      </c>
      <c r="D1836" s="1" t="s">
        <v>6</v>
      </c>
      <c r="E1836" s="1" t="s">
        <v>7</v>
      </c>
      <c r="F1836" s="1" t="s">
        <v>8</v>
      </c>
      <c r="G1836" s="1">
        <v>2008</v>
      </c>
      <c r="H1836" s="5" t="s">
        <v>78</v>
      </c>
      <c r="Q1836" s="1"/>
      <c r="Z1836" s="1"/>
      <c r="AF1836" s="1"/>
    </row>
    <row r="1837" spans="1:32" s="22" customFormat="1" ht="12.75" x14ac:dyDescent="0.2">
      <c r="A1837" s="20" t="s">
        <v>59</v>
      </c>
      <c r="B1837" s="21">
        <v>362</v>
      </c>
      <c r="C1837" s="24">
        <v>35</v>
      </c>
      <c r="D1837" s="22" t="s">
        <v>6</v>
      </c>
      <c r="E1837" s="22" t="s">
        <v>7</v>
      </c>
      <c r="F1837" s="22" t="s">
        <v>8</v>
      </c>
      <c r="G1837" s="22">
        <v>2004</v>
      </c>
      <c r="H1837" s="24" t="s">
        <v>78</v>
      </c>
      <c r="I1837" s="24"/>
      <c r="W1837" s="23"/>
      <c r="AA1837" s="24"/>
    </row>
    <row r="1838" spans="1:32" ht="12.75" x14ac:dyDescent="0.2">
      <c r="A1838" s="2" t="s">
        <v>59</v>
      </c>
      <c r="B1838" s="3">
        <v>362</v>
      </c>
      <c r="C1838" s="5">
        <v>35</v>
      </c>
      <c r="D1838" s="1" t="s">
        <v>6</v>
      </c>
      <c r="E1838" s="1" t="s">
        <v>7</v>
      </c>
      <c r="F1838" s="1" t="s">
        <v>8</v>
      </c>
      <c r="G1838" s="1">
        <v>2005</v>
      </c>
      <c r="H1838" s="5" t="s">
        <v>78</v>
      </c>
      <c r="Q1838" s="1"/>
      <c r="Z1838" s="1"/>
      <c r="AF1838" s="1"/>
    </row>
    <row r="1839" spans="1:32" ht="12.75" x14ac:dyDescent="0.2">
      <c r="A1839" s="2" t="s">
        <v>59</v>
      </c>
      <c r="B1839" s="3">
        <v>362</v>
      </c>
      <c r="C1839" s="5">
        <v>35</v>
      </c>
      <c r="D1839" s="1" t="s">
        <v>6</v>
      </c>
      <c r="E1839" s="1" t="s">
        <v>7</v>
      </c>
      <c r="F1839" s="1" t="s">
        <v>8</v>
      </c>
      <c r="G1839" s="1">
        <v>2006</v>
      </c>
      <c r="H1839" s="5" t="s">
        <v>78</v>
      </c>
      <c r="Q1839" s="1"/>
      <c r="Z1839" s="1"/>
      <c r="AF1839" s="1"/>
    </row>
    <row r="1840" spans="1:32" ht="12.75" x14ac:dyDescent="0.2">
      <c r="A1840" s="2" t="s">
        <v>59</v>
      </c>
      <c r="B1840" s="3">
        <v>362</v>
      </c>
      <c r="C1840" s="5">
        <v>35</v>
      </c>
      <c r="D1840" s="1" t="s">
        <v>6</v>
      </c>
      <c r="E1840" s="1" t="s">
        <v>7</v>
      </c>
      <c r="F1840" s="1" t="s">
        <v>8</v>
      </c>
      <c r="G1840" s="1">
        <v>2007</v>
      </c>
      <c r="H1840" s="5" t="s">
        <v>78</v>
      </c>
      <c r="Q1840" s="1"/>
      <c r="Z1840" s="1"/>
      <c r="AF1840" s="1"/>
    </row>
    <row r="1841" spans="1:32" ht="12.75" x14ac:dyDescent="0.2">
      <c r="A1841" s="2" t="s">
        <v>59</v>
      </c>
      <c r="B1841" s="3">
        <v>362</v>
      </c>
      <c r="C1841" s="5">
        <v>35</v>
      </c>
      <c r="D1841" s="1" t="s">
        <v>6</v>
      </c>
      <c r="E1841" s="1" t="s">
        <v>7</v>
      </c>
      <c r="F1841" s="1" t="s">
        <v>8</v>
      </c>
      <c r="G1841" s="1">
        <v>2008</v>
      </c>
      <c r="H1841" s="5" t="s">
        <v>78</v>
      </c>
      <c r="Q1841" s="1"/>
      <c r="Z1841" s="1"/>
      <c r="AF1841" s="1"/>
    </row>
    <row r="1842" spans="1:32" s="22" customFormat="1" ht="12.75" x14ac:dyDescent="0.2">
      <c r="A1842" s="20" t="s">
        <v>59</v>
      </c>
      <c r="B1842" s="21">
        <v>363</v>
      </c>
      <c r="C1842" s="24">
        <v>35</v>
      </c>
      <c r="D1842" s="22" t="s">
        <v>6</v>
      </c>
      <c r="E1842" s="22" t="s">
        <v>7</v>
      </c>
      <c r="F1842" s="22" t="s">
        <v>8</v>
      </c>
      <c r="G1842" s="22">
        <v>2004</v>
      </c>
      <c r="H1842" s="24" t="s">
        <v>78</v>
      </c>
      <c r="I1842" s="24"/>
      <c r="W1842" s="23"/>
      <c r="AA1842" s="24"/>
    </row>
    <row r="1843" spans="1:32" ht="12.75" x14ac:dyDescent="0.2">
      <c r="A1843" s="2" t="s">
        <v>59</v>
      </c>
      <c r="B1843" s="3">
        <v>363</v>
      </c>
      <c r="C1843" s="5">
        <v>35</v>
      </c>
      <c r="D1843" s="1" t="s">
        <v>6</v>
      </c>
      <c r="E1843" s="1" t="s">
        <v>7</v>
      </c>
      <c r="F1843" s="1" t="s">
        <v>8</v>
      </c>
      <c r="G1843" s="1">
        <v>2005</v>
      </c>
      <c r="H1843" s="5" t="s">
        <v>78</v>
      </c>
      <c r="Q1843" s="1"/>
      <c r="Z1843" s="1"/>
      <c r="AF1843" s="1"/>
    </row>
    <row r="1844" spans="1:32" ht="12.75" x14ac:dyDescent="0.2">
      <c r="A1844" s="2" t="s">
        <v>59</v>
      </c>
      <c r="B1844" s="3">
        <v>363</v>
      </c>
      <c r="C1844" s="5">
        <v>35</v>
      </c>
      <c r="D1844" s="1" t="s">
        <v>6</v>
      </c>
      <c r="E1844" s="1" t="s">
        <v>7</v>
      </c>
      <c r="F1844" s="1" t="s">
        <v>8</v>
      </c>
      <c r="G1844" s="1">
        <v>2006</v>
      </c>
      <c r="H1844" s="5" t="s">
        <v>78</v>
      </c>
      <c r="Q1844" s="1"/>
      <c r="Z1844" s="1"/>
      <c r="AF1844" s="1"/>
    </row>
    <row r="1845" spans="1:32" ht="12.75" x14ac:dyDescent="0.2">
      <c r="A1845" s="2" t="s">
        <v>59</v>
      </c>
      <c r="B1845" s="3">
        <v>363</v>
      </c>
      <c r="C1845" s="5">
        <v>35</v>
      </c>
      <c r="D1845" s="1" t="s">
        <v>6</v>
      </c>
      <c r="E1845" s="1" t="s">
        <v>7</v>
      </c>
      <c r="F1845" s="1" t="s">
        <v>8</v>
      </c>
      <c r="G1845" s="1">
        <v>2007</v>
      </c>
      <c r="H1845" s="5" t="s">
        <v>78</v>
      </c>
      <c r="Q1845" s="1"/>
      <c r="Z1845" s="1"/>
      <c r="AF1845" s="1"/>
    </row>
    <row r="1846" spans="1:32" ht="12.75" x14ac:dyDescent="0.2">
      <c r="A1846" s="2" t="s">
        <v>59</v>
      </c>
      <c r="B1846" s="3">
        <v>363</v>
      </c>
      <c r="C1846" s="5">
        <v>35</v>
      </c>
      <c r="D1846" s="1" t="s">
        <v>6</v>
      </c>
      <c r="E1846" s="1" t="s">
        <v>7</v>
      </c>
      <c r="F1846" s="1" t="s">
        <v>8</v>
      </c>
      <c r="G1846" s="1">
        <v>2008</v>
      </c>
      <c r="H1846" s="5" t="s">
        <v>78</v>
      </c>
      <c r="Q1846" s="1"/>
      <c r="Z1846" s="1"/>
      <c r="AF1846" s="1"/>
    </row>
    <row r="1847" spans="1:32" s="22" customFormat="1" ht="12.75" x14ac:dyDescent="0.2">
      <c r="A1847" s="20" t="s">
        <v>59</v>
      </c>
      <c r="B1847" s="21">
        <v>364</v>
      </c>
      <c r="C1847" s="24">
        <v>35</v>
      </c>
      <c r="D1847" s="22" t="s">
        <v>6</v>
      </c>
      <c r="E1847" s="22" t="s">
        <v>7</v>
      </c>
      <c r="F1847" s="22" t="s">
        <v>8</v>
      </c>
      <c r="G1847" s="22">
        <v>2004</v>
      </c>
      <c r="H1847" s="24" t="s">
        <v>78</v>
      </c>
      <c r="I1847" s="24"/>
      <c r="W1847" s="23"/>
      <c r="AA1847" s="24"/>
    </row>
    <row r="1848" spans="1:32" ht="12.75" x14ac:dyDescent="0.2">
      <c r="A1848" s="2" t="s">
        <v>59</v>
      </c>
      <c r="B1848" s="3">
        <v>364</v>
      </c>
      <c r="C1848" s="5">
        <v>35</v>
      </c>
      <c r="D1848" s="1" t="s">
        <v>6</v>
      </c>
      <c r="E1848" s="1" t="s">
        <v>7</v>
      </c>
      <c r="F1848" s="1" t="s">
        <v>8</v>
      </c>
      <c r="G1848" s="1">
        <v>2005</v>
      </c>
      <c r="H1848" s="5" t="s">
        <v>78</v>
      </c>
      <c r="Q1848" s="1"/>
      <c r="Z1848" s="1"/>
      <c r="AF1848" s="1"/>
    </row>
    <row r="1849" spans="1:32" ht="12.75" x14ac:dyDescent="0.2">
      <c r="A1849" s="2" t="s">
        <v>59</v>
      </c>
      <c r="B1849" s="3">
        <v>364</v>
      </c>
      <c r="C1849" s="5">
        <v>35</v>
      </c>
      <c r="D1849" s="1" t="s">
        <v>6</v>
      </c>
      <c r="E1849" s="1" t="s">
        <v>7</v>
      </c>
      <c r="F1849" s="1" t="s">
        <v>8</v>
      </c>
      <c r="G1849" s="1">
        <v>2006</v>
      </c>
      <c r="H1849" s="5" t="s">
        <v>78</v>
      </c>
      <c r="Q1849" s="1"/>
      <c r="Z1849" s="1"/>
      <c r="AF1849" s="1"/>
    </row>
    <row r="1850" spans="1:32" ht="12.75" x14ac:dyDescent="0.2">
      <c r="A1850" s="2" t="s">
        <v>59</v>
      </c>
      <c r="B1850" s="3">
        <v>364</v>
      </c>
      <c r="C1850" s="5">
        <v>35</v>
      </c>
      <c r="D1850" s="1" t="s">
        <v>6</v>
      </c>
      <c r="E1850" s="1" t="s">
        <v>7</v>
      </c>
      <c r="F1850" s="1" t="s">
        <v>8</v>
      </c>
      <c r="G1850" s="1">
        <v>2007</v>
      </c>
      <c r="H1850" s="5" t="s">
        <v>78</v>
      </c>
      <c r="Q1850" s="1"/>
      <c r="Z1850" s="1"/>
      <c r="AF1850" s="1"/>
    </row>
    <row r="1851" spans="1:32" ht="12.75" x14ac:dyDescent="0.2">
      <c r="A1851" s="2" t="s">
        <v>59</v>
      </c>
      <c r="B1851" s="3">
        <v>364</v>
      </c>
      <c r="C1851" s="5">
        <v>35</v>
      </c>
      <c r="D1851" s="1" t="s">
        <v>6</v>
      </c>
      <c r="E1851" s="1" t="s">
        <v>7</v>
      </c>
      <c r="F1851" s="1" t="s">
        <v>8</v>
      </c>
      <c r="G1851" s="1">
        <v>2008</v>
      </c>
      <c r="H1851" s="5" t="s">
        <v>78</v>
      </c>
      <c r="Q1851" s="1"/>
      <c r="Z1851" s="1"/>
      <c r="AF1851" s="1"/>
    </row>
    <row r="1852" spans="1:32" s="22" customFormat="1" ht="12.75" x14ac:dyDescent="0.2">
      <c r="A1852" s="20" t="s">
        <v>59</v>
      </c>
      <c r="B1852" s="21">
        <v>365</v>
      </c>
      <c r="C1852" s="24">
        <v>35</v>
      </c>
      <c r="D1852" s="22" t="s">
        <v>6</v>
      </c>
      <c r="E1852" s="22" t="s">
        <v>7</v>
      </c>
      <c r="F1852" s="22" t="s">
        <v>8</v>
      </c>
      <c r="G1852" s="22">
        <v>2004</v>
      </c>
      <c r="H1852" s="24" t="s">
        <v>78</v>
      </c>
      <c r="I1852" s="24"/>
      <c r="W1852" s="23"/>
      <c r="AA1852" s="24"/>
    </row>
    <row r="1853" spans="1:32" ht="12.75" x14ac:dyDescent="0.2">
      <c r="A1853" s="2" t="s">
        <v>59</v>
      </c>
      <c r="B1853" s="3">
        <v>365</v>
      </c>
      <c r="C1853" s="5">
        <v>35</v>
      </c>
      <c r="D1853" s="1" t="s">
        <v>6</v>
      </c>
      <c r="E1853" s="1" t="s">
        <v>7</v>
      </c>
      <c r="F1853" s="1" t="s">
        <v>8</v>
      </c>
      <c r="G1853" s="1">
        <v>2005</v>
      </c>
      <c r="H1853" s="5" t="s">
        <v>78</v>
      </c>
      <c r="Q1853" s="1"/>
      <c r="Z1853" s="1"/>
      <c r="AF1853" s="1"/>
    </row>
    <row r="1854" spans="1:32" ht="12.75" x14ac:dyDescent="0.2">
      <c r="A1854" s="2" t="s">
        <v>59</v>
      </c>
      <c r="B1854" s="3">
        <v>365</v>
      </c>
      <c r="C1854" s="5">
        <v>35</v>
      </c>
      <c r="D1854" s="1" t="s">
        <v>6</v>
      </c>
      <c r="E1854" s="1" t="s">
        <v>7</v>
      </c>
      <c r="F1854" s="1" t="s">
        <v>8</v>
      </c>
      <c r="G1854" s="1">
        <v>2006</v>
      </c>
      <c r="H1854" s="5" t="s">
        <v>78</v>
      </c>
      <c r="Q1854" s="1"/>
      <c r="Z1854" s="1"/>
      <c r="AF1854" s="1"/>
    </row>
    <row r="1855" spans="1:32" ht="12.75" x14ac:dyDescent="0.2">
      <c r="A1855" s="2" t="s">
        <v>59</v>
      </c>
      <c r="B1855" s="3">
        <v>365</v>
      </c>
      <c r="C1855" s="5">
        <v>35</v>
      </c>
      <c r="D1855" s="1" t="s">
        <v>6</v>
      </c>
      <c r="E1855" s="1" t="s">
        <v>7</v>
      </c>
      <c r="F1855" s="1" t="s">
        <v>8</v>
      </c>
      <c r="G1855" s="1">
        <v>2007</v>
      </c>
      <c r="H1855" s="5" t="s">
        <v>78</v>
      </c>
      <c r="Q1855" s="1"/>
      <c r="Z1855" s="1"/>
      <c r="AF1855" s="1"/>
    </row>
    <row r="1856" spans="1:32" ht="12.75" x14ac:dyDescent="0.2">
      <c r="A1856" s="2" t="s">
        <v>59</v>
      </c>
      <c r="B1856" s="3">
        <v>365</v>
      </c>
      <c r="C1856" s="5">
        <v>35</v>
      </c>
      <c r="D1856" s="1" t="s">
        <v>6</v>
      </c>
      <c r="E1856" s="1" t="s">
        <v>7</v>
      </c>
      <c r="F1856" s="1" t="s">
        <v>8</v>
      </c>
      <c r="G1856" s="1">
        <v>2008</v>
      </c>
      <c r="H1856" s="5" t="s">
        <v>78</v>
      </c>
      <c r="Q1856" s="1"/>
      <c r="Z1856" s="1"/>
      <c r="AF1856" s="1"/>
    </row>
    <row r="1857" spans="1:32" s="22" customFormat="1" ht="12.75" x14ac:dyDescent="0.2">
      <c r="A1857" s="20" t="s">
        <v>59</v>
      </c>
      <c r="B1857" s="21">
        <v>366</v>
      </c>
      <c r="C1857" s="24">
        <v>35</v>
      </c>
      <c r="D1857" s="22" t="s">
        <v>6</v>
      </c>
      <c r="E1857" s="22" t="s">
        <v>7</v>
      </c>
      <c r="F1857" s="22" t="s">
        <v>8</v>
      </c>
      <c r="G1857" s="22">
        <v>2004</v>
      </c>
      <c r="H1857" s="24" t="s">
        <v>78</v>
      </c>
      <c r="I1857" s="24"/>
      <c r="W1857" s="23"/>
      <c r="AA1857" s="24"/>
    </row>
    <row r="1858" spans="1:32" ht="12.75" x14ac:dyDescent="0.2">
      <c r="A1858" s="2" t="s">
        <v>59</v>
      </c>
      <c r="B1858" s="3">
        <v>366</v>
      </c>
      <c r="C1858" s="5">
        <v>35</v>
      </c>
      <c r="D1858" s="1" t="s">
        <v>6</v>
      </c>
      <c r="E1858" s="1" t="s">
        <v>7</v>
      </c>
      <c r="F1858" s="1" t="s">
        <v>8</v>
      </c>
      <c r="G1858" s="1">
        <v>2005</v>
      </c>
      <c r="H1858" s="5" t="s">
        <v>78</v>
      </c>
      <c r="Q1858" s="1"/>
      <c r="Z1858" s="1"/>
      <c r="AF1858" s="1"/>
    </row>
    <row r="1859" spans="1:32" ht="12.75" x14ac:dyDescent="0.2">
      <c r="A1859" s="2" t="s">
        <v>59</v>
      </c>
      <c r="B1859" s="3">
        <v>366</v>
      </c>
      <c r="C1859" s="5">
        <v>35</v>
      </c>
      <c r="D1859" s="1" t="s">
        <v>6</v>
      </c>
      <c r="E1859" s="1" t="s">
        <v>7</v>
      </c>
      <c r="F1859" s="1" t="s">
        <v>8</v>
      </c>
      <c r="G1859" s="1">
        <v>2006</v>
      </c>
      <c r="H1859" s="5" t="s">
        <v>78</v>
      </c>
      <c r="Q1859" s="1"/>
      <c r="Z1859" s="1"/>
      <c r="AF1859" s="1"/>
    </row>
    <row r="1860" spans="1:32" ht="12.75" x14ac:dyDescent="0.2">
      <c r="A1860" s="2" t="s">
        <v>59</v>
      </c>
      <c r="B1860" s="3">
        <v>366</v>
      </c>
      <c r="C1860" s="5">
        <v>35</v>
      </c>
      <c r="D1860" s="1" t="s">
        <v>6</v>
      </c>
      <c r="E1860" s="1" t="s">
        <v>7</v>
      </c>
      <c r="F1860" s="1" t="s">
        <v>8</v>
      </c>
      <c r="G1860" s="1">
        <v>2007</v>
      </c>
      <c r="H1860" s="5" t="s">
        <v>78</v>
      </c>
      <c r="Q1860" s="1"/>
      <c r="Z1860" s="1"/>
      <c r="AF1860" s="1"/>
    </row>
    <row r="1861" spans="1:32" ht="12.75" x14ac:dyDescent="0.2">
      <c r="A1861" s="2" t="s">
        <v>59</v>
      </c>
      <c r="B1861" s="3">
        <v>366</v>
      </c>
      <c r="C1861" s="5">
        <v>35</v>
      </c>
      <c r="D1861" s="1" t="s">
        <v>6</v>
      </c>
      <c r="E1861" s="1" t="s">
        <v>7</v>
      </c>
      <c r="F1861" s="1" t="s">
        <v>8</v>
      </c>
      <c r="G1861" s="1">
        <v>2008</v>
      </c>
      <c r="H1861" s="5" t="s">
        <v>78</v>
      </c>
      <c r="Q1861" s="1"/>
      <c r="Z1861" s="1"/>
      <c r="AF1861" s="1"/>
    </row>
    <row r="1862" spans="1:32" s="22" customFormat="1" ht="12.75" x14ac:dyDescent="0.2">
      <c r="A1862" s="20" t="s">
        <v>59</v>
      </c>
      <c r="B1862" s="21">
        <v>367</v>
      </c>
      <c r="C1862" s="24">
        <v>35</v>
      </c>
      <c r="D1862" s="22" t="s">
        <v>6</v>
      </c>
      <c r="E1862" s="22" t="s">
        <v>7</v>
      </c>
      <c r="F1862" s="22" t="s">
        <v>8</v>
      </c>
      <c r="G1862" s="22">
        <v>2004</v>
      </c>
      <c r="H1862" s="24" t="s">
        <v>78</v>
      </c>
      <c r="I1862" s="24"/>
      <c r="W1862" s="23"/>
      <c r="AA1862" s="24"/>
    </row>
    <row r="1863" spans="1:32" ht="12.75" x14ac:dyDescent="0.2">
      <c r="A1863" s="2" t="s">
        <v>59</v>
      </c>
      <c r="B1863" s="3">
        <v>367</v>
      </c>
      <c r="C1863" s="5">
        <v>35</v>
      </c>
      <c r="D1863" s="1" t="s">
        <v>6</v>
      </c>
      <c r="E1863" s="1" t="s">
        <v>7</v>
      </c>
      <c r="F1863" s="1" t="s">
        <v>8</v>
      </c>
      <c r="G1863" s="1">
        <v>2005</v>
      </c>
      <c r="H1863" s="5" t="s">
        <v>78</v>
      </c>
      <c r="Q1863" s="1"/>
      <c r="Z1863" s="1"/>
      <c r="AF1863" s="1"/>
    </row>
    <row r="1864" spans="1:32" ht="12.75" x14ac:dyDescent="0.2">
      <c r="A1864" s="2" t="s">
        <v>59</v>
      </c>
      <c r="B1864" s="3">
        <v>367</v>
      </c>
      <c r="C1864" s="5">
        <v>35</v>
      </c>
      <c r="D1864" s="1" t="s">
        <v>6</v>
      </c>
      <c r="E1864" s="1" t="s">
        <v>7</v>
      </c>
      <c r="F1864" s="1" t="s">
        <v>8</v>
      </c>
      <c r="G1864" s="1">
        <v>2006</v>
      </c>
      <c r="H1864" s="5" t="s">
        <v>78</v>
      </c>
      <c r="Q1864" s="1"/>
      <c r="Z1864" s="1"/>
      <c r="AF1864" s="1"/>
    </row>
    <row r="1865" spans="1:32" ht="12.75" x14ac:dyDescent="0.2">
      <c r="A1865" s="2" t="s">
        <v>59</v>
      </c>
      <c r="B1865" s="3">
        <v>367</v>
      </c>
      <c r="C1865" s="5">
        <v>35</v>
      </c>
      <c r="D1865" s="1" t="s">
        <v>6</v>
      </c>
      <c r="E1865" s="1" t="s">
        <v>7</v>
      </c>
      <c r="F1865" s="1" t="s">
        <v>8</v>
      </c>
      <c r="G1865" s="1">
        <v>2007</v>
      </c>
      <c r="H1865" s="5" t="s">
        <v>78</v>
      </c>
      <c r="Q1865" s="1"/>
      <c r="Z1865" s="1"/>
      <c r="AF1865" s="1"/>
    </row>
    <row r="1866" spans="1:32" ht="12.75" x14ac:dyDescent="0.2">
      <c r="A1866" s="2" t="s">
        <v>59</v>
      </c>
      <c r="B1866" s="3">
        <v>367</v>
      </c>
      <c r="C1866" s="5">
        <v>35</v>
      </c>
      <c r="D1866" s="1" t="s">
        <v>6</v>
      </c>
      <c r="E1866" s="1" t="s">
        <v>7</v>
      </c>
      <c r="F1866" s="1" t="s">
        <v>8</v>
      </c>
      <c r="G1866" s="1">
        <v>2008</v>
      </c>
      <c r="H1866" s="5" t="s">
        <v>78</v>
      </c>
      <c r="Q1866" s="1"/>
      <c r="Z1866" s="1"/>
      <c r="AF1866" s="1"/>
    </row>
    <row r="1867" spans="1:32" s="22" customFormat="1" ht="12.75" x14ac:dyDescent="0.2">
      <c r="A1867" s="20" t="s">
        <v>59</v>
      </c>
      <c r="B1867" s="21">
        <v>368</v>
      </c>
      <c r="C1867" s="24">
        <v>35</v>
      </c>
      <c r="D1867" s="22" t="s">
        <v>6</v>
      </c>
      <c r="E1867" s="22" t="s">
        <v>7</v>
      </c>
      <c r="F1867" s="22" t="s">
        <v>8</v>
      </c>
      <c r="G1867" s="22">
        <v>2004</v>
      </c>
      <c r="H1867" s="24" t="s">
        <v>78</v>
      </c>
      <c r="I1867" s="24"/>
      <c r="W1867" s="23"/>
      <c r="AA1867" s="24"/>
    </row>
    <row r="1868" spans="1:32" ht="12.75" x14ac:dyDescent="0.2">
      <c r="A1868" s="2" t="s">
        <v>59</v>
      </c>
      <c r="B1868" s="3">
        <v>368</v>
      </c>
      <c r="C1868" s="5">
        <v>35</v>
      </c>
      <c r="D1868" s="1" t="s">
        <v>6</v>
      </c>
      <c r="E1868" s="1" t="s">
        <v>7</v>
      </c>
      <c r="F1868" s="1" t="s">
        <v>8</v>
      </c>
      <c r="G1868" s="1">
        <v>2005</v>
      </c>
      <c r="H1868" s="5" t="s">
        <v>78</v>
      </c>
      <c r="Q1868" s="1"/>
      <c r="Z1868" s="1"/>
      <c r="AF1868" s="1"/>
    </row>
    <row r="1869" spans="1:32" ht="12.75" x14ac:dyDescent="0.2">
      <c r="A1869" s="2" t="s">
        <v>59</v>
      </c>
      <c r="B1869" s="3">
        <v>368</v>
      </c>
      <c r="C1869" s="5">
        <v>35</v>
      </c>
      <c r="D1869" s="1" t="s">
        <v>6</v>
      </c>
      <c r="E1869" s="1" t="s">
        <v>7</v>
      </c>
      <c r="F1869" s="1" t="s">
        <v>8</v>
      </c>
      <c r="G1869" s="1">
        <v>2006</v>
      </c>
      <c r="H1869" s="5" t="s">
        <v>78</v>
      </c>
      <c r="Q1869" s="1"/>
      <c r="Z1869" s="1"/>
      <c r="AF1869" s="1"/>
    </row>
    <row r="1870" spans="1:32" ht="12.75" x14ac:dyDescent="0.2">
      <c r="A1870" s="2" t="s">
        <v>59</v>
      </c>
      <c r="B1870" s="3">
        <v>368</v>
      </c>
      <c r="C1870" s="5">
        <v>35</v>
      </c>
      <c r="D1870" s="1" t="s">
        <v>6</v>
      </c>
      <c r="E1870" s="1" t="s">
        <v>7</v>
      </c>
      <c r="F1870" s="1" t="s">
        <v>8</v>
      </c>
      <c r="G1870" s="1">
        <v>2007</v>
      </c>
      <c r="H1870" s="5" t="s">
        <v>78</v>
      </c>
      <c r="Q1870" s="1"/>
      <c r="Z1870" s="1"/>
      <c r="AF1870" s="1"/>
    </row>
    <row r="1871" spans="1:32" ht="12.75" x14ac:dyDescent="0.2">
      <c r="A1871" s="2" t="s">
        <v>59</v>
      </c>
      <c r="B1871" s="3">
        <v>368</v>
      </c>
      <c r="C1871" s="5">
        <v>35</v>
      </c>
      <c r="D1871" s="1" t="s">
        <v>6</v>
      </c>
      <c r="E1871" s="1" t="s">
        <v>7</v>
      </c>
      <c r="F1871" s="1" t="s">
        <v>8</v>
      </c>
      <c r="G1871" s="1">
        <v>2008</v>
      </c>
      <c r="H1871" s="5" t="s">
        <v>78</v>
      </c>
      <c r="Q1871" s="1"/>
      <c r="Z1871" s="1"/>
      <c r="AF1871" s="1"/>
    </row>
    <row r="1872" spans="1:32" s="22" customFormat="1" ht="12.75" x14ac:dyDescent="0.2">
      <c r="A1872" s="20" t="s">
        <v>59</v>
      </c>
      <c r="B1872" s="21">
        <v>369</v>
      </c>
      <c r="C1872" s="24">
        <v>35</v>
      </c>
      <c r="D1872" s="22" t="s">
        <v>6</v>
      </c>
      <c r="E1872" s="22" t="s">
        <v>7</v>
      </c>
      <c r="F1872" s="22" t="s">
        <v>8</v>
      </c>
      <c r="G1872" s="22">
        <v>2004</v>
      </c>
      <c r="H1872" s="24" t="s">
        <v>78</v>
      </c>
      <c r="I1872" s="24"/>
      <c r="W1872" s="23"/>
      <c r="AA1872" s="24"/>
    </row>
    <row r="1873" spans="1:32" ht="12.75" x14ac:dyDescent="0.2">
      <c r="A1873" s="2" t="s">
        <v>59</v>
      </c>
      <c r="B1873" s="3">
        <v>369</v>
      </c>
      <c r="C1873" s="5">
        <v>35</v>
      </c>
      <c r="D1873" s="1" t="s">
        <v>6</v>
      </c>
      <c r="E1873" s="1" t="s">
        <v>7</v>
      </c>
      <c r="F1873" s="1" t="s">
        <v>8</v>
      </c>
      <c r="G1873" s="1">
        <v>2005</v>
      </c>
      <c r="H1873" s="5" t="s">
        <v>78</v>
      </c>
      <c r="Q1873" s="1"/>
      <c r="Z1873" s="1"/>
      <c r="AF1873" s="1"/>
    </row>
    <row r="1874" spans="1:32" ht="12.75" x14ac:dyDescent="0.2">
      <c r="A1874" s="2" t="s">
        <v>59</v>
      </c>
      <c r="B1874" s="3">
        <v>369</v>
      </c>
      <c r="C1874" s="5">
        <v>35</v>
      </c>
      <c r="D1874" s="1" t="s">
        <v>6</v>
      </c>
      <c r="E1874" s="1" t="s">
        <v>7</v>
      </c>
      <c r="F1874" s="1" t="s">
        <v>8</v>
      </c>
      <c r="G1874" s="1">
        <v>2006</v>
      </c>
      <c r="H1874" s="5" t="s">
        <v>78</v>
      </c>
      <c r="Q1874" s="1"/>
      <c r="Z1874" s="1"/>
      <c r="AF1874" s="1"/>
    </row>
    <row r="1875" spans="1:32" ht="12.75" x14ac:dyDescent="0.2">
      <c r="A1875" s="2" t="s">
        <v>59</v>
      </c>
      <c r="B1875" s="3">
        <v>369</v>
      </c>
      <c r="C1875" s="5">
        <v>35</v>
      </c>
      <c r="D1875" s="1" t="s">
        <v>6</v>
      </c>
      <c r="E1875" s="1" t="s">
        <v>7</v>
      </c>
      <c r="F1875" s="1" t="s">
        <v>8</v>
      </c>
      <c r="G1875" s="1">
        <v>2007</v>
      </c>
      <c r="H1875" s="5" t="s">
        <v>78</v>
      </c>
      <c r="Q1875" s="1"/>
      <c r="Z1875" s="1"/>
      <c r="AF1875" s="1"/>
    </row>
    <row r="1876" spans="1:32" ht="12.75" x14ac:dyDescent="0.2">
      <c r="A1876" s="2" t="s">
        <v>59</v>
      </c>
      <c r="B1876" s="3">
        <v>369</v>
      </c>
      <c r="C1876" s="5">
        <v>35</v>
      </c>
      <c r="D1876" s="1" t="s">
        <v>6</v>
      </c>
      <c r="E1876" s="1" t="s">
        <v>7</v>
      </c>
      <c r="F1876" s="1" t="s">
        <v>8</v>
      </c>
      <c r="G1876" s="1">
        <v>2008</v>
      </c>
      <c r="H1876" s="5" t="s">
        <v>78</v>
      </c>
      <c r="Q1876" s="1"/>
      <c r="Z1876" s="1"/>
      <c r="AF1876" s="1"/>
    </row>
    <row r="1877" spans="1:32" s="22" customFormat="1" ht="12.75" x14ac:dyDescent="0.2">
      <c r="A1877" s="20" t="s">
        <v>59</v>
      </c>
      <c r="B1877" s="21">
        <v>370</v>
      </c>
      <c r="C1877" s="24">
        <v>35</v>
      </c>
      <c r="D1877" s="22" t="s">
        <v>6</v>
      </c>
      <c r="E1877" s="22" t="s">
        <v>7</v>
      </c>
      <c r="F1877" s="22" t="s">
        <v>8</v>
      </c>
      <c r="G1877" s="22">
        <v>2004</v>
      </c>
      <c r="H1877" s="24" t="s">
        <v>78</v>
      </c>
      <c r="I1877" s="24"/>
      <c r="W1877" s="23"/>
      <c r="AA1877" s="24"/>
    </row>
    <row r="1878" spans="1:32" ht="12.75" x14ac:dyDescent="0.2">
      <c r="A1878" s="2" t="s">
        <v>59</v>
      </c>
      <c r="B1878" s="3">
        <v>370</v>
      </c>
      <c r="C1878" s="5">
        <v>35</v>
      </c>
      <c r="D1878" s="1" t="s">
        <v>6</v>
      </c>
      <c r="E1878" s="1" t="s">
        <v>7</v>
      </c>
      <c r="F1878" s="1" t="s">
        <v>8</v>
      </c>
      <c r="G1878" s="1">
        <v>2005</v>
      </c>
      <c r="H1878" s="5" t="s">
        <v>78</v>
      </c>
      <c r="Q1878" s="1"/>
      <c r="Z1878" s="1"/>
      <c r="AF1878" s="1"/>
    </row>
    <row r="1879" spans="1:32" ht="12.75" x14ac:dyDescent="0.2">
      <c r="A1879" s="2" t="s">
        <v>59</v>
      </c>
      <c r="B1879" s="3">
        <v>370</v>
      </c>
      <c r="C1879" s="5">
        <v>35</v>
      </c>
      <c r="D1879" s="1" t="s">
        <v>6</v>
      </c>
      <c r="E1879" s="1" t="s">
        <v>7</v>
      </c>
      <c r="F1879" s="1" t="s">
        <v>8</v>
      </c>
      <c r="G1879" s="1">
        <v>2006</v>
      </c>
      <c r="H1879" s="5" t="s">
        <v>78</v>
      </c>
      <c r="Q1879" s="1"/>
      <c r="Z1879" s="1"/>
      <c r="AF1879" s="1"/>
    </row>
    <row r="1880" spans="1:32" ht="12.75" x14ac:dyDescent="0.2">
      <c r="A1880" s="2" t="s">
        <v>59</v>
      </c>
      <c r="B1880" s="3">
        <v>370</v>
      </c>
      <c r="C1880" s="5">
        <v>35</v>
      </c>
      <c r="D1880" s="1" t="s">
        <v>6</v>
      </c>
      <c r="E1880" s="1" t="s">
        <v>7</v>
      </c>
      <c r="F1880" s="1" t="s">
        <v>8</v>
      </c>
      <c r="G1880" s="1">
        <v>2007</v>
      </c>
      <c r="H1880" s="5" t="s">
        <v>78</v>
      </c>
      <c r="Q1880" s="1"/>
      <c r="Z1880" s="1"/>
      <c r="AF1880" s="1"/>
    </row>
    <row r="1881" spans="1:32" ht="12.75" x14ac:dyDescent="0.2">
      <c r="A1881" s="2" t="s">
        <v>59</v>
      </c>
      <c r="B1881" s="3">
        <v>370</v>
      </c>
      <c r="C1881" s="5">
        <v>35</v>
      </c>
      <c r="D1881" s="1" t="s">
        <v>6</v>
      </c>
      <c r="E1881" s="1" t="s">
        <v>7</v>
      </c>
      <c r="F1881" s="1" t="s">
        <v>8</v>
      </c>
      <c r="G1881" s="1">
        <v>2008</v>
      </c>
      <c r="H1881" s="5" t="s">
        <v>78</v>
      </c>
      <c r="Q1881" s="1"/>
      <c r="Z1881" s="1"/>
      <c r="AF1881" s="1"/>
    </row>
    <row r="1882" spans="1:32" s="22" customFormat="1" ht="12.75" x14ac:dyDescent="0.2">
      <c r="A1882" s="20" t="s">
        <v>59</v>
      </c>
      <c r="B1882" s="21">
        <v>371</v>
      </c>
      <c r="C1882" s="24">
        <v>35</v>
      </c>
      <c r="D1882" s="22" t="s">
        <v>6</v>
      </c>
      <c r="E1882" s="22" t="s">
        <v>7</v>
      </c>
      <c r="F1882" s="22" t="s">
        <v>8</v>
      </c>
      <c r="G1882" s="22">
        <v>2004</v>
      </c>
      <c r="H1882" s="24" t="s">
        <v>78</v>
      </c>
      <c r="I1882" s="24"/>
      <c r="W1882" s="23"/>
      <c r="AA1882" s="24"/>
    </row>
    <row r="1883" spans="1:32" ht="12.75" x14ac:dyDescent="0.2">
      <c r="A1883" s="2" t="s">
        <v>59</v>
      </c>
      <c r="B1883" s="3">
        <v>371</v>
      </c>
      <c r="C1883" s="5">
        <v>35</v>
      </c>
      <c r="D1883" s="1" t="s">
        <v>6</v>
      </c>
      <c r="E1883" s="1" t="s">
        <v>7</v>
      </c>
      <c r="F1883" s="1" t="s">
        <v>8</v>
      </c>
      <c r="G1883" s="1">
        <v>2005</v>
      </c>
      <c r="H1883" s="5" t="s">
        <v>78</v>
      </c>
      <c r="Q1883" s="1"/>
      <c r="Z1883" s="1"/>
      <c r="AF1883" s="1"/>
    </row>
    <row r="1884" spans="1:32" ht="12.75" x14ac:dyDescent="0.2">
      <c r="A1884" s="2" t="s">
        <v>59</v>
      </c>
      <c r="B1884" s="3">
        <v>371</v>
      </c>
      <c r="C1884" s="5">
        <v>35</v>
      </c>
      <c r="D1884" s="1" t="s">
        <v>6</v>
      </c>
      <c r="E1884" s="1" t="s">
        <v>7</v>
      </c>
      <c r="F1884" s="1" t="s">
        <v>8</v>
      </c>
      <c r="G1884" s="1">
        <v>2006</v>
      </c>
      <c r="H1884" s="5" t="s">
        <v>78</v>
      </c>
      <c r="Q1884" s="1"/>
      <c r="Z1884" s="1"/>
      <c r="AF1884" s="1"/>
    </row>
    <row r="1885" spans="1:32" ht="12.75" x14ac:dyDescent="0.2">
      <c r="A1885" s="2" t="s">
        <v>59</v>
      </c>
      <c r="B1885" s="3">
        <v>371</v>
      </c>
      <c r="C1885" s="5">
        <v>35</v>
      </c>
      <c r="D1885" s="1" t="s">
        <v>6</v>
      </c>
      <c r="E1885" s="1" t="s">
        <v>7</v>
      </c>
      <c r="F1885" s="1" t="s">
        <v>8</v>
      </c>
      <c r="G1885" s="1">
        <v>2007</v>
      </c>
      <c r="H1885" s="5" t="s">
        <v>78</v>
      </c>
      <c r="Q1885" s="1"/>
      <c r="Z1885" s="1"/>
      <c r="AF1885" s="1"/>
    </row>
    <row r="1886" spans="1:32" ht="12.75" x14ac:dyDescent="0.2">
      <c r="A1886" s="2" t="s">
        <v>59</v>
      </c>
      <c r="B1886" s="3">
        <v>371</v>
      </c>
      <c r="C1886" s="5">
        <v>35</v>
      </c>
      <c r="D1886" s="1" t="s">
        <v>6</v>
      </c>
      <c r="E1886" s="1" t="s">
        <v>7</v>
      </c>
      <c r="F1886" s="1" t="s">
        <v>8</v>
      </c>
      <c r="G1886" s="1">
        <v>2008</v>
      </c>
      <c r="H1886" s="5" t="s">
        <v>78</v>
      </c>
      <c r="Q1886" s="1"/>
      <c r="Z1886" s="1"/>
      <c r="AF1886" s="1"/>
    </row>
    <row r="1887" spans="1:32" s="22" customFormat="1" ht="12.75" x14ac:dyDescent="0.2">
      <c r="A1887" s="20" t="s">
        <v>59</v>
      </c>
      <c r="B1887" s="21">
        <v>372</v>
      </c>
      <c r="C1887" s="24">
        <v>35</v>
      </c>
      <c r="D1887" s="22" t="s">
        <v>6</v>
      </c>
      <c r="E1887" s="22" t="s">
        <v>7</v>
      </c>
      <c r="F1887" s="22" t="s">
        <v>8</v>
      </c>
      <c r="G1887" s="22">
        <v>2004</v>
      </c>
      <c r="H1887" s="24" t="s">
        <v>78</v>
      </c>
      <c r="I1887" s="24"/>
      <c r="W1887" s="23"/>
      <c r="AA1887" s="24"/>
    </row>
    <row r="1888" spans="1:32" ht="12.75" x14ac:dyDescent="0.2">
      <c r="A1888" s="2" t="s">
        <v>59</v>
      </c>
      <c r="B1888" s="3">
        <v>372</v>
      </c>
      <c r="C1888" s="5">
        <v>35</v>
      </c>
      <c r="D1888" s="1" t="s">
        <v>6</v>
      </c>
      <c r="E1888" s="1" t="s">
        <v>7</v>
      </c>
      <c r="F1888" s="1" t="s">
        <v>8</v>
      </c>
      <c r="G1888" s="1">
        <v>2005</v>
      </c>
      <c r="H1888" s="5" t="s">
        <v>78</v>
      </c>
      <c r="Q1888" s="1"/>
      <c r="Z1888" s="1"/>
      <c r="AF1888" s="1"/>
    </row>
    <row r="1889" spans="1:40" ht="12.75" x14ac:dyDescent="0.2">
      <c r="A1889" s="2" t="s">
        <v>59</v>
      </c>
      <c r="B1889" s="3">
        <v>372</v>
      </c>
      <c r="C1889" s="5">
        <v>35</v>
      </c>
      <c r="D1889" s="1" t="s">
        <v>6</v>
      </c>
      <c r="E1889" s="1" t="s">
        <v>7</v>
      </c>
      <c r="F1889" s="1" t="s">
        <v>8</v>
      </c>
      <c r="G1889" s="1">
        <v>2006</v>
      </c>
      <c r="H1889" s="5" t="s">
        <v>78</v>
      </c>
      <c r="Q1889" s="1"/>
      <c r="Z1889" s="1"/>
      <c r="AF1889" s="1"/>
    </row>
    <row r="1890" spans="1:40" ht="12.75" x14ac:dyDescent="0.2">
      <c r="A1890" s="2" t="s">
        <v>59</v>
      </c>
      <c r="B1890" s="3">
        <v>372</v>
      </c>
      <c r="C1890" s="5">
        <v>35</v>
      </c>
      <c r="D1890" s="1" t="s">
        <v>6</v>
      </c>
      <c r="E1890" s="1" t="s">
        <v>7</v>
      </c>
      <c r="F1890" s="1" t="s">
        <v>8</v>
      </c>
      <c r="G1890" s="1">
        <v>2007</v>
      </c>
      <c r="H1890" s="5" t="s">
        <v>78</v>
      </c>
      <c r="Q1890" s="1"/>
      <c r="Z1890" s="1"/>
      <c r="AF1890" s="1"/>
    </row>
    <row r="1891" spans="1:40" ht="12.75" x14ac:dyDescent="0.2">
      <c r="A1891" s="2" t="s">
        <v>59</v>
      </c>
      <c r="B1891" s="3">
        <v>372</v>
      </c>
      <c r="C1891" s="5">
        <v>35</v>
      </c>
      <c r="D1891" s="1" t="s">
        <v>6</v>
      </c>
      <c r="E1891" s="1" t="s">
        <v>7</v>
      </c>
      <c r="F1891" s="1" t="s">
        <v>8</v>
      </c>
      <c r="G1891" s="1">
        <v>2008</v>
      </c>
      <c r="H1891" s="5" t="s">
        <v>78</v>
      </c>
      <c r="Q1891" s="1"/>
      <c r="Z1891" s="1"/>
      <c r="AF1891" s="1"/>
    </row>
    <row r="1892" spans="1:40" s="22" customFormat="1" ht="12.75" x14ac:dyDescent="0.2">
      <c r="A1892" s="20" t="s">
        <v>59</v>
      </c>
      <c r="B1892" s="21">
        <v>373</v>
      </c>
      <c r="C1892" s="24">
        <v>35</v>
      </c>
      <c r="D1892" s="22" t="s">
        <v>6</v>
      </c>
      <c r="E1892" s="22" t="s">
        <v>7</v>
      </c>
      <c r="F1892" s="22" t="s">
        <v>8</v>
      </c>
      <c r="G1892" s="22">
        <v>2004</v>
      </c>
      <c r="H1892" s="24" t="s">
        <v>78</v>
      </c>
      <c r="I1892" s="24"/>
      <c r="W1892" s="23"/>
      <c r="AA1892" s="24"/>
    </row>
    <row r="1893" spans="1:40" ht="12.75" x14ac:dyDescent="0.2">
      <c r="A1893" s="2" t="s">
        <v>59</v>
      </c>
      <c r="B1893" s="3">
        <v>373</v>
      </c>
      <c r="C1893" s="5">
        <v>35</v>
      </c>
      <c r="D1893" s="1" t="s">
        <v>6</v>
      </c>
      <c r="E1893" s="1" t="s">
        <v>7</v>
      </c>
      <c r="F1893" s="1" t="s">
        <v>8</v>
      </c>
      <c r="G1893" s="1">
        <v>2005</v>
      </c>
      <c r="H1893" s="5" t="s">
        <v>78</v>
      </c>
      <c r="Q1893" s="1"/>
      <c r="Z1893" s="1"/>
      <c r="AF1893" s="1"/>
    </row>
    <row r="1894" spans="1:40" ht="12.75" x14ac:dyDescent="0.2">
      <c r="A1894" s="2" t="s">
        <v>59</v>
      </c>
      <c r="B1894" s="3">
        <v>373</v>
      </c>
      <c r="C1894" s="5">
        <v>35</v>
      </c>
      <c r="D1894" s="1" t="s">
        <v>6</v>
      </c>
      <c r="E1894" s="1" t="s">
        <v>7</v>
      </c>
      <c r="F1894" s="1" t="s">
        <v>8</v>
      </c>
      <c r="G1894" s="1">
        <v>2006</v>
      </c>
      <c r="H1894" s="5" t="s">
        <v>78</v>
      </c>
      <c r="Q1894" s="1"/>
      <c r="Z1894" s="1"/>
      <c r="AF1894" s="1"/>
    </row>
    <row r="1895" spans="1:40" ht="12.75" x14ac:dyDescent="0.2">
      <c r="A1895" s="2" t="s">
        <v>59</v>
      </c>
      <c r="B1895" s="3">
        <v>373</v>
      </c>
      <c r="C1895" s="5">
        <v>35</v>
      </c>
      <c r="D1895" s="1" t="s">
        <v>6</v>
      </c>
      <c r="E1895" s="1" t="s">
        <v>7</v>
      </c>
      <c r="F1895" s="1" t="s">
        <v>8</v>
      </c>
      <c r="G1895" s="1">
        <v>2007</v>
      </c>
      <c r="H1895" s="5" t="s">
        <v>78</v>
      </c>
      <c r="Q1895" s="1"/>
      <c r="Z1895" s="1"/>
      <c r="AF1895" s="1"/>
    </row>
    <row r="1896" spans="1:40" ht="12.75" x14ac:dyDescent="0.2">
      <c r="A1896" s="2" t="s">
        <v>59</v>
      </c>
      <c r="B1896" s="3">
        <v>373</v>
      </c>
      <c r="C1896" s="5">
        <v>35</v>
      </c>
      <c r="D1896" s="1" t="s">
        <v>6</v>
      </c>
      <c r="E1896" s="1" t="s">
        <v>7</v>
      </c>
      <c r="F1896" s="1" t="s">
        <v>8</v>
      </c>
      <c r="G1896" s="1">
        <v>2008</v>
      </c>
      <c r="H1896" s="5" t="s">
        <v>78</v>
      </c>
      <c r="Q1896" s="1"/>
      <c r="Z1896" s="1"/>
      <c r="AF1896" s="1"/>
    </row>
    <row r="1897" spans="1:40" s="22" customFormat="1" ht="12.75" x14ac:dyDescent="0.2">
      <c r="A1897" s="20" t="s">
        <v>59</v>
      </c>
      <c r="B1897" s="21">
        <v>374</v>
      </c>
      <c r="C1897" s="24">
        <v>35</v>
      </c>
      <c r="D1897" s="22" t="s">
        <v>6</v>
      </c>
      <c r="E1897" s="22" t="s">
        <v>7</v>
      </c>
      <c r="F1897" s="22" t="s">
        <v>8</v>
      </c>
      <c r="G1897" s="22">
        <v>2004</v>
      </c>
      <c r="H1897" s="24" t="s">
        <v>78</v>
      </c>
      <c r="I1897" s="24"/>
      <c r="J1897" s="22" t="s">
        <v>53</v>
      </c>
      <c r="O1897" s="22" t="s">
        <v>53</v>
      </c>
      <c r="S1897" s="22">
        <v>3</v>
      </c>
      <c r="T1897" s="22">
        <v>218</v>
      </c>
      <c r="U1897" s="22">
        <v>25</v>
      </c>
      <c r="V1897" s="22">
        <v>69</v>
      </c>
      <c r="W1897" s="23">
        <f t="shared" ref="W1897" si="112">(V1897+(Z1897*AB1897))/U1897</f>
        <v>2.76</v>
      </c>
      <c r="X1897" s="22">
        <v>4</v>
      </c>
      <c r="Y1897" s="22">
        <v>25</v>
      </c>
      <c r="Z1897" s="23">
        <f>Y1897/(U1897-AB1897)</f>
        <v>1</v>
      </c>
      <c r="AA1897" s="24">
        <f>Z1897*100/W1897</f>
        <v>36.231884057971016</v>
      </c>
      <c r="AB1897" s="22">
        <v>0</v>
      </c>
      <c r="AC1897" s="22">
        <f t="shared" ref="AC1897" si="113">AB1897*100/U1897</f>
        <v>0</v>
      </c>
      <c r="AD1897" s="22">
        <v>0</v>
      </c>
      <c r="AE1897" s="22">
        <f>AD1897*100/U1897</f>
        <v>0</v>
      </c>
      <c r="AF1897" s="22">
        <v>10</v>
      </c>
      <c r="AG1897" s="22">
        <f>AF1897*100/U1897</f>
        <v>40</v>
      </c>
      <c r="AH1897" s="22" t="s">
        <v>76</v>
      </c>
      <c r="AI1897" s="22">
        <v>7</v>
      </c>
      <c r="AJ1897" s="22">
        <v>2</v>
      </c>
      <c r="AK1897" s="22">
        <v>3</v>
      </c>
      <c r="AL1897" s="22">
        <v>1</v>
      </c>
      <c r="AM1897" s="22">
        <v>3</v>
      </c>
      <c r="AN1897" s="22">
        <v>2</v>
      </c>
    </row>
    <row r="1898" spans="1:40" ht="12.75" x14ac:dyDescent="0.2">
      <c r="A1898" s="2" t="s">
        <v>59</v>
      </c>
      <c r="B1898" s="3">
        <v>374</v>
      </c>
      <c r="C1898" s="5">
        <v>35</v>
      </c>
      <c r="D1898" s="1" t="s">
        <v>6</v>
      </c>
      <c r="E1898" s="1" t="s">
        <v>7</v>
      </c>
      <c r="F1898" s="1" t="s">
        <v>8</v>
      </c>
      <c r="G1898" s="1">
        <v>2005</v>
      </c>
      <c r="H1898" s="5" t="s">
        <v>78</v>
      </c>
      <c r="Q1898" s="1"/>
      <c r="Z1898" s="1"/>
      <c r="AF1898" s="1"/>
    </row>
    <row r="1899" spans="1:40" ht="12.75" x14ac:dyDescent="0.2">
      <c r="A1899" s="2" t="s">
        <v>59</v>
      </c>
      <c r="B1899" s="3">
        <v>374</v>
      </c>
      <c r="C1899" s="5">
        <v>35</v>
      </c>
      <c r="D1899" s="1" t="s">
        <v>6</v>
      </c>
      <c r="E1899" s="1" t="s">
        <v>7</v>
      </c>
      <c r="F1899" s="1" t="s">
        <v>8</v>
      </c>
      <c r="G1899" s="1">
        <v>2006</v>
      </c>
      <c r="H1899" s="5" t="s">
        <v>78</v>
      </c>
      <c r="Q1899" s="1"/>
      <c r="Z1899" s="1"/>
      <c r="AF1899" s="1"/>
    </row>
    <row r="1900" spans="1:40" ht="12.75" x14ac:dyDescent="0.2">
      <c r="A1900" s="2" t="s">
        <v>59</v>
      </c>
      <c r="B1900" s="3">
        <v>374</v>
      </c>
      <c r="C1900" s="5">
        <v>35</v>
      </c>
      <c r="D1900" s="1" t="s">
        <v>6</v>
      </c>
      <c r="E1900" s="1" t="s">
        <v>7</v>
      </c>
      <c r="F1900" s="1" t="s">
        <v>8</v>
      </c>
      <c r="G1900" s="1">
        <v>2007</v>
      </c>
      <c r="H1900" s="5" t="s">
        <v>78</v>
      </c>
      <c r="Q1900" s="1"/>
      <c r="Z1900" s="1"/>
      <c r="AF1900" s="1"/>
    </row>
    <row r="1901" spans="1:40" ht="12.75" x14ac:dyDescent="0.2">
      <c r="A1901" s="2" t="s">
        <v>59</v>
      </c>
      <c r="B1901" s="3">
        <v>374</v>
      </c>
      <c r="C1901" s="5">
        <v>35</v>
      </c>
      <c r="D1901" s="1" t="s">
        <v>6</v>
      </c>
      <c r="E1901" s="1" t="s">
        <v>7</v>
      </c>
      <c r="F1901" s="1" t="s">
        <v>8</v>
      </c>
      <c r="G1901" s="1">
        <v>2008</v>
      </c>
      <c r="H1901" s="5" t="s">
        <v>78</v>
      </c>
      <c r="Q1901" s="1"/>
      <c r="Z1901" s="1"/>
      <c r="AF1901" s="1"/>
    </row>
    <row r="1902" spans="1:40" s="22" customFormat="1" ht="12.75" x14ac:dyDescent="0.2">
      <c r="A1902" s="20" t="s">
        <v>59</v>
      </c>
      <c r="B1902" s="21">
        <v>375</v>
      </c>
      <c r="C1902" s="24">
        <v>35</v>
      </c>
      <c r="D1902" s="22" t="s">
        <v>6</v>
      </c>
      <c r="E1902" s="22" t="s">
        <v>7</v>
      </c>
      <c r="F1902" s="22" t="s">
        <v>8</v>
      </c>
      <c r="G1902" s="22">
        <v>2004</v>
      </c>
      <c r="H1902" s="24" t="s">
        <v>78</v>
      </c>
      <c r="I1902" s="24"/>
      <c r="W1902" s="23"/>
      <c r="AA1902" s="24"/>
    </row>
    <row r="1903" spans="1:40" ht="12.75" x14ac:dyDescent="0.2">
      <c r="A1903" s="2" t="s">
        <v>59</v>
      </c>
      <c r="B1903" s="3">
        <v>375</v>
      </c>
      <c r="C1903" s="5">
        <v>35</v>
      </c>
      <c r="D1903" s="1" t="s">
        <v>6</v>
      </c>
      <c r="E1903" s="1" t="s">
        <v>7</v>
      </c>
      <c r="F1903" s="1" t="s">
        <v>8</v>
      </c>
      <c r="G1903" s="1">
        <v>2005</v>
      </c>
      <c r="H1903" s="5" t="s">
        <v>78</v>
      </c>
      <c r="Q1903" s="1"/>
      <c r="Z1903" s="1"/>
      <c r="AF1903" s="1"/>
    </row>
    <row r="1904" spans="1:40" ht="12.75" x14ac:dyDescent="0.2">
      <c r="A1904" s="2" t="s">
        <v>59</v>
      </c>
      <c r="B1904" s="3">
        <v>375</v>
      </c>
      <c r="C1904" s="5">
        <v>35</v>
      </c>
      <c r="D1904" s="1" t="s">
        <v>6</v>
      </c>
      <c r="E1904" s="1" t="s">
        <v>7</v>
      </c>
      <c r="F1904" s="1" t="s">
        <v>8</v>
      </c>
      <c r="G1904" s="1">
        <v>2006</v>
      </c>
      <c r="H1904" s="5" t="s">
        <v>78</v>
      </c>
      <c r="Q1904" s="1"/>
      <c r="Z1904" s="1"/>
      <c r="AF1904" s="1"/>
    </row>
    <row r="1905" spans="1:32" ht="12.75" x14ac:dyDescent="0.2">
      <c r="A1905" s="2" t="s">
        <v>59</v>
      </c>
      <c r="B1905" s="3">
        <v>375</v>
      </c>
      <c r="C1905" s="5">
        <v>35</v>
      </c>
      <c r="D1905" s="1" t="s">
        <v>6</v>
      </c>
      <c r="E1905" s="1" t="s">
        <v>7</v>
      </c>
      <c r="F1905" s="1" t="s">
        <v>8</v>
      </c>
      <c r="G1905" s="1">
        <v>2007</v>
      </c>
      <c r="H1905" s="5" t="s">
        <v>78</v>
      </c>
      <c r="Q1905" s="1"/>
      <c r="Z1905" s="1"/>
      <c r="AF1905" s="1"/>
    </row>
    <row r="1906" spans="1:32" ht="12.75" x14ac:dyDescent="0.2">
      <c r="A1906" s="2" t="s">
        <v>59</v>
      </c>
      <c r="B1906" s="3">
        <v>375</v>
      </c>
      <c r="C1906" s="5">
        <v>35</v>
      </c>
      <c r="D1906" s="1" t="s">
        <v>6</v>
      </c>
      <c r="E1906" s="1" t="s">
        <v>7</v>
      </c>
      <c r="F1906" s="1" t="s">
        <v>8</v>
      </c>
      <c r="G1906" s="1">
        <v>2008</v>
      </c>
      <c r="H1906" s="5" t="s">
        <v>78</v>
      </c>
      <c r="Q1906" s="1"/>
      <c r="Z1906" s="1"/>
      <c r="AF1906" s="1"/>
    </row>
    <row r="1907" spans="1:32" s="22" customFormat="1" ht="12.75" x14ac:dyDescent="0.2">
      <c r="A1907" s="20" t="s">
        <v>59</v>
      </c>
      <c r="B1907" s="21">
        <v>376</v>
      </c>
      <c r="C1907" s="24">
        <v>35</v>
      </c>
      <c r="D1907" s="22" t="s">
        <v>6</v>
      </c>
      <c r="E1907" s="22" t="s">
        <v>7</v>
      </c>
      <c r="F1907" s="22" t="s">
        <v>8</v>
      </c>
      <c r="G1907" s="22">
        <v>2004</v>
      </c>
      <c r="H1907" s="24" t="s">
        <v>78</v>
      </c>
      <c r="I1907" s="24"/>
      <c r="W1907" s="23"/>
      <c r="AA1907" s="24"/>
    </row>
    <row r="1908" spans="1:32" ht="12.75" x14ac:dyDescent="0.2">
      <c r="A1908" s="2" t="s">
        <v>59</v>
      </c>
      <c r="B1908" s="3">
        <v>376</v>
      </c>
      <c r="C1908" s="5">
        <v>35</v>
      </c>
      <c r="D1908" s="1" t="s">
        <v>6</v>
      </c>
      <c r="E1908" s="1" t="s">
        <v>7</v>
      </c>
      <c r="F1908" s="1" t="s">
        <v>8</v>
      </c>
      <c r="G1908" s="1">
        <v>2005</v>
      </c>
      <c r="H1908" s="5" t="s">
        <v>78</v>
      </c>
      <c r="Q1908" s="1"/>
      <c r="Z1908" s="1"/>
      <c r="AF1908" s="1"/>
    </row>
    <row r="1909" spans="1:32" ht="12.75" x14ac:dyDescent="0.2">
      <c r="A1909" s="2" t="s">
        <v>59</v>
      </c>
      <c r="B1909" s="3">
        <v>376</v>
      </c>
      <c r="C1909" s="5">
        <v>35</v>
      </c>
      <c r="D1909" s="1" t="s">
        <v>6</v>
      </c>
      <c r="E1909" s="1" t="s">
        <v>7</v>
      </c>
      <c r="F1909" s="1" t="s">
        <v>8</v>
      </c>
      <c r="G1909" s="1">
        <v>2006</v>
      </c>
      <c r="H1909" s="5" t="s">
        <v>78</v>
      </c>
      <c r="Q1909" s="1"/>
      <c r="Z1909" s="1"/>
      <c r="AF1909" s="1"/>
    </row>
    <row r="1910" spans="1:32" ht="12.75" x14ac:dyDescent="0.2">
      <c r="A1910" s="2" t="s">
        <v>59</v>
      </c>
      <c r="B1910" s="3">
        <v>376</v>
      </c>
      <c r="C1910" s="5">
        <v>35</v>
      </c>
      <c r="D1910" s="1" t="s">
        <v>6</v>
      </c>
      <c r="E1910" s="1" t="s">
        <v>7</v>
      </c>
      <c r="F1910" s="1" t="s">
        <v>8</v>
      </c>
      <c r="G1910" s="1">
        <v>2007</v>
      </c>
      <c r="H1910" s="5" t="s">
        <v>78</v>
      </c>
      <c r="Q1910" s="1"/>
      <c r="Z1910" s="1"/>
      <c r="AF1910" s="1"/>
    </row>
    <row r="1911" spans="1:32" ht="12.75" x14ac:dyDescent="0.2">
      <c r="A1911" s="2" t="s">
        <v>59</v>
      </c>
      <c r="B1911" s="3">
        <v>376</v>
      </c>
      <c r="C1911" s="5">
        <v>35</v>
      </c>
      <c r="D1911" s="1" t="s">
        <v>6</v>
      </c>
      <c r="E1911" s="1" t="s">
        <v>7</v>
      </c>
      <c r="F1911" s="1" t="s">
        <v>8</v>
      </c>
      <c r="G1911" s="1">
        <v>2008</v>
      </c>
      <c r="H1911" s="5" t="s">
        <v>78</v>
      </c>
      <c r="Q1911" s="1"/>
      <c r="Z1911" s="1"/>
      <c r="AF1911" s="1"/>
    </row>
    <row r="1912" spans="1:32" s="22" customFormat="1" ht="12.75" x14ac:dyDescent="0.2">
      <c r="A1912" s="20" t="s">
        <v>59</v>
      </c>
      <c r="B1912" s="21">
        <v>377</v>
      </c>
      <c r="C1912" s="24">
        <v>35</v>
      </c>
      <c r="D1912" s="22" t="s">
        <v>6</v>
      </c>
      <c r="E1912" s="22" t="s">
        <v>7</v>
      </c>
      <c r="F1912" s="22" t="s">
        <v>8</v>
      </c>
      <c r="G1912" s="22">
        <v>2004</v>
      </c>
      <c r="H1912" s="24" t="s">
        <v>78</v>
      </c>
      <c r="I1912" s="24"/>
      <c r="W1912" s="23"/>
      <c r="AA1912" s="24"/>
    </row>
    <row r="1913" spans="1:32" ht="12.75" x14ac:dyDescent="0.2">
      <c r="A1913" s="2" t="s">
        <v>59</v>
      </c>
      <c r="B1913" s="3">
        <v>377</v>
      </c>
      <c r="C1913" s="5">
        <v>35</v>
      </c>
      <c r="D1913" s="1" t="s">
        <v>6</v>
      </c>
      <c r="E1913" s="1" t="s">
        <v>7</v>
      </c>
      <c r="F1913" s="1" t="s">
        <v>8</v>
      </c>
      <c r="G1913" s="1">
        <v>2005</v>
      </c>
      <c r="H1913" s="5" t="s">
        <v>78</v>
      </c>
      <c r="Q1913" s="1"/>
      <c r="Z1913" s="1"/>
      <c r="AF1913" s="1"/>
    </row>
    <row r="1914" spans="1:32" ht="12.75" x14ac:dyDescent="0.2">
      <c r="A1914" s="2" t="s">
        <v>59</v>
      </c>
      <c r="B1914" s="3">
        <v>377</v>
      </c>
      <c r="C1914" s="5">
        <v>35</v>
      </c>
      <c r="D1914" s="1" t="s">
        <v>6</v>
      </c>
      <c r="E1914" s="1" t="s">
        <v>7</v>
      </c>
      <c r="F1914" s="1" t="s">
        <v>8</v>
      </c>
      <c r="G1914" s="1">
        <v>2006</v>
      </c>
      <c r="H1914" s="5" t="s">
        <v>78</v>
      </c>
      <c r="Q1914" s="1"/>
      <c r="Z1914" s="1"/>
      <c r="AF1914" s="1"/>
    </row>
    <row r="1915" spans="1:32" ht="12.75" x14ac:dyDescent="0.2">
      <c r="A1915" s="2" t="s">
        <v>59</v>
      </c>
      <c r="B1915" s="3">
        <v>377</v>
      </c>
      <c r="C1915" s="5">
        <v>35</v>
      </c>
      <c r="D1915" s="1" t="s">
        <v>6</v>
      </c>
      <c r="E1915" s="1" t="s">
        <v>7</v>
      </c>
      <c r="F1915" s="1" t="s">
        <v>8</v>
      </c>
      <c r="G1915" s="1">
        <v>2007</v>
      </c>
      <c r="H1915" s="5" t="s">
        <v>78</v>
      </c>
      <c r="Q1915" s="1"/>
      <c r="Z1915" s="1"/>
      <c r="AF1915" s="1"/>
    </row>
    <row r="1916" spans="1:32" ht="12.75" x14ac:dyDescent="0.2">
      <c r="A1916" s="2" t="s">
        <v>59</v>
      </c>
      <c r="B1916" s="3">
        <v>377</v>
      </c>
      <c r="C1916" s="5">
        <v>35</v>
      </c>
      <c r="D1916" s="1" t="s">
        <v>6</v>
      </c>
      <c r="E1916" s="1" t="s">
        <v>7</v>
      </c>
      <c r="F1916" s="1" t="s">
        <v>8</v>
      </c>
      <c r="G1916" s="1">
        <v>2008</v>
      </c>
      <c r="H1916" s="5" t="s">
        <v>78</v>
      </c>
      <c r="Q1916" s="1"/>
      <c r="Z1916" s="1"/>
      <c r="AF1916" s="1"/>
    </row>
    <row r="1917" spans="1:32" s="22" customFormat="1" ht="12.75" x14ac:dyDescent="0.2">
      <c r="A1917" s="20" t="s">
        <v>59</v>
      </c>
      <c r="B1917" s="21">
        <v>378</v>
      </c>
      <c r="C1917" s="24">
        <v>36</v>
      </c>
      <c r="D1917" s="22" t="s">
        <v>6</v>
      </c>
      <c r="E1917" s="22" t="s">
        <v>1</v>
      </c>
      <c r="F1917" s="22" t="s">
        <v>8</v>
      </c>
      <c r="G1917" s="22">
        <v>2004</v>
      </c>
      <c r="H1917" s="24" t="s">
        <v>78</v>
      </c>
      <c r="I1917" s="24"/>
      <c r="W1917" s="23"/>
      <c r="AA1917" s="24"/>
    </row>
    <row r="1918" spans="1:32" ht="12.75" x14ac:dyDescent="0.2">
      <c r="A1918" s="2" t="s">
        <v>59</v>
      </c>
      <c r="B1918" s="3">
        <v>378</v>
      </c>
      <c r="C1918" s="5">
        <v>36</v>
      </c>
      <c r="D1918" s="1" t="s">
        <v>6</v>
      </c>
      <c r="E1918" s="1" t="s">
        <v>1</v>
      </c>
      <c r="F1918" s="1" t="s">
        <v>8</v>
      </c>
      <c r="G1918" s="1">
        <v>2005</v>
      </c>
      <c r="H1918" s="5" t="s">
        <v>78</v>
      </c>
      <c r="Q1918" s="1"/>
      <c r="Z1918" s="1"/>
      <c r="AF1918" s="1"/>
    </row>
    <row r="1919" spans="1:32" ht="12.75" x14ac:dyDescent="0.2">
      <c r="A1919" s="2" t="s">
        <v>59</v>
      </c>
      <c r="B1919" s="3">
        <v>378</v>
      </c>
      <c r="C1919" s="5">
        <v>36</v>
      </c>
      <c r="D1919" s="1" t="s">
        <v>6</v>
      </c>
      <c r="E1919" s="1" t="s">
        <v>1</v>
      </c>
      <c r="F1919" s="1" t="s">
        <v>8</v>
      </c>
      <c r="G1919" s="1">
        <v>2006</v>
      </c>
      <c r="H1919" s="5" t="s">
        <v>78</v>
      </c>
      <c r="Q1919" s="1"/>
      <c r="Z1919" s="1"/>
      <c r="AF1919" s="1"/>
    </row>
    <row r="1920" spans="1:32" ht="12.75" x14ac:dyDescent="0.2">
      <c r="A1920" s="2" t="s">
        <v>59</v>
      </c>
      <c r="B1920" s="3">
        <v>378</v>
      </c>
      <c r="C1920" s="5">
        <v>36</v>
      </c>
      <c r="D1920" s="1" t="s">
        <v>6</v>
      </c>
      <c r="E1920" s="1" t="s">
        <v>1</v>
      </c>
      <c r="F1920" s="1" t="s">
        <v>8</v>
      </c>
      <c r="G1920" s="1">
        <v>2007</v>
      </c>
      <c r="H1920" s="5" t="s">
        <v>78</v>
      </c>
      <c r="Q1920" s="1"/>
      <c r="Z1920" s="1"/>
      <c r="AF1920" s="1"/>
    </row>
    <row r="1921" spans="1:32" ht="12.75" x14ac:dyDescent="0.2">
      <c r="A1921" s="2" t="s">
        <v>59</v>
      </c>
      <c r="B1921" s="3">
        <v>378</v>
      </c>
      <c r="C1921" s="5">
        <v>36</v>
      </c>
      <c r="D1921" s="1" t="s">
        <v>6</v>
      </c>
      <c r="E1921" s="1" t="s">
        <v>1</v>
      </c>
      <c r="F1921" s="1" t="s">
        <v>8</v>
      </c>
      <c r="G1921" s="1">
        <v>2008</v>
      </c>
      <c r="H1921" s="5" t="s">
        <v>78</v>
      </c>
      <c r="Q1921" s="1"/>
      <c r="Z1921" s="1"/>
      <c r="AF1921" s="1"/>
    </row>
    <row r="1922" spans="1:32" s="22" customFormat="1" ht="12.75" x14ac:dyDescent="0.2">
      <c r="A1922" s="20" t="s">
        <v>59</v>
      </c>
      <c r="B1922" s="21">
        <v>379</v>
      </c>
      <c r="C1922" s="24">
        <v>36</v>
      </c>
      <c r="D1922" s="22" t="s">
        <v>6</v>
      </c>
      <c r="E1922" s="22" t="s">
        <v>1</v>
      </c>
      <c r="F1922" s="22" t="s">
        <v>8</v>
      </c>
      <c r="G1922" s="22">
        <v>2004</v>
      </c>
      <c r="H1922" s="24" t="s">
        <v>78</v>
      </c>
      <c r="I1922" s="24"/>
      <c r="W1922" s="23"/>
      <c r="AA1922" s="24"/>
    </row>
    <row r="1923" spans="1:32" ht="12.75" x14ac:dyDescent="0.2">
      <c r="A1923" s="2" t="s">
        <v>59</v>
      </c>
      <c r="B1923" s="3">
        <v>379</v>
      </c>
      <c r="C1923" s="5">
        <v>36</v>
      </c>
      <c r="D1923" s="1" t="s">
        <v>6</v>
      </c>
      <c r="E1923" s="1" t="s">
        <v>1</v>
      </c>
      <c r="F1923" s="1" t="s">
        <v>8</v>
      </c>
      <c r="G1923" s="1">
        <v>2005</v>
      </c>
      <c r="H1923" s="5" t="s">
        <v>78</v>
      </c>
      <c r="Q1923" s="1"/>
      <c r="Z1923" s="1"/>
      <c r="AF1923" s="1"/>
    </row>
    <row r="1924" spans="1:32" ht="12.75" x14ac:dyDescent="0.2">
      <c r="A1924" s="2" t="s">
        <v>59</v>
      </c>
      <c r="B1924" s="3">
        <v>379</v>
      </c>
      <c r="C1924" s="5">
        <v>36</v>
      </c>
      <c r="D1924" s="1" t="s">
        <v>6</v>
      </c>
      <c r="E1924" s="1" t="s">
        <v>1</v>
      </c>
      <c r="F1924" s="1" t="s">
        <v>8</v>
      </c>
      <c r="G1924" s="1">
        <v>2006</v>
      </c>
      <c r="H1924" s="5" t="s">
        <v>78</v>
      </c>
      <c r="Q1924" s="1"/>
      <c r="Z1924" s="1"/>
      <c r="AF1924" s="1"/>
    </row>
    <row r="1925" spans="1:32" ht="12.75" x14ac:dyDescent="0.2">
      <c r="A1925" s="2" t="s">
        <v>59</v>
      </c>
      <c r="B1925" s="3">
        <v>379</v>
      </c>
      <c r="C1925" s="5">
        <v>36</v>
      </c>
      <c r="D1925" s="1" t="s">
        <v>6</v>
      </c>
      <c r="E1925" s="1" t="s">
        <v>1</v>
      </c>
      <c r="F1925" s="1" t="s">
        <v>8</v>
      </c>
      <c r="G1925" s="1">
        <v>2007</v>
      </c>
      <c r="H1925" s="5" t="s">
        <v>78</v>
      </c>
      <c r="Q1925" s="1"/>
      <c r="Z1925" s="1"/>
      <c r="AF1925" s="1"/>
    </row>
    <row r="1926" spans="1:32" ht="12.75" x14ac:dyDescent="0.2">
      <c r="A1926" s="2" t="s">
        <v>59</v>
      </c>
      <c r="B1926" s="3">
        <v>379</v>
      </c>
      <c r="C1926" s="5">
        <v>36</v>
      </c>
      <c r="D1926" s="1" t="s">
        <v>6</v>
      </c>
      <c r="E1926" s="1" t="s">
        <v>1</v>
      </c>
      <c r="F1926" s="1" t="s">
        <v>8</v>
      </c>
      <c r="G1926" s="1">
        <v>2008</v>
      </c>
      <c r="H1926" s="5" t="s">
        <v>78</v>
      </c>
      <c r="Q1926" s="1"/>
      <c r="Z1926" s="1"/>
      <c r="AF1926" s="1"/>
    </row>
    <row r="1927" spans="1:32" s="22" customFormat="1" ht="12.75" x14ac:dyDescent="0.2">
      <c r="A1927" s="20" t="s">
        <v>59</v>
      </c>
      <c r="B1927" s="21">
        <v>380</v>
      </c>
      <c r="C1927" s="24">
        <v>36</v>
      </c>
      <c r="D1927" s="22" t="s">
        <v>6</v>
      </c>
      <c r="E1927" s="22" t="s">
        <v>1</v>
      </c>
      <c r="F1927" s="22" t="s">
        <v>8</v>
      </c>
      <c r="G1927" s="22">
        <v>2004</v>
      </c>
      <c r="H1927" s="24" t="s">
        <v>78</v>
      </c>
      <c r="I1927" s="24"/>
      <c r="W1927" s="23"/>
      <c r="AA1927" s="24"/>
    </row>
    <row r="1928" spans="1:32" ht="12.75" x14ac:dyDescent="0.2">
      <c r="A1928" s="2" t="s">
        <v>59</v>
      </c>
      <c r="B1928" s="3">
        <v>380</v>
      </c>
      <c r="C1928" s="5">
        <v>36</v>
      </c>
      <c r="D1928" s="1" t="s">
        <v>6</v>
      </c>
      <c r="E1928" s="1" t="s">
        <v>1</v>
      </c>
      <c r="F1928" s="1" t="s">
        <v>8</v>
      </c>
      <c r="G1928" s="1">
        <v>2005</v>
      </c>
      <c r="H1928" s="5" t="s">
        <v>78</v>
      </c>
      <c r="Q1928" s="1"/>
      <c r="Z1928" s="1"/>
      <c r="AF1928" s="1"/>
    </row>
    <row r="1929" spans="1:32" ht="12.75" x14ac:dyDescent="0.2">
      <c r="A1929" s="2" t="s">
        <v>59</v>
      </c>
      <c r="B1929" s="3">
        <v>380</v>
      </c>
      <c r="C1929" s="5">
        <v>36</v>
      </c>
      <c r="D1929" s="1" t="s">
        <v>6</v>
      </c>
      <c r="E1929" s="1" t="s">
        <v>1</v>
      </c>
      <c r="F1929" s="1" t="s">
        <v>8</v>
      </c>
      <c r="G1929" s="1">
        <v>2006</v>
      </c>
      <c r="H1929" s="5" t="s">
        <v>78</v>
      </c>
      <c r="Q1929" s="1"/>
      <c r="Z1929" s="1"/>
      <c r="AF1929" s="1"/>
    </row>
    <row r="1930" spans="1:32" ht="12.75" x14ac:dyDescent="0.2">
      <c r="A1930" s="2" t="s">
        <v>59</v>
      </c>
      <c r="B1930" s="3">
        <v>380</v>
      </c>
      <c r="C1930" s="5">
        <v>36</v>
      </c>
      <c r="D1930" s="1" t="s">
        <v>6</v>
      </c>
      <c r="E1930" s="1" t="s">
        <v>1</v>
      </c>
      <c r="F1930" s="1" t="s">
        <v>8</v>
      </c>
      <c r="G1930" s="1">
        <v>2007</v>
      </c>
      <c r="H1930" s="5" t="s">
        <v>78</v>
      </c>
      <c r="Q1930" s="1"/>
      <c r="Z1930" s="1"/>
      <c r="AF1930" s="1"/>
    </row>
    <row r="1931" spans="1:32" ht="12.75" x14ac:dyDescent="0.2">
      <c r="A1931" s="2" t="s">
        <v>59</v>
      </c>
      <c r="B1931" s="3">
        <v>380</v>
      </c>
      <c r="C1931" s="5">
        <v>36</v>
      </c>
      <c r="D1931" s="1" t="s">
        <v>6</v>
      </c>
      <c r="E1931" s="1" t="s">
        <v>1</v>
      </c>
      <c r="F1931" s="1" t="s">
        <v>8</v>
      </c>
      <c r="G1931" s="1">
        <v>2008</v>
      </c>
      <c r="H1931" s="5" t="s">
        <v>78</v>
      </c>
      <c r="Q1931" s="1"/>
      <c r="Z1931" s="1"/>
      <c r="AF1931" s="1"/>
    </row>
    <row r="1932" spans="1:32" s="22" customFormat="1" ht="12.75" x14ac:dyDescent="0.2">
      <c r="A1932" s="20" t="s">
        <v>59</v>
      </c>
      <c r="B1932" s="21">
        <v>381</v>
      </c>
      <c r="C1932" s="24">
        <v>36</v>
      </c>
      <c r="D1932" s="22" t="s">
        <v>6</v>
      </c>
      <c r="E1932" s="22" t="s">
        <v>1</v>
      </c>
      <c r="F1932" s="22" t="s">
        <v>8</v>
      </c>
      <c r="G1932" s="22">
        <v>2004</v>
      </c>
      <c r="H1932" s="24" t="s">
        <v>78</v>
      </c>
      <c r="I1932" s="24"/>
      <c r="W1932" s="23"/>
      <c r="AA1932" s="24"/>
    </row>
    <row r="1933" spans="1:32" ht="12.75" x14ac:dyDescent="0.2">
      <c r="A1933" s="2" t="s">
        <v>59</v>
      </c>
      <c r="B1933" s="3">
        <v>381</v>
      </c>
      <c r="C1933" s="5">
        <v>36</v>
      </c>
      <c r="D1933" s="1" t="s">
        <v>6</v>
      </c>
      <c r="E1933" s="1" t="s">
        <v>1</v>
      </c>
      <c r="F1933" s="1" t="s">
        <v>8</v>
      </c>
      <c r="G1933" s="1">
        <v>2005</v>
      </c>
      <c r="H1933" s="5" t="s">
        <v>78</v>
      </c>
      <c r="Q1933" s="1"/>
      <c r="Z1933" s="1"/>
      <c r="AF1933" s="1"/>
    </row>
    <row r="1934" spans="1:32" ht="12.75" x14ac:dyDescent="0.2">
      <c r="A1934" s="2" t="s">
        <v>59</v>
      </c>
      <c r="B1934" s="3">
        <v>381</v>
      </c>
      <c r="C1934" s="5">
        <v>36</v>
      </c>
      <c r="D1934" s="1" t="s">
        <v>6</v>
      </c>
      <c r="E1934" s="1" t="s">
        <v>1</v>
      </c>
      <c r="F1934" s="1" t="s">
        <v>8</v>
      </c>
      <c r="G1934" s="1">
        <v>2006</v>
      </c>
      <c r="H1934" s="5" t="s">
        <v>78</v>
      </c>
      <c r="Q1934" s="1"/>
      <c r="Z1934" s="1"/>
      <c r="AF1934" s="1"/>
    </row>
    <row r="1935" spans="1:32" ht="12.75" x14ac:dyDescent="0.2">
      <c r="A1935" s="2" t="s">
        <v>59</v>
      </c>
      <c r="B1935" s="3">
        <v>381</v>
      </c>
      <c r="C1935" s="5">
        <v>36</v>
      </c>
      <c r="D1935" s="1" t="s">
        <v>6</v>
      </c>
      <c r="E1935" s="1" t="s">
        <v>1</v>
      </c>
      <c r="F1935" s="1" t="s">
        <v>8</v>
      </c>
      <c r="G1935" s="1">
        <v>2007</v>
      </c>
      <c r="H1935" s="5" t="s">
        <v>78</v>
      </c>
      <c r="Q1935" s="1"/>
      <c r="Z1935" s="1"/>
      <c r="AF1935" s="1"/>
    </row>
    <row r="1936" spans="1:32" ht="12.75" x14ac:dyDescent="0.2">
      <c r="A1936" s="2" t="s">
        <v>59</v>
      </c>
      <c r="B1936" s="3">
        <v>381</v>
      </c>
      <c r="C1936" s="5">
        <v>36</v>
      </c>
      <c r="D1936" s="1" t="s">
        <v>6</v>
      </c>
      <c r="E1936" s="1" t="s">
        <v>1</v>
      </c>
      <c r="F1936" s="1" t="s">
        <v>8</v>
      </c>
      <c r="G1936" s="1">
        <v>2008</v>
      </c>
      <c r="H1936" s="5" t="s">
        <v>78</v>
      </c>
      <c r="Q1936" s="1"/>
      <c r="Z1936" s="1"/>
      <c r="AF1936" s="1"/>
    </row>
    <row r="1937" spans="1:32" s="22" customFormat="1" ht="12.75" x14ac:dyDescent="0.2">
      <c r="A1937" s="20" t="s">
        <v>59</v>
      </c>
      <c r="B1937" s="21">
        <v>382</v>
      </c>
      <c r="C1937" s="24">
        <v>36</v>
      </c>
      <c r="D1937" s="22" t="s">
        <v>6</v>
      </c>
      <c r="E1937" s="22" t="s">
        <v>1</v>
      </c>
      <c r="F1937" s="22" t="s">
        <v>8</v>
      </c>
      <c r="G1937" s="22">
        <v>2004</v>
      </c>
      <c r="H1937" s="24" t="s">
        <v>78</v>
      </c>
      <c r="I1937" s="24"/>
      <c r="W1937" s="23"/>
      <c r="AA1937" s="24"/>
    </row>
    <row r="1938" spans="1:32" ht="12.75" x14ac:dyDescent="0.2">
      <c r="A1938" s="2" t="s">
        <v>59</v>
      </c>
      <c r="B1938" s="3">
        <v>382</v>
      </c>
      <c r="C1938" s="5">
        <v>36</v>
      </c>
      <c r="D1938" s="1" t="s">
        <v>6</v>
      </c>
      <c r="E1938" s="1" t="s">
        <v>1</v>
      </c>
      <c r="F1938" s="1" t="s">
        <v>8</v>
      </c>
      <c r="G1938" s="1">
        <v>2005</v>
      </c>
      <c r="H1938" s="5" t="s">
        <v>78</v>
      </c>
      <c r="Q1938" s="1"/>
      <c r="Z1938" s="1"/>
      <c r="AF1938" s="1"/>
    </row>
    <row r="1939" spans="1:32" ht="12.75" x14ac:dyDescent="0.2">
      <c r="A1939" s="2" t="s">
        <v>59</v>
      </c>
      <c r="B1939" s="3">
        <v>382</v>
      </c>
      <c r="C1939" s="5">
        <v>36</v>
      </c>
      <c r="D1939" s="1" t="s">
        <v>6</v>
      </c>
      <c r="E1939" s="1" t="s">
        <v>1</v>
      </c>
      <c r="F1939" s="1" t="s">
        <v>8</v>
      </c>
      <c r="G1939" s="1">
        <v>2006</v>
      </c>
      <c r="H1939" s="5" t="s">
        <v>78</v>
      </c>
      <c r="Q1939" s="1"/>
      <c r="Z1939" s="1"/>
      <c r="AF1939" s="1"/>
    </row>
    <row r="1940" spans="1:32" ht="12.75" x14ac:dyDescent="0.2">
      <c r="A1940" s="2" t="s">
        <v>59</v>
      </c>
      <c r="B1940" s="3">
        <v>382</v>
      </c>
      <c r="C1940" s="5">
        <v>36</v>
      </c>
      <c r="D1940" s="1" t="s">
        <v>6</v>
      </c>
      <c r="E1940" s="1" t="s">
        <v>1</v>
      </c>
      <c r="F1940" s="1" t="s">
        <v>8</v>
      </c>
      <c r="G1940" s="1">
        <v>2007</v>
      </c>
      <c r="H1940" s="5" t="s">
        <v>78</v>
      </c>
      <c r="Q1940" s="1"/>
      <c r="Z1940" s="1"/>
      <c r="AF1940" s="1"/>
    </row>
    <row r="1941" spans="1:32" ht="12.75" x14ac:dyDescent="0.2">
      <c r="A1941" s="2" t="s">
        <v>59</v>
      </c>
      <c r="B1941" s="3">
        <v>382</v>
      </c>
      <c r="C1941" s="5">
        <v>36</v>
      </c>
      <c r="D1941" s="1" t="s">
        <v>6</v>
      </c>
      <c r="E1941" s="1" t="s">
        <v>1</v>
      </c>
      <c r="F1941" s="1" t="s">
        <v>8</v>
      </c>
      <c r="G1941" s="1">
        <v>2008</v>
      </c>
      <c r="H1941" s="5" t="s">
        <v>78</v>
      </c>
      <c r="Q1941" s="1"/>
      <c r="Z1941" s="1"/>
      <c r="AF1941" s="1"/>
    </row>
    <row r="1942" spans="1:32" s="22" customFormat="1" ht="12.75" x14ac:dyDescent="0.2">
      <c r="A1942" s="20" t="s">
        <v>59</v>
      </c>
      <c r="B1942" s="21">
        <v>383</v>
      </c>
      <c r="C1942" s="24">
        <v>36</v>
      </c>
      <c r="D1942" s="22" t="s">
        <v>6</v>
      </c>
      <c r="E1942" s="22" t="s">
        <v>1</v>
      </c>
      <c r="F1942" s="22" t="s">
        <v>8</v>
      </c>
      <c r="G1942" s="22">
        <v>2004</v>
      </c>
      <c r="H1942" s="24" t="s">
        <v>78</v>
      </c>
      <c r="I1942" s="24"/>
      <c r="W1942" s="23"/>
      <c r="AA1942" s="24"/>
    </row>
    <row r="1943" spans="1:32" ht="12.75" x14ac:dyDescent="0.2">
      <c r="A1943" s="2" t="s">
        <v>59</v>
      </c>
      <c r="B1943" s="3">
        <v>383</v>
      </c>
      <c r="C1943" s="5">
        <v>36</v>
      </c>
      <c r="D1943" s="1" t="s">
        <v>6</v>
      </c>
      <c r="E1943" s="1" t="s">
        <v>1</v>
      </c>
      <c r="F1943" s="1" t="s">
        <v>8</v>
      </c>
      <c r="G1943" s="1">
        <v>2005</v>
      </c>
      <c r="H1943" s="5" t="s">
        <v>78</v>
      </c>
      <c r="Q1943" s="1"/>
      <c r="Z1943" s="1"/>
      <c r="AF1943" s="1"/>
    </row>
    <row r="1944" spans="1:32" ht="12.75" x14ac:dyDescent="0.2">
      <c r="A1944" s="2" t="s">
        <v>59</v>
      </c>
      <c r="B1944" s="3">
        <v>383</v>
      </c>
      <c r="C1944" s="5">
        <v>36</v>
      </c>
      <c r="D1944" s="1" t="s">
        <v>6</v>
      </c>
      <c r="E1944" s="1" t="s">
        <v>1</v>
      </c>
      <c r="F1944" s="1" t="s">
        <v>8</v>
      </c>
      <c r="G1944" s="1">
        <v>2006</v>
      </c>
      <c r="H1944" s="5" t="s">
        <v>78</v>
      </c>
      <c r="Q1944" s="1"/>
      <c r="Z1944" s="1"/>
      <c r="AF1944" s="1"/>
    </row>
    <row r="1945" spans="1:32" ht="12.75" x14ac:dyDescent="0.2">
      <c r="A1945" s="2" t="s">
        <v>59</v>
      </c>
      <c r="B1945" s="3">
        <v>383</v>
      </c>
      <c r="C1945" s="5">
        <v>36</v>
      </c>
      <c r="D1945" s="1" t="s">
        <v>6</v>
      </c>
      <c r="E1945" s="1" t="s">
        <v>1</v>
      </c>
      <c r="F1945" s="1" t="s">
        <v>8</v>
      </c>
      <c r="G1945" s="1">
        <v>2007</v>
      </c>
      <c r="H1945" s="5" t="s">
        <v>78</v>
      </c>
      <c r="Q1945" s="1"/>
      <c r="Z1945" s="1"/>
      <c r="AF1945" s="1"/>
    </row>
    <row r="1946" spans="1:32" ht="12.75" x14ac:dyDescent="0.2">
      <c r="A1946" s="2" t="s">
        <v>59</v>
      </c>
      <c r="B1946" s="3">
        <v>383</v>
      </c>
      <c r="C1946" s="5">
        <v>36</v>
      </c>
      <c r="D1946" s="1" t="s">
        <v>6</v>
      </c>
      <c r="E1946" s="1" t="s">
        <v>1</v>
      </c>
      <c r="F1946" s="1" t="s">
        <v>8</v>
      </c>
      <c r="G1946" s="1">
        <v>2008</v>
      </c>
      <c r="H1946" s="5" t="s">
        <v>78</v>
      </c>
      <c r="Q1946" s="1"/>
      <c r="Z1946" s="1"/>
      <c r="AF1946" s="1"/>
    </row>
    <row r="1947" spans="1:32" s="22" customFormat="1" ht="12.75" x14ac:dyDescent="0.2">
      <c r="A1947" s="20" t="s">
        <v>59</v>
      </c>
      <c r="B1947" s="21">
        <v>384</v>
      </c>
      <c r="C1947" s="24">
        <v>36</v>
      </c>
      <c r="D1947" s="22" t="s">
        <v>6</v>
      </c>
      <c r="E1947" s="22" t="s">
        <v>1</v>
      </c>
      <c r="F1947" s="22" t="s">
        <v>8</v>
      </c>
      <c r="G1947" s="22">
        <v>2004</v>
      </c>
      <c r="H1947" s="24" t="s">
        <v>78</v>
      </c>
      <c r="I1947" s="24"/>
      <c r="W1947" s="23"/>
      <c r="AA1947" s="24"/>
    </row>
    <row r="1948" spans="1:32" ht="12.75" x14ac:dyDescent="0.2">
      <c r="A1948" s="2" t="s">
        <v>59</v>
      </c>
      <c r="B1948" s="3">
        <v>384</v>
      </c>
      <c r="C1948" s="5">
        <v>36</v>
      </c>
      <c r="D1948" s="1" t="s">
        <v>6</v>
      </c>
      <c r="E1948" s="1" t="s">
        <v>1</v>
      </c>
      <c r="F1948" s="1" t="s">
        <v>8</v>
      </c>
      <c r="G1948" s="1">
        <v>2005</v>
      </c>
      <c r="H1948" s="5" t="s">
        <v>78</v>
      </c>
      <c r="Q1948" s="1"/>
      <c r="Z1948" s="1"/>
      <c r="AF1948" s="1"/>
    </row>
    <row r="1949" spans="1:32" ht="12.75" x14ac:dyDescent="0.2">
      <c r="A1949" s="2" t="s">
        <v>59</v>
      </c>
      <c r="B1949" s="3">
        <v>384</v>
      </c>
      <c r="C1949" s="5">
        <v>36</v>
      </c>
      <c r="D1949" s="1" t="s">
        <v>6</v>
      </c>
      <c r="E1949" s="1" t="s">
        <v>1</v>
      </c>
      <c r="F1949" s="1" t="s">
        <v>8</v>
      </c>
      <c r="G1949" s="1">
        <v>2006</v>
      </c>
      <c r="H1949" s="5" t="s">
        <v>78</v>
      </c>
      <c r="Q1949" s="1"/>
      <c r="Z1949" s="1"/>
      <c r="AF1949" s="1"/>
    </row>
    <row r="1950" spans="1:32" ht="12.75" x14ac:dyDescent="0.2">
      <c r="A1950" s="2" t="s">
        <v>59</v>
      </c>
      <c r="B1950" s="3">
        <v>384</v>
      </c>
      <c r="C1950" s="5">
        <v>36</v>
      </c>
      <c r="D1950" s="1" t="s">
        <v>6</v>
      </c>
      <c r="E1950" s="1" t="s">
        <v>1</v>
      </c>
      <c r="F1950" s="1" t="s">
        <v>8</v>
      </c>
      <c r="G1950" s="1">
        <v>2007</v>
      </c>
      <c r="H1950" s="5" t="s">
        <v>78</v>
      </c>
      <c r="Q1950" s="1"/>
      <c r="Z1950" s="1"/>
      <c r="AF1950" s="1"/>
    </row>
    <row r="1951" spans="1:32" ht="12.75" x14ac:dyDescent="0.2">
      <c r="A1951" s="2" t="s">
        <v>59</v>
      </c>
      <c r="B1951" s="3">
        <v>384</v>
      </c>
      <c r="C1951" s="5">
        <v>36</v>
      </c>
      <c r="D1951" s="1" t="s">
        <v>6</v>
      </c>
      <c r="E1951" s="1" t="s">
        <v>1</v>
      </c>
      <c r="F1951" s="1" t="s">
        <v>8</v>
      </c>
      <c r="G1951" s="1">
        <v>2008</v>
      </c>
      <c r="H1951" s="5" t="s">
        <v>78</v>
      </c>
      <c r="Q1951" s="1"/>
      <c r="Z1951" s="1"/>
      <c r="AF1951" s="1"/>
    </row>
    <row r="1952" spans="1:32" s="22" customFormat="1" ht="12.75" x14ac:dyDescent="0.2">
      <c r="A1952" s="20" t="s">
        <v>59</v>
      </c>
      <c r="B1952" s="21">
        <v>385</v>
      </c>
      <c r="C1952" s="24">
        <v>36</v>
      </c>
      <c r="D1952" s="22" t="s">
        <v>6</v>
      </c>
      <c r="E1952" s="22" t="s">
        <v>1</v>
      </c>
      <c r="F1952" s="22" t="s">
        <v>8</v>
      </c>
      <c r="G1952" s="22">
        <v>2004</v>
      </c>
      <c r="H1952" s="24" t="s">
        <v>78</v>
      </c>
      <c r="I1952" s="24"/>
      <c r="W1952" s="23"/>
      <c r="AA1952" s="24"/>
    </row>
    <row r="1953" spans="1:32" ht="12.75" x14ac:dyDescent="0.2">
      <c r="A1953" s="2" t="s">
        <v>59</v>
      </c>
      <c r="B1953" s="3">
        <v>385</v>
      </c>
      <c r="C1953" s="5">
        <v>36</v>
      </c>
      <c r="D1953" s="1" t="s">
        <v>6</v>
      </c>
      <c r="E1953" s="1" t="s">
        <v>1</v>
      </c>
      <c r="F1953" s="1" t="s">
        <v>8</v>
      </c>
      <c r="G1953" s="1">
        <v>2005</v>
      </c>
      <c r="H1953" s="5" t="s">
        <v>78</v>
      </c>
      <c r="Q1953" s="1"/>
      <c r="Z1953" s="1"/>
      <c r="AF1953" s="1"/>
    </row>
    <row r="1954" spans="1:32" ht="12.75" x14ac:dyDescent="0.2">
      <c r="A1954" s="2" t="s">
        <v>59</v>
      </c>
      <c r="B1954" s="3">
        <v>385</v>
      </c>
      <c r="C1954" s="5">
        <v>36</v>
      </c>
      <c r="D1954" s="1" t="s">
        <v>6</v>
      </c>
      <c r="E1954" s="1" t="s">
        <v>1</v>
      </c>
      <c r="F1954" s="1" t="s">
        <v>8</v>
      </c>
      <c r="G1954" s="1">
        <v>2006</v>
      </c>
      <c r="H1954" s="5" t="s">
        <v>78</v>
      </c>
      <c r="Q1954" s="1"/>
      <c r="Z1954" s="1"/>
      <c r="AF1954" s="1"/>
    </row>
    <row r="1955" spans="1:32" ht="12.75" x14ac:dyDescent="0.2">
      <c r="A1955" s="2" t="s">
        <v>59</v>
      </c>
      <c r="B1955" s="3">
        <v>385</v>
      </c>
      <c r="C1955" s="5">
        <v>36</v>
      </c>
      <c r="D1955" s="1" t="s">
        <v>6</v>
      </c>
      <c r="E1955" s="1" t="s">
        <v>1</v>
      </c>
      <c r="F1955" s="1" t="s">
        <v>8</v>
      </c>
      <c r="G1955" s="1">
        <v>2007</v>
      </c>
      <c r="H1955" s="5" t="s">
        <v>78</v>
      </c>
      <c r="Q1955" s="1"/>
      <c r="Z1955" s="1"/>
      <c r="AF1955" s="1"/>
    </row>
    <row r="1956" spans="1:32" ht="12.75" x14ac:dyDescent="0.2">
      <c r="A1956" s="2" t="s">
        <v>59</v>
      </c>
      <c r="B1956" s="3">
        <v>385</v>
      </c>
      <c r="C1956" s="5">
        <v>36</v>
      </c>
      <c r="D1956" s="1" t="s">
        <v>6</v>
      </c>
      <c r="E1956" s="1" t="s">
        <v>1</v>
      </c>
      <c r="F1956" s="1" t="s">
        <v>8</v>
      </c>
      <c r="G1956" s="1">
        <v>2008</v>
      </c>
      <c r="H1956" s="5" t="s">
        <v>78</v>
      </c>
      <c r="Q1956" s="1"/>
      <c r="Z1956" s="1"/>
      <c r="AF1956" s="1"/>
    </row>
    <row r="1957" spans="1:32" s="22" customFormat="1" ht="12.75" x14ac:dyDescent="0.2">
      <c r="A1957" s="20" t="s">
        <v>59</v>
      </c>
      <c r="B1957" s="21">
        <v>386</v>
      </c>
      <c r="C1957" s="24">
        <v>36</v>
      </c>
      <c r="D1957" s="22" t="s">
        <v>6</v>
      </c>
      <c r="E1957" s="22" t="s">
        <v>1</v>
      </c>
      <c r="F1957" s="22" t="s">
        <v>8</v>
      </c>
      <c r="G1957" s="22">
        <v>2004</v>
      </c>
      <c r="H1957" s="24" t="s">
        <v>78</v>
      </c>
      <c r="I1957" s="24"/>
      <c r="W1957" s="23"/>
      <c r="AA1957" s="24"/>
    </row>
    <row r="1958" spans="1:32" ht="12.75" x14ac:dyDescent="0.2">
      <c r="A1958" s="2" t="s">
        <v>59</v>
      </c>
      <c r="B1958" s="3">
        <v>386</v>
      </c>
      <c r="C1958" s="5">
        <v>36</v>
      </c>
      <c r="D1958" s="1" t="s">
        <v>6</v>
      </c>
      <c r="E1958" s="1" t="s">
        <v>1</v>
      </c>
      <c r="F1958" s="1" t="s">
        <v>8</v>
      </c>
      <c r="G1958" s="1">
        <v>2005</v>
      </c>
      <c r="H1958" s="5" t="s">
        <v>78</v>
      </c>
      <c r="Q1958" s="1"/>
      <c r="Z1958" s="1"/>
      <c r="AF1958" s="1"/>
    </row>
    <row r="1959" spans="1:32" ht="12.75" x14ac:dyDescent="0.2">
      <c r="A1959" s="2" t="s">
        <v>59</v>
      </c>
      <c r="B1959" s="3">
        <v>386</v>
      </c>
      <c r="C1959" s="5">
        <v>36</v>
      </c>
      <c r="D1959" s="1" t="s">
        <v>6</v>
      </c>
      <c r="E1959" s="1" t="s">
        <v>1</v>
      </c>
      <c r="F1959" s="1" t="s">
        <v>8</v>
      </c>
      <c r="G1959" s="1">
        <v>2006</v>
      </c>
      <c r="H1959" s="5" t="s">
        <v>78</v>
      </c>
      <c r="Q1959" s="1"/>
      <c r="Z1959" s="1"/>
      <c r="AF1959" s="1"/>
    </row>
    <row r="1960" spans="1:32" ht="12.75" x14ac:dyDescent="0.2">
      <c r="A1960" s="2" t="s">
        <v>59</v>
      </c>
      <c r="B1960" s="3">
        <v>386</v>
      </c>
      <c r="C1960" s="5">
        <v>36</v>
      </c>
      <c r="D1960" s="1" t="s">
        <v>6</v>
      </c>
      <c r="E1960" s="1" t="s">
        <v>1</v>
      </c>
      <c r="F1960" s="1" t="s">
        <v>8</v>
      </c>
      <c r="G1960" s="1">
        <v>2007</v>
      </c>
      <c r="H1960" s="5" t="s">
        <v>78</v>
      </c>
      <c r="Q1960" s="1"/>
      <c r="Z1960" s="1"/>
      <c r="AF1960" s="1"/>
    </row>
    <row r="1961" spans="1:32" ht="12.75" x14ac:dyDescent="0.2">
      <c r="A1961" s="2" t="s">
        <v>59</v>
      </c>
      <c r="B1961" s="3">
        <v>386</v>
      </c>
      <c r="C1961" s="5">
        <v>36</v>
      </c>
      <c r="D1961" s="1" t="s">
        <v>6</v>
      </c>
      <c r="E1961" s="1" t="s">
        <v>1</v>
      </c>
      <c r="F1961" s="1" t="s">
        <v>8</v>
      </c>
      <c r="G1961" s="1">
        <v>2008</v>
      </c>
      <c r="H1961" s="5" t="s">
        <v>78</v>
      </c>
      <c r="Q1961" s="1"/>
      <c r="Z1961" s="1"/>
      <c r="AF1961" s="1"/>
    </row>
    <row r="1962" spans="1:32" s="22" customFormat="1" ht="12.75" x14ac:dyDescent="0.2">
      <c r="A1962" s="20" t="s">
        <v>59</v>
      </c>
      <c r="B1962" s="21">
        <v>387</v>
      </c>
      <c r="C1962" s="24">
        <v>36</v>
      </c>
      <c r="D1962" s="22" t="s">
        <v>6</v>
      </c>
      <c r="E1962" s="22" t="s">
        <v>1</v>
      </c>
      <c r="F1962" s="22" t="s">
        <v>8</v>
      </c>
      <c r="G1962" s="22">
        <v>2004</v>
      </c>
      <c r="H1962" s="24" t="s">
        <v>78</v>
      </c>
      <c r="I1962" s="24"/>
      <c r="W1962" s="23"/>
      <c r="AA1962" s="24"/>
    </row>
    <row r="1963" spans="1:32" ht="12.75" x14ac:dyDescent="0.2">
      <c r="A1963" s="2" t="s">
        <v>59</v>
      </c>
      <c r="B1963" s="3">
        <v>387</v>
      </c>
      <c r="C1963" s="5">
        <v>36</v>
      </c>
      <c r="D1963" s="1" t="s">
        <v>6</v>
      </c>
      <c r="E1963" s="1" t="s">
        <v>1</v>
      </c>
      <c r="F1963" s="1" t="s">
        <v>8</v>
      </c>
      <c r="G1963" s="1">
        <v>2005</v>
      </c>
      <c r="H1963" s="5" t="s">
        <v>78</v>
      </c>
      <c r="Q1963" s="1"/>
      <c r="Z1963" s="1"/>
      <c r="AF1963" s="1"/>
    </row>
    <row r="1964" spans="1:32" ht="12.75" x14ac:dyDescent="0.2">
      <c r="A1964" s="2" t="s">
        <v>59</v>
      </c>
      <c r="B1964" s="3">
        <v>387</v>
      </c>
      <c r="C1964" s="5">
        <v>36</v>
      </c>
      <c r="D1964" s="1" t="s">
        <v>6</v>
      </c>
      <c r="E1964" s="1" t="s">
        <v>1</v>
      </c>
      <c r="F1964" s="1" t="s">
        <v>8</v>
      </c>
      <c r="G1964" s="1">
        <v>2006</v>
      </c>
      <c r="H1964" s="5" t="s">
        <v>78</v>
      </c>
      <c r="Q1964" s="1"/>
      <c r="Z1964" s="1"/>
      <c r="AF1964" s="1"/>
    </row>
    <row r="1965" spans="1:32" ht="12.75" x14ac:dyDescent="0.2">
      <c r="A1965" s="2" t="s">
        <v>59</v>
      </c>
      <c r="B1965" s="3">
        <v>387</v>
      </c>
      <c r="C1965" s="5">
        <v>36</v>
      </c>
      <c r="D1965" s="1" t="s">
        <v>6</v>
      </c>
      <c r="E1965" s="1" t="s">
        <v>1</v>
      </c>
      <c r="F1965" s="1" t="s">
        <v>8</v>
      </c>
      <c r="G1965" s="1">
        <v>2007</v>
      </c>
      <c r="H1965" s="5" t="s">
        <v>78</v>
      </c>
      <c r="Q1965" s="1"/>
      <c r="Z1965" s="1"/>
      <c r="AF1965" s="1"/>
    </row>
    <row r="1966" spans="1:32" ht="12.75" x14ac:dyDescent="0.2">
      <c r="A1966" s="2" t="s">
        <v>59</v>
      </c>
      <c r="B1966" s="3">
        <v>387</v>
      </c>
      <c r="C1966" s="5">
        <v>36</v>
      </c>
      <c r="D1966" s="1" t="s">
        <v>6</v>
      </c>
      <c r="E1966" s="1" t="s">
        <v>1</v>
      </c>
      <c r="F1966" s="1" t="s">
        <v>8</v>
      </c>
      <c r="G1966" s="1">
        <v>2008</v>
      </c>
      <c r="H1966" s="5" t="s">
        <v>78</v>
      </c>
      <c r="Q1966" s="1"/>
      <c r="Z1966" s="1"/>
      <c r="AF1966" s="1"/>
    </row>
    <row r="1967" spans="1:32" s="22" customFormat="1" ht="12.75" x14ac:dyDescent="0.2">
      <c r="A1967" s="20" t="s">
        <v>59</v>
      </c>
      <c r="B1967" s="21">
        <v>388</v>
      </c>
      <c r="C1967" s="24">
        <v>36</v>
      </c>
      <c r="D1967" s="22" t="s">
        <v>6</v>
      </c>
      <c r="E1967" s="22" t="s">
        <v>1</v>
      </c>
      <c r="F1967" s="22" t="s">
        <v>8</v>
      </c>
      <c r="G1967" s="22">
        <v>2004</v>
      </c>
      <c r="H1967" s="24" t="s">
        <v>78</v>
      </c>
      <c r="I1967" s="24"/>
      <c r="W1967" s="23"/>
      <c r="AA1967" s="24"/>
    </row>
    <row r="1968" spans="1:32" ht="12.75" x14ac:dyDescent="0.2">
      <c r="A1968" s="2" t="s">
        <v>59</v>
      </c>
      <c r="B1968" s="3">
        <v>388</v>
      </c>
      <c r="C1968" s="5">
        <v>36</v>
      </c>
      <c r="D1968" s="1" t="s">
        <v>6</v>
      </c>
      <c r="E1968" s="1" t="s">
        <v>1</v>
      </c>
      <c r="F1968" s="1" t="s">
        <v>8</v>
      </c>
      <c r="G1968" s="1">
        <v>2005</v>
      </c>
      <c r="H1968" s="5" t="s">
        <v>78</v>
      </c>
      <c r="Q1968" s="1"/>
      <c r="Z1968" s="1"/>
      <c r="AF1968" s="1"/>
    </row>
    <row r="1969" spans="1:32" ht="12.75" x14ac:dyDescent="0.2">
      <c r="A1969" s="2" t="s">
        <v>59</v>
      </c>
      <c r="B1969" s="3">
        <v>388</v>
      </c>
      <c r="C1969" s="5">
        <v>36</v>
      </c>
      <c r="D1969" s="1" t="s">
        <v>6</v>
      </c>
      <c r="E1969" s="1" t="s">
        <v>1</v>
      </c>
      <c r="F1969" s="1" t="s">
        <v>8</v>
      </c>
      <c r="G1969" s="1">
        <v>2006</v>
      </c>
      <c r="H1969" s="5" t="s">
        <v>78</v>
      </c>
      <c r="Q1969" s="1"/>
      <c r="Z1969" s="1"/>
      <c r="AF1969" s="1"/>
    </row>
    <row r="1970" spans="1:32" ht="12.75" x14ac:dyDescent="0.2">
      <c r="A1970" s="2" t="s">
        <v>59</v>
      </c>
      <c r="B1970" s="3">
        <v>388</v>
      </c>
      <c r="C1970" s="5">
        <v>36</v>
      </c>
      <c r="D1970" s="1" t="s">
        <v>6</v>
      </c>
      <c r="E1970" s="1" t="s">
        <v>1</v>
      </c>
      <c r="F1970" s="1" t="s">
        <v>8</v>
      </c>
      <c r="G1970" s="1">
        <v>2007</v>
      </c>
      <c r="H1970" s="5" t="s">
        <v>78</v>
      </c>
      <c r="Q1970" s="1"/>
      <c r="Z1970" s="1"/>
      <c r="AF1970" s="1"/>
    </row>
    <row r="1971" spans="1:32" ht="12.75" x14ac:dyDescent="0.2">
      <c r="A1971" s="2" t="s">
        <v>59</v>
      </c>
      <c r="B1971" s="3">
        <v>388</v>
      </c>
      <c r="C1971" s="5">
        <v>36</v>
      </c>
      <c r="D1971" s="1" t="s">
        <v>6</v>
      </c>
      <c r="E1971" s="1" t="s">
        <v>1</v>
      </c>
      <c r="F1971" s="1" t="s">
        <v>8</v>
      </c>
      <c r="G1971" s="1">
        <v>2008</v>
      </c>
      <c r="H1971" s="5" t="s">
        <v>78</v>
      </c>
      <c r="Q1971" s="1"/>
      <c r="Z1971" s="1"/>
      <c r="AF1971" s="1"/>
    </row>
    <row r="1972" spans="1:32" s="22" customFormat="1" ht="12.75" x14ac:dyDescent="0.2">
      <c r="A1972" s="20" t="s">
        <v>59</v>
      </c>
      <c r="B1972" s="21">
        <v>389</v>
      </c>
      <c r="C1972" s="24">
        <v>36</v>
      </c>
      <c r="D1972" s="22" t="s">
        <v>6</v>
      </c>
      <c r="E1972" s="22" t="s">
        <v>1</v>
      </c>
      <c r="F1972" s="22" t="s">
        <v>8</v>
      </c>
      <c r="G1972" s="22">
        <v>2004</v>
      </c>
      <c r="H1972" s="24" t="s">
        <v>78</v>
      </c>
      <c r="I1972" s="24"/>
      <c r="W1972" s="23"/>
      <c r="AA1972" s="24"/>
    </row>
    <row r="1973" spans="1:32" ht="12.75" x14ac:dyDescent="0.2">
      <c r="A1973" s="2" t="s">
        <v>59</v>
      </c>
      <c r="B1973" s="3">
        <v>389</v>
      </c>
      <c r="C1973" s="5">
        <v>36</v>
      </c>
      <c r="D1973" s="1" t="s">
        <v>6</v>
      </c>
      <c r="E1973" s="1" t="s">
        <v>1</v>
      </c>
      <c r="F1973" s="1" t="s">
        <v>8</v>
      </c>
      <c r="G1973" s="1">
        <v>2005</v>
      </c>
      <c r="H1973" s="5" t="s">
        <v>78</v>
      </c>
      <c r="Q1973" s="1"/>
      <c r="Z1973" s="1"/>
      <c r="AF1973" s="1"/>
    </row>
    <row r="1974" spans="1:32" ht="12.75" x14ac:dyDescent="0.2">
      <c r="A1974" s="2" t="s">
        <v>59</v>
      </c>
      <c r="B1974" s="3">
        <v>389</v>
      </c>
      <c r="C1974" s="5">
        <v>36</v>
      </c>
      <c r="D1974" s="1" t="s">
        <v>6</v>
      </c>
      <c r="E1974" s="1" t="s">
        <v>1</v>
      </c>
      <c r="F1974" s="1" t="s">
        <v>8</v>
      </c>
      <c r="G1974" s="1">
        <v>2006</v>
      </c>
      <c r="H1974" s="5" t="s">
        <v>78</v>
      </c>
      <c r="Q1974" s="1"/>
      <c r="Z1974" s="1"/>
      <c r="AF1974" s="1"/>
    </row>
    <row r="1975" spans="1:32" ht="12.75" x14ac:dyDescent="0.2">
      <c r="A1975" s="2" t="s">
        <v>59</v>
      </c>
      <c r="B1975" s="3">
        <v>389</v>
      </c>
      <c r="C1975" s="5">
        <v>36</v>
      </c>
      <c r="D1975" s="1" t="s">
        <v>6</v>
      </c>
      <c r="E1975" s="1" t="s">
        <v>1</v>
      </c>
      <c r="F1975" s="1" t="s">
        <v>8</v>
      </c>
      <c r="G1975" s="1">
        <v>2007</v>
      </c>
      <c r="H1975" s="5" t="s">
        <v>78</v>
      </c>
      <c r="Q1975" s="1"/>
      <c r="Z1975" s="1"/>
      <c r="AF1975" s="1"/>
    </row>
    <row r="1976" spans="1:32" ht="12.75" x14ac:dyDescent="0.2">
      <c r="A1976" s="2" t="s">
        <v>59</v>
      </c>
      <c r="B1976" s="3">
        <v>389</v>
      </c>
      <c r="C1976" s="5">
        <v>36</v>
      </c>
      <c r="D1976" s="1" t="s">
        <v>6</v>
      </c>
      <c r="E1976" s="1" t="s">
        <v>1</v>
      </c>
      <c r="F1976" s="1" t="s">
        <v>8</v>
      </c>
      <c r="G1976" s="1">
        <v>2008</v>
      </c>
      <c r="H1976" s="5" t="s">
        <v>78</v>
      </c>
      <c r="Q1976" s="1"/>
      <c r="Z1976" s="1"/>
      <c r="AF1976" s="1"/>
    </row>
    <row r="1977" spans="1:32" s="22" customFormat="1" ht="12.75" x14ac:dyDescent="0.2">
      <c r="A1977" s="20" t="s">
        <v>59</v>
      </c>
      <c r="B1977" s="21">
        <v>390</v>
      </c>
      <c r="C1977" s="24">
        <v>36</v>
      </c>
      <c r="D1977" s="22" t="s">
        <v>6</v>
      </c>
      <c r="E1977" s="22" t="s">
        <v>1</v>
      </c>
      <c r="F1977" s="22" t="s">
        <v>8</v>
      </c>
      <c r="G1977" s="22">
        <v>2004</v>
      </c>
      <c r="H1977" s="24" t="s">
        <v>78</v>
      </c>
      <c r="I1977" s="24"/>
      <c r="W1977" s="23"/>
      <c r="AA1977" s="24"/>
    </row>
    <row r="1978" spans="1:32" ht="12.75" x14ac:dyDescent="0.2">
      <c r="A1978" s="2" t="s">
        <v>59</v>
      </c>
      <c r="B1978" s="3">
        <v>390</v>
      </c>
      <c r="C1978" s="5">
        <v>36</v>
      </c>
      <c r="D1978" s="1" t="s">
        <v>6</v>
      </c>
      <c r="E1978" s="1" t="s">
        <v>1</v>
      </c>
      <c r="F1978" s="1" t="s">
        <v>8</v>
      </c>
      <c r="G1978" s="1">
        <v>2005</v>
      </c>
      <c r="H1978" s="5" t="s">
        <v>78</v>
      </c>
      <c r="Q1978" s="1"/>
      <c r="Z1978" s="1"/>
      <c r="AF1978" s="1"/>
    </row>
    <row r="1979" spans="1:32" ht="12.75" x14ac:dyDescent="0.2">
      <c r="A1979" s="2" t="s">
        <v>59</v>
      </c>
      <c r="B1979" s="3">
        <v>390</v>
      </c>
      <c r="C1979" s="5">
        <v>36</v>
      </c>
      <c r="D1979" s="1" t="s">
        <v>6</v>
      </c>
      <c r="E1979" s="1" t="s">
        <v>1</v>
      </c>
      <c r="F1979" s="1" t="s">
        <v>8</v>
      </c>
      <c r="G1979" s="1">
        <v>2006</v>
      </c>
      <c r="H1979" s="5" t="s">
        <v>78</v>
      </c>
      <c r="Q1979" s="1"/>
      <c r="Z1979" s="1"/>
      <c r="AF1979" s="1"/>
    </row>
    <row r="1980" spans="1:32" ht="12.75" x14ac:dyDescent="0.2">
      <c r="A1980" s="2" t="s">
        <v>59</v>
      </c>
      <c r="B1980" s="3">
        <v>390</v>
      </c>
      <c r="C1980" s="5">
        <v>36</v>
      </c>
      <c r="D1980" s="1" t="s">
        <v>6</v>
      </c>
      <c r="E1980" s="1" t="s">
        <v>1</v>
      </c>
      <c r="F1980" s="1" t="s">
        <v>8</v>
      </c>
      <c r="G1980" s="1">
        <v>2007</v>
      </c>
      <c r="H1980" s="5" t="s">
        <v>78</v>
      </c>
      <c r="Q1980" s="1"/>
      <c r="Z1980" s="1"/>
      <c r="AF1980" s="1"/>
    </row>
    <row r="1981" spans="1:32" ht="12.75" x14ac:dyDescent="0.2">
      <c r="A1981" s="2" t="s">
        <v>59</v>
      </c>
      <c r="B1981" s="3">
        <v>390</v>
      </c>
      <c r="C1981" s="5">
        <v>36</v>
      </c>
      <c r="D1981" s="1" t="s">
        <v>6</v>
      </c>
      <c r="E1981" s="1" t="s">
        <v>1</v>
      </c>
      <c r="F1981" s="1" t="s">
        <v>8</v>
      </c>
      <c r="G1981" s="1">
        <v>2008</v>
      </c>
      <c r="H1981" s="5" t="s">
        <v>78</v>
      </c>
      <c r="Q1981" s="1"/>
      <c r="Z1981" s="1"/>
      <c r="AF1981" s="1"/>
    </row>
    <row r="1982" spans="1:32" s="22" customFormat="1" ht="12.75" x14ac:dyDescent="0.2">
      <c r="A1982" s="20" t="s">
        <v>59</v>
      </c>
      <c r="B1982" s="21">
        <v>391</v>
      </c>
      <c r="C1982" s="24">
        <v>36</v>
      </c>
      <c r="D1982" s="22" t="s">
        <v>6</v>
      </c>
      <c r="E1982" s="22" t="s">
        <v>1</v>
      </c>
      <c r="F1982" s="22" t="s">
        <v>8</v>
      </c>
      <c r="G1982" s="22">
        <v>2004</v>
      </c>
      <c r="H1982" s="24" t="s">
        <v>78</v>
      </c>
      <c r="I1982" s="24"/>
      <c r="W1982" s="23"/>
      <c r="AA1982" s="24"/>
    </row>
    <row r="1983" spans="1:32" ht="12.75" x14ac:dyDescent="0.2">
      <c r="A1983" s="2" t="s">
        <v>59</v>
      </c>
      <c r="B1983" s="3">
        <v>391</v>
      </c>
      <c r="C1983" s="5">
        <v>36</v>
      </c>
      <c r="D1983" s="1" t="s">
        <v>6</v>
      </c>
      <c r="E1983" s="1" t="s">
        <v>1</v>
      </c>
      <c r="F1983" s="1" t="s">
        <v>8</v>
      </c>
      <c r="G1983" s="1">
        <v>2005</v>
      </c>
      <c r="H1983" s="5" t="s">
        <v>78</v>
      </c>
      <c r="Q1983" s="1"/>
      <c r="Z1983" s="1"/>
      <c r="AF1983" s="1"/>
    </row>
    <row r="1984" spans="1:32" ht="12.75" x14ac:dyDescent="0.2">
      <c r="A1984" s="2" t="s">
        <v>59</v>
      </c>
      <c r="B1984" s="3">
        <v>391</v>
      </c>
      <c r="C1984" s="5">
        <v>36</v>
      </c>
      <c r="D1984" s="1" t="s">
        <v>6</v>
      </c>
      <c r="E1984" s="1" t="s">
        <v>1</v>
      </c>
      <c r="F1984" s="1" t="s">
        <v>8</v>
      </c>
      <c r="G1984" s="1">
        <v>2006</v>
      </c>
      <c r="H1984" s="5" t="s">
        <v>78</v>
      </c>
      <c r="Q1984" s="1"/>
      <c r="Z1984" s="1"/>
      <c r="AF1984" s="1"/>
    </row>
    <row r="1985" spans="1:32" ht="12.75" x14ac:dyDescent="0.2">
      <c r="A1985" s="2" t="s">
        <v>59</v>
      </c>
      <c r="B1985" s="3">
        <v>391</v>
      </c>
      <c r="C1985" s="5">
        <v>36</v>
      </c>
      <c r="D1985" s="1" t="s">
        <v>6</v>
      </c>
      <c r="E1985" s="1" t="s">
        <v>1</v>
      </c>
      <c r="F1985" s="1" t="s">
        <v>8</v>
      </c>
      <c r="G1985" s="1">
        <v>2007</v>
      </c>
      <c r="H1985" s="5" t="s">
        <v>78</v>
      </c>
      <c r="Q1985" s="1"/>
      <c r="Z1985" s="1"/>
      <c r="AF1985" s="1"/>
    </row>
    <row r="1986" spans="1:32" ht="12.75" x14ac:dyDescent="0.2">
      <c r="A1986" s="2" t="s">
        <v>59</v>
      </c>
      <c r="B1986" s="3">
        <v>391</v>
      </c>
      <c r="C1986" s="5">
        <v>36</v>
      </c>
      <c r="D1986" s="1" t="s">
        <v>6</v>
      </c>
      <c r="E1986" s="1" t="s">
        <v>1</v>
      </c>
      <c r="F1986" s="1" t="s">
        <v>8</v>
      </c>
      <c r="G1986" s="1">
        <v>2008</v>
      </c>
      <c r="H1986" s="5" t="s">
        <v>78</v>
      </c>
      <c r="Q1986" s="1"/>
      <c r="Z1986" s="1"/>
      <c r="AF1986" s="1"/>
    </row>
    <row r="1987" spans="1:32" s="22" customFormat="1" ht="12.75" x14ac:dyDescent="0.2">
      <c r="A1987" s="20" t="s">
        <v>59</v>
      </c>
      <c r="B1987" s="21">
        <v>392</v>
      </c>
      <c r="C1987" s="24">
        <v>36</v>
      </c>
      <c r="D1987" s="22" t="s">
        <v>6</v>
      </c>
      <c r="E1987" s="22" t="s">
        <v>1</v>
      </c>
      <c r="F1987" s="22" t="s">
        <v>8</v>
      </c>
      <c r="G1987" s="22">
        <v>2004</v>
      </c>
      <c r="H1987" s="24" t="s">
        <v>78</v>
      </c>
      <c r="I1987" s="24"/>
      <c r="W1987" s="23"/>
      <c r="AA1987" s="24"/>
    </row>
    <row r="1988" spans="1:32" ht="12.75" x14ac:dyDescent="0.2">
      <c r="A1988" s="2" t="s">
        <v>59</v>
      </c>
      <c r="B1988" s="3">
        <v>392</v>
      </c>
      <c r="C1988" s="5">
        <v>36</v>
      </c>
      <c r="D1988" s="1" t="s">
        <v>6</v>
      </c>
      <c r="E1988" s="1" t="s">
        <v>1</v>
      </c>
      <c r="F1988" s="1" t="s">
        <v>8</v>
      </c>
      <c r="G1988" s="1">
        <v>2005</v>
      </c>
      <c r="H1988" s="5" t="s">
        <v>78</v>
      </c>
      <c r="Q1988" s="1"/>
      <c r="Z1988" s="1"/>
      <c r="AF1988" s="1"/>
    </row>
    <row r="1989" spans="1:32" ht="12.75" x14ac:dyDescent="0.2">
      <c r="A1989" s="2" t="s">
        <v>59</v>
      </c>
      <c r="B1989" s="3">
        <v>392</v>
      </c>
      <c r="C1989" s="5">
        <v>36</v>
      </c>
      <c r="D1989" s="1" t="s">
        <v>6</v>
      </c>
      <c r="E1989" s="1" t="s">
        <v>1</v>
      </c>
      <c r="F1989" s="1" t="s">
        <v>8</v>
      </c>
      <c r="G1989" s="1">
        <v>2006</v>
      </c>
      <c r="H1989" s="5" t="s">
        <v>78</v>
      </c>
      <c r="Q1989" s="1"/>
      <c r="Z1989" s="1"/>
      <c r="AF1989" s="1"/>
    </row>
    <row r="1990" spans="1:32" ht="12.75" x14ac:dyDescent="0.2">
      <c r="A1990" s="2" t="s">
        <v>59</v>
      </c>
      <c r="B1990" s="3">
        <v>392</v>
      </c>
      <c r="C1990" s="5">
        <v>36</v>
      </c>
      <c r="D1990" s="1" t="s">
        <v>6</v>
      </c>
      <c r="E1990" s="1" t="s">
        <v>1</v>
      </c>
      <c r="F1990" s="1" t="s">
        <v>8</v>
      </c>
      <c r="G1990" s="1">
        <v>2007</v>
      </c>
      <c r="H1990" s="5" t="s">
        <v>78</v>
      </c>
      <c r="Q1990" s="1"/>
      <c r="Z1990" s="1"/>
      <c r="AF1990" s="1"/>
    </row>
    <row r="1991" spans="1:32" ht="12.75" x14ac:dyDescent="0.2">
      <c r="A1991" s="2" t="s">
        <v>59</v>
      </c>
      <c r="B1991" s="3">
        <v>392</v>
      </c>
      <c r="C1991" s="5">
        <v>36</v>
      </c>
      <c r="D1991" s="1" t="s">
        <v>6</v>
      </c>
      <c r="E1991" s="1" t="s">
        <v>1</v>
      </c>
      <c r="F1991" s="1" t="s">
        <v>8</v>
      </c>
      <c r="G1991" s="1">
        <v>2008</v>
      </c>
      <c r="H1991" s="5" t="s">
        <v>78</v>
      </c>
      <c r="Q1991" s="1"/>
      <c r="Z1991" s="1"/>
      <c r="AF1991" s="1"/>
    </row>
    <row r="1992" spans="1:32" s="22" customFormat="1" ht="12.75" x14ac:dyDescent="0.2">
      <c r="A1992" s="20" t="s">
        <v>59</v>
      </c>
      <c r="B1992" s="21">
        <v>393</v>
      </c>
      <c r="C1992" s="24">
        <v>36</v>
      </c>
      <c r="D1992" s="22" t="s">
        <v>6</v>
      </c>
      <c r="E1992" s="22" t="s">
        <v>1</v>
      </c>
      <c r="F1992" s="22" t="s">
        <v>8</v>
      </c>
      <c r="G1992" s="22">
        <v>2004</v>
      </c>
      <c r="H1992" s="24" t="s">
        <v>78</v>
      </c>
      <c r="I1992" s="24"/>
      <c r="W1992" s="23"/>
      <c r="AA1992" s="24"/>
    </row>
    <row r="1993" spans="1:32" ht="12.75" x14ac:dyDescent="0.2">
      <c r="A1993" s="2" t="s">
        <v>59</v>
      </c>
      <c r="B1993" s="3">
        <v>393</v>
      </c>
      <c r="C1993" s="5">
        <v>36</v>
      </c>
      <c r="D1993" s="1" t="s">
        <v>6</v>
      </c>
      <c r="E1993" s="1" t="s">
        <v>1</v>
      </c>
      <c r="F1993" s="1" t="s">
        <v>8</v>
      </c>
      <c r="G1993" s="1">
        <v>2005</v>
      </c>
      <c r="H1993" s="5" t="s">
        <v>78</v>
      </c>
      <c r="Q1993" s="1"/>
      <c r="Z1993" s="1"/>
      <c r="AF1993" s="1"/>
    </row>
    <row r="1994" spans="1:32" ht="12.75" x14ac:dyDescent="0.2">
      <c r="A1994" s="2" t="s">
        <v>59</v>
      </c>
      <c r="B1994" s="3">
        <v>393</v>
      </c>
      <c r="C1994" s="5">
        <v>36</v>
      </c>
      <c r="D1994" s="1" t="s">
        <v>6</v>
      </c>
      <c r="E1994" s="1" t="s">
        <v>1</v>
      </c>
      <c r="F1994" s="1" t="s">
        <v>8</v>
      </c>
      <c r="G1994" s="1">
        <v>2006</v>
      </c>
      <c r="H1994" s="5" t="s">
        <v>78</v>
      </c>
      <c r="Q1994" s="1"/>
      <c r="Z1994" s="1"/>
      <c r="AF1994" s="1"/>
    </row>
    <row r="1995" spans="1:32" ht="12.75" x14ac:dyDescent="0.2">
      <c r="A1995" s="2" t="s">
        <v>59</v>
      </c>
      <c r="B1995" s="3">
        <v>393</v>
      </c>
      <c r="C1995" s="5">
        <v>36</v>
      </c>
      <c r="D1995" s="1" t="s">
        <v>6</v>
      </c>
      <c r="E1995" s="1" t="s">
        <v>1</v>
      </c>
      <c r="F1995" s="1" t="s">
        <v>8</v>
      </c>
      <c r="G1995" s="1">
        <v>2007</v>
      </c>
      <c r="H1995" s="5" t="s">
        <v>78</v>
      </c>
      <c r="Q1995" s="1"/>
      <c r="Z1995" s="1"/>
      <c r="AF1995" s="1"/>
    </row>
    <row r="1996" spans="1:32" ht="12.75" x14ac:dyDescent="0.2">
      <c r="A1996" s="2" t="s">
        <v>59</v>
      </c>
      <c r="B1996" s="3">
        <v>393</v>
      </c>
      <c r="C1996" s="5">
        <v>36</v>
      </c>
      <c r="D1996" s="1" t="s">
        <v>6</v>
      </c>
      <c r="E1996" s="1" t="s">
        <v>1</v>
      </c>
      <c r="F1996" s="1" t="s">
        <v>8</v>
      </c>
      <c r="G1996" s="1">
        <v>2008</v>
      </c>
      <c r="H1996" s="5" t="s">
        <v>78</v>
      </c>
      <c r="Q1996" s="1"/>
      <c r="Z1996" s="1"/>
      <c r="AF1996" s="1"/>
    </row>
    <row r="1997" spans="1:32" s="22" customFormat="1" ht="12.75" x14ac:dyDescent="0.2">
      <c r="A1997" s="20" t="s">
        <v>59</v>
      </c>
      <c r="B1997" s="21">
        <v>394</v>
      </c>
      <c r="C1997" s="24">
        <v>36</v>
      </c>
      <c r="D1997" s="22" t="s">
        <v>6</v>
      </c>
      <c r="E1997" s="22" t="s">
        <v>1</v>
      </c>
      <c r="F1997" s="22" t="s">
        <v>8</v>
      </c>
      <c r="G1997" s="22">
        <v>2004</v>
      </c>
      <c r="H1997" s="24" t="s">
        <v>78</v>
      </c>
      <c r="I1997" s="24"/>
      <c r="W1997" s="23"/>
      <c r="AA1997" s="24"/>
    </row>
    <row r="1998" spans="1:32" ht="12.75" x14ac:dyDescent="0.2">
      <c r="A1998" s="2" t="s">
        <v>59</v>
      </c>
      <c r="B1998" s="3">
        <v>394</v>
      </c>
      <c r="C1998" s="5">
        <v>36</v>
      </c>
      <c r="D1998" s="1" t="s">
        <v>6</v>
      </c>
      <c r="E1998" s="1" t="s">
        <v>1</v>
      </c>
      <c r="F1998" s="1" t="s">
        <v>8</v>
      </c>
      <c r="G1998" s="1">
        <v>2005</v>
      </c>
      <c r="H1998" s="5" t="s">
        <v>78</v>
      </c>
      <c r="Q1998" s="1"/>
      <c r="Z1998" s="1"/>
      <c r="AF1998" s="1"/>
    </row>
    <row r="1999" spans="1:32" ht="12.75" x14ac:dyDescent="0.2">
      <c r="A1999" s="2" t="s">
        <v>59</v>
      </c>
      <c r="B1999" s="3">
        <v>394</v>
      </c>
      <c r="C1999" s="5">
        <v>36</v>
      </c>
      <c r="D1999" s="1" t="s">
        <v>6</v>
      </c>
      <c r="E1999" s="1" t="s">
        <v>1</v>
      </c>
      <c r="F1999" s="1" t="s">
        <v>8</v>
      </c>
      <c r="G1999" s="1">
        <v>2006</v>
      </c>
      <c r="H1999" s="5" t="s">
        <v>78</v>
      </c>
      <c r="Q1999" s="1"/>
      <c r="Z1999" s="1"/>
      <c r="AF1999" s="1"/>
    </row>
    <row r="2000" spans="1:32" ht="12.75" x14ac:dyDescent="0.2">
      <c r="A2000" s="2" t="s">
        <v>59</v>
      </c>
      <c r="B2000" s="3">
        <v>394</v>
      </c>
      <c r="C2000" s="5">
        <v>36</v>
      </c>
      <c r="D2000" s="1" t="s">
        <v>6</v>
      </c>
      <c r="E2000" s="1" t="s">
        <v>1</v>
      </c>
      <c r="F2000" s="1" t="s">
        <v>8</v>
      </c>
      <c r="G2000" s="1">
        <v>2007</v>
      </c>
      <c r="H2000" s="5" t="s">
        <v>78</v>
      </c>
      <c r="Q2000" s="1"/>
      <c r="Z2000" s="1"/>
      <c r="AF2000" s="1"/>
    </row>
    <row r="2001" spans="1:32" ht="12.75" x14ac:dyDescent="0.2">
      <c r="A2001" s="2" t="s">
        <v>59</v>
      </c>
      <c r="B2001" s="3">
        <v>394</v>
      </c>
      <c r="C2001" s="5">
        <v>36</v>
      </c>
      <c r="D2001" s="1" t="s">
        <v>6</v>
      </c>
      <c r="E2001" s="1" t="s">
        <v>1</v>
      </c>
      <c r="F2001" s="1" t="s">
        <v>8</v>
      </c>
      <c r="G2001" s="1">
        <v>2008</v>
      </c>
      <c r="H2001" s="5" t="s">
        <v>78</v>
      </c>
      <c r="Q2001" s="1"/>
      <c r="Z2001" s="1"/>
      <c r="AF2001" s="1"/>
    </row>
    <row r="2002" spans="1:32" s="22" customFormat="1" ht="12.75" x14ac:dyDescent="0.2">
      <c r="A2002" s="20" t="s">
        <v>59</v>
      </c>
      <c r="B2002" s="21">
        <v>395</v>
      </c>
      <c r="C2002" s="24">
        <v>36</v>
      </c>
      <c r="D2002" s="22" t="s">
        <v>6</v>
      </c>
      <c r="E2002" s="22" t="s">
        <v>1</v>
      </c>
      <c r="F2002" s="22" t="s">
        <v>8</v>
      </c>
      <c r="G2002" s="22">
        <v>2004</v>
      </c>
      <c r="H2002" s="24" t="s">
        <v>78</v>
      </c>
      <c r="I2002" s="24"/>
      <c r="W2002" s="23"/>
      <c r="AA2002" s="24"/>
    </row>
    <row r="2003" spans="1:32" ht="12.75" x14ac:dyDescent="0.2">
      <c r="A2003" s="2" t="s">
        <v>59</v>
      </c>
      <c r="B2003" s="3">
        <v>395</v>
      </c>
      <c r="C2003" s="5">
        <v>36</v>
      </c>
      <c r="D2003" s="1" t="s">
        <v>6</v>
      </c>
      <c r="E2003" s="1" t="s">
        <v>1</v>
      </c>
      <c r="F2003" s="1" t="s">
        <v>8</v>
      </c>
      <c r="G2003" s="1">
        <v>2005</v>
      </c>
      <c r="H2003" s="5" t="s">
        <v>78</v>
      </c>
      <c r="Q2003" s="1"/>
      <c r="Z2003" s="1"/>
      <c r="AF2003" s="1"/>
    </row>
    <row r="2004" spans="1:32" ht="12.75" x14ac:dyDescent="0.2">
      <c r="A2004" s="2" t="s">
        <v>59</v>
      </c>
      <c r="B2004" s="3">
        <v>395</v>
      </c>
      <c r="C2004" s="5">
        <v>36</v>
      </c>
      <c r="D2004" s="1" t="s">
        <v>6</v>
      </c>
      <c r="E2004" s="1" t="s">
        <v>1</v>
      </c>
      <c r="F2004" s="1" t="s">
        <v>8</v>
      </c>
      <c r="G2004" s="1">
        <v>2006</v>
      </c>
      <c r="H2004" s="5" t="s">
        <v>78</v>
      </c>
      <c r="Q2004" s="1"/>
      <c r="Z2004" s="1"/>
      <c r="AF2004" s="1"/>
    </row>
    <row r="2005" spans="1:32" ht="12.75" x14ac:dyDescent="0.2">
      <c r="A2005" s="2" t="s">
        <v>59</v>
      </c>
      <c r="B2005" s="3">
        <v>395</v>
      </c>
      <c r="C2005" s="5">
        <v>36</v>
      </c>
      <c r="D2005" s="1" t="s">
        <v>6</v>
      </c>
      <c r="E2005" s="1" t="s">
        <v>1</v>
      </c>
      <c r="F2005" s="1" t="s">
        <v>8</v>
      </c>
      <c r="G2005" s="1">
        <v>2007</v>
      </c>
      <c r="H2005" s="5" t="s">
        <v>78</v>
      </c>
      <c r="Q2005" s="1"/>
      <c r="Z2005" s="1"/>
      <c r="AF2005" s="1"/>
    </row>
    <row r="2006" spans="1:32" ht="12.75" x14ac:dyDescent="0.2">
      <c r="A2006" s="2" t="s">
        <v>59</v>
      </c>
      <c r="B2006" s="3">
        <v>395</v>
      </c>
      <c r="C2006" s="5">
        <v>36</v>
      </c>
      <c r="D2006" s="1" t="s">
        <v>6</v>
      </c>
      <c r="E2006" s="1" t="s">
        <v>1</v>
      </c>
      <c r="F2006" s="1" t="s">
        <v>8</v>
      </c>
      <c r="G2006" s="1">
        <v>2008</v>
      </c>
      <c r="H2006" s="5" t="s">
        <v>78</v>
      </c>
      <c r="Q2006" s="1"/>
      <c r="Z2006" s="1"/>
      <c r="AF2006" s="1"/>
    </row>
    <row r="2007" spans="1:32" s="22" customFormat="1" ht="12.75" x14ac:dyDescent="0.2">
      <c r="A2007" s="20" t="s">
        <v>59</v>
      </c>
      <c r="B2007" s="21">
        <v>396</v>
      </c>
      <c r="C2007" s="24">
        <v>36</v>
      </c>
      <c r="D2007" s="22" t="s">
        <v>6</v>
      </c>
      <c r="E2007" s="22" t="s">
        <v>1</v>
      </c>
      <c r="F2007" s="22" t="s">
        <v>8</v>
      </c>
      <c r="G2007" s="22">
        <v>2004</v>
      </c>
      <c r="H2007" s="24" t="s">
        <v>78</v>
      </c>
      <c r="I2007" s="24"/>
      <c r="W2007" s="23"/>
      <c r="AA2007" s="24"/>
    </row>
    <row r="2008" spans="1:32" ht="12.75" x14ac:dyDescent="0.2">
      <c r="A2008" s="2" t="s">
        <v>59</v>
      </c>
      <c r="B2008" s="3">
        <v>396</v>
      </c>
      <c r="C2008" s="5">
        <v>36</v>
      </c>
      <c r="D2008" s="1" t="s">
        <v>6</v>
      </c>
      <c r="E2008" s="1" t="s">
        <v>1</v>
      </c>
      <c r="F2008" s="1" t="s">
        <v>8</v>
      </c>
      <c r="G2008" s="1">
        <v>2005</v>
      </c>
      <c r="H2008" s="5" t="s">
        <v>78</v>
      </c>
      <c r="Q2008" s="1"/>
      <c r="Z2008" s="1"/>
      <c r="AF2008" s="1"/>
    </row>
    <row r="2009" spans="1:32" ht="12.75" x14ac:dyDescent="0.2">
      <c r="A2009" s="2" t="s">
        <v>59</v>
      </c>
      <c r="B2009" s="3">
        <v>396</v>
      </c>
      <c r="C2009" s="5">
        <v>36</v>
      </c>
      <c r="D2009" s="1" t="s">
        <v>6</v>
      </c>
      <c r="E2009" s="1" t="s">
        <v>1</v>
      </c>
      <c r="F2009" s="1" t="s">
        <v>8</v>
      </c>
      <c r="G2009" s="1">
        <v>2006</v>
      </c>
      <c r="H2009" s="5" t="s">
        <v>78</v>
      </c>
      <c r="Q2009" s="1"/>
      <c r="Z2009" s="1"/>
      <c r="AF2009" s="1"/>
    </row>
    <row r="2010" spans="1:32" ht="12.75" x14ac:dyDescent="0.2">
      <c r="A2010" s="2" t="s">
        <v>59</v>
      </c>
      <c r="B2010" s="3">
        <v>396</v>
      </c>
      <c r="C2010" s="5">
        <v>36</v>
      </c>
      <c r="D2010" s="1" t="s">
        <v>6</v>
      </c>
      <c r="E2010" s="1" t="s">
        <v>1</v>
      </c>
      <c r="F2010" s="1" t="s">
        <v>8</v>
      </c>
      <c r="G2010" s="1">
        <v>2007</v>
      </c>
      <c r="H2010" s="5" t="s">
        <v>78</v>
      </c>
      <c r="Q2010" s="1"/>
      <c r="Z2010" s="1"/>
      <c r="AF2010" s="1"/>
    </row>
    <row r="2011" spans="1:32" ht="12.75" x14ac:dyDescent="0.2">
      <c r="A2011" s="2" t="s">
        <v>59</v>
      </c>
      <c r="B2011" s="3">
        <v>396</v>
      </c>
      <c r="C2011" s="5">
        <v>36</v>
      </c>
      <c r="D2011" s="1" t="s">
        <v>6</v>
      </c>
      <c r="E2011" s="1" t="s">
        <v>1</v>
      </c>
      <c r="F2011" s="1" t="s">
        <v>8</v>
      </c>
      <c r="G2011" s="1">
        <v>2008</v>
      </c>
      <c r="H2011" s="5" t="s">
        <v>78</v>
      </c>
      <c r="Q2011" s="1"/>
      <c r="Z2011" s="1"/>
      <c r="AF2011" s="1"/>
    </row>
    <row r="2012" spans="1:32" s="22" customFormat="1" ht="12.75" x14ac:dyDescent="0.2">
      <c r="A2012" s="20" t="s">
        <v>59</v>
      </c>
      <c r="B2012" s="21">
        <v>397</v>
      </c>
      <c r="C2012" s="24">
        <v>36</v>
      </c>
      <c r="D2012" s="22" t="s">
        <v>6</v>
      </c>
      <c r="E2012" s="22" t="s">
        <v>1</v>
      </c>
      <c r="F2012" s="22" t="s">
        <v>8</v>
      </c>
      <c r="G2012" s="22">
        <v>2004</v>
      </c>
      <c r="H2012" s="24" t="s">
        <v>78</v>
      </c>
      <c r="I2012" s="24"/>
      <c r="W2012" s="23"/>
      <c r="AA2012" s="24"/>
    </row>
    <row r="2013" spans="1:32" ht="12.75" x14ac:dyDescent="0.2">
      <c r="A2013" s="2" t="s">
        <v>59</v>
      </c>
      <c r="B2013" s="3">
        <v>397</v>
      </c>
      <c r="C2013" s="5">
        <v>36</v>
      </c>
      <c r="D2013" s="1" t="s">
        <v>6</v>
      </c>
      <c r="E2013" s="1" t="s">
        <v>1</v>
      </c>
      <c r="F2013" s="1" t="s">
        <v>8</v>
      </c>
      <c r="G2013" s="1">
        <v>2005</v>
      </c>
      <c r="H2013" s="5" t="s">
        <v>78</v>
      </c>
      <c r="Q2013" s="1"/>
      <c r="Z2013" s="1"/>
      <c r="AF2013" s="1"/>
    </row>
    <row r="2014" spans="1:32" ht="12.75" x14ac:dyDescent="0.2">
      <c r="A2014" s="2" t="s">
        <v>59</v>
      </c>
      <c r="B2014" s="3">
        <v>397</v>
      </c>
      <c r="C2014" s="5">
        <v>36</v>
      </c>
      <c r="D2014" s="1" t="s">
        <v>6</v>
      </c>
      <c r="E2014" s="1" t="s">
        <v>1</v>
      </c>
      <c r="F2014" s="1" t="s">
        <v>8</v>
      </c>
      <c r="G2014" s="1">
        <v>2006</v>
      </c>
      <c r="H2014" s="5" t="s">
        <v>78</v>
      </c>
      <c r="Q2014" s="1"/>
      <c r="Z2014" s="1"/>
      <c r="AF2014" s="1"/>
    </row>
    <row r="2015" spans="1:32" ht="12.75" x14ac:dyDescent="0.2">
      <c r="A2015" s="2" t="s">
        <v>59</v>
      </c>
      <c r="B2015" s="3">
        <v>397</v>
      </c>
      <c r="C2015" s="5">
        <v>36</v>
      </c>
      <c r="D2015" s="1" t="s">
        <v>6</v>
      </c>
      <c r="E2015" s="1" t="s">
        <v>1</v>
      </c>
      <c r="F2015" s="1" t="s">
        <v>8</v>
      </c>
      <c r="G2015" s="1">
        <v>2007</v>
      </c>
      <c r="H2015" s="5" t="s">
        <v>78</v>
      </c>
      <c r="Q2015" s="1"/>
      <c r="Z2015" s="1"/>
      <c r="AF2015" s="1"/>
    </row>
    <row r="2016" spans="1:32" ht="12.75" x14ac:dyDescent="0.2">
      <c r="A2016" s="2" t="s">
        <v>59</v>
      </c>
      <c r="B2016" s="3">
        <v>397</v>
      </c>
      <c r="C2016" s="5">
        <v>36</v>
      </c>
      <c r="D2016" s="1" t="s">
        <v>6</v>
      </c>
      <c r="E2016" s="1" t="s">
        <v>1</v>
      </c>
      <c r="F2016" s="1" t="s">
        <v>8</v>
      </c>
      <c r="G2016" s="1">
        <v>2008</v>
      </c>
      <c r="H2016" s="5" t="s">
        <v>78</v>
      </c>
      <c r="Q2016" s="1"/>
      <c r="Z2016" s="1"/>
      <c r="AF2016" s="1"/>
    </row>
    <row r="2017" spans="1:32" s="22" customFormat="1" ht="12.75" x14ac:dyDescent="0.2">
      <c r="A2017" s="20" t="s">
        <v>59</v>
      </c>
      <c r="B2017" s="21">
        <v>398</v>
      </c>
      <c r="C2017" s="24">
        <v>36</v>
      </c>
      <c r="D2017" s="22" t="s">
        <v>6</v>
      </c>
      <c r="E2017" s="22" t="s">
        <v>1</v>
      </c>
      <c r="F2017" s="22" t="s">
        <v>8</v>
      </c>
      <c r="G2017" s="22">
        <v>2004</v>
      </c>
      <c r="H2017" s="24" t="s">
        <v>78</v>
      </c>
      <c r="I2017" s="24"/>
      <c r="W2017" s="23"/>
      <c r="AA2017" s="24"/>
    </row>
    <row r="2018" spans="1:32" ht="12.75" x14ac:dyDescent="0.2">
      <c r="A2018" s="2" t="s">
        <v>59</v>
      </c>
      <c r="B2018" s="3">
        <v>398</v>
      </c>
      <c r="C2018" s="5">
        <v>36</v>
      </c>
      <c r="D2018" s="1" t="s">
        <v>6</v>
      </c>
      <c r="E2018" s="1" t="s">
        <v>1</v>
      </c>
      <c r="F2018" s="1" t="s">
        <v>8</v>
      </c>
      <c r="G2018" s="1">
        <v>2005</v>
      </c>
      <c r="H2018" s="5" t="s">
        <v>78</v>
      </c>
      <c r="Q2018" s="1"/>
      <c r="Z2018" s="1"/>
      <c r="AF2018" s="1"/>
    </row>
    <row r="2019" spans="1:32" ht="12.75" x14ac:dyDescent="0.2">
      <c r="A2019" s="2" t="s">
        <v>59</v>
      </c>
      <c r="B2019" s="3">
        <v>398</v>
      </c>
      <c r="C2019" s="5">
        <v>36</v>
      </c>
      <c r="D2019" s="1" t="s">
        <v>6</v>
      </c>
      <c r="E2019" s="1" t="s">
        <v>1</v>
      </c>
      <c r="F2019" s="1" t="s">
        <v>8</v>
      </c>
      <c r="G2019" s="1">
        <v>2006</v>
      </c>
      <c r="H2019" s="5" t="s">
        <v>78</v>
      </c>
      <c r="Q2019" s="1"/>
      <c r="Z2019" s="1"/>
      <c r="AF2019" s="1"/>
    </row>
    <row r="2020" spans="1:32" ht="12.75" x14ac:dyDescent="0.2">
      <c r="A2020" s="2" t="s">
        <v>59</v>
      </c>
      <c r="B2020" s="3">
        <v>398</v>
      </c>
      <c r="C2020" s="5">
        <v>36</v>
      </c>
      <c r="D2020" s="1" t="s">
        <v>6</v>
      </c>
      <c r="E2020" s="1" t="s">
        <v>1</v>
      </c>
      <c r="F2020" s="1" t="s">
        <v>8</v>
      </c>
      <c r="G2020" s="1">
        <v>2007</v>
      </c>
      <c r="H2020" s="5" t="s">
        <v>78</v>
      </c>
      <c r="Q2020" s="1"/>
      <c r="Z2020" s="1"/>
      <c r="AF2020" s="1"/>
    </row>
    <row r="2021" spans="1:32" ht="12.75" x14ac:dyDescent="0.2">
      <c r="A2021" s="2" t="s">
        <v>59</v>
      </c>
      <c r="B2021" s="3">
        <v>398</v>
      </c>
      <c r="C2021" s="5">
        <v>36</v>
      </c>
      <c r="D2021" s="1" t="s">
        <v>6</v>
      </c>
      <c r="E2021" s="1" t="s">
        <v>1</v>
      </c>
      <c r="F2021" s="1" t="s">
        <v>8</v>
      </c>
      <c r="G2021" s="1">
        <v>2008</v>
      </c>
      <c r="H2021" s="5" t="s">
        <v>78</v>
      </c>
      <c r="Q2021" s="1"/>
      <c r="Z2021" s="1"/>
      <c r="AF2021" s="1"/>
    </row>
    <row r="2022" spans="1:32" s="22" customFormat="1" ht="12.75" x14ac:dyDescent="0.2">
      <c r="A2022" s="20" t="s">
        <v>59</v>
      </c>
      <c r="B2022" s="21">
        <v>399</v>
      </c>
      <c r="C2022" s="24">
        <v>37</v>
      </c>
      <c r="D2022" s="22" t="s">
        <v>6</v>
      </c>
      <c r="E2022" s="22" t="s">
        <v>9</v>
      </c>
      <c r="F2022" s="22" t="s">
        <v>8</v>
      </c>
      <c r="G2022" s="22">
        <v>2004</v>
      </c>
      <c r="H2022" s="24" t="s">
        <v>78</v>
      </c>
      <c r="I2022" s="24"/>
      <c r="W2022" s="23"/>
      <c r="AA2022" s="24"/>
    </row>
    <row r="2023" spans="1:32" ht="12.75" x14ac:dyDescent="0.2">
      <c r="A2023" s="2" t="s">
        <v>59</v>
      </c>
      <c r="B2023" s="3">
        <v>399</v>
      </c>
      <c r="C2023" s="5">
        <v>37</v>
      </c>
      <c r="D2023" s="1" t="s">
        <v>6</v>
      </c>
      <c r="E2023" s="1" t="s">
        <v>9</v>
      </c>
      <c r="F2023" s="1" t="s">
        <v>8</v>
      </c>
      <c r="G2023" s="1">
        <v>2005</v>
      </c>
      <c r="H2023" s="5" t="s">
        <v>78</v>
      </c>
      <c r="Q2023" s="1"/>
      <c r="Z2023" s="1"/>
      <c r="AF2023" s="1"/>
    </row>
    <row r="2024" spans="1:32" ht="12.75" x14ac:dyDescent="0.2">
      <c r="A2024" s="2" t="s">
        <v>59</v>
      </c>
      <c r="B2024" s="3">
        <v>399</v>
      </c>
      <c r="C2024" s="5">
        <v>37</v>
      </c>
      <c r="D2024" s="1" t="s">
        <v>6</v>
      </c>
      <c r="E2024" s="1" t="s">
        <v>9</v>
      </c>
      <c r="F2024" s="1" t="s">
        <v>8</v>
      </c>
      <c r="G2024" s="1">
        <v>2006</v>
      </c>
      <c r="H2024" s="5" t="s">
        <v>78</v>
      </c>
      <c r="Q2024" s="1"/>
      <c r="Z2024" s="1"/>
      <c r="AF2024" s="1"/>
    </row>
    <row r="2025" spans="1:32" ht="12.75" x14ac:dyDescent="0.2">
      <c r="A2025" s="2" t="s">
        <v>59</v>
      </c>
      <c r="B2025" s="3">
        <v>399</v>
      </c>
      <c r="C2025" s="5">
        <v>37</v>
      </c>
      <c r="D2025" s="1" t="s">
        <v>6</v>
      </c>
      <c r="E2025" s="1" t="s">
        <v>9</v>
      </c>
      <c r="F2025" s="1" t="s">
        <v>8</v>
      </c>
      <c r="G2025" s="1">
        <v>2007</v>
      </c>
      <c r="H2025" s="5" t="s">
        <v>78</v>
      </c>
      <c r="Q2025" s="1"/>
      <c r="Z2025" s="1"/>
      <c r="AF2025" s="1"/>
    </row>
    <row r="2026" spans="1:32" ht="12.75" x14ac:dyDescent="0.2">
      <c r="A2026" s="2" t="s">
        <v>59</v>
      </c>
      <c r="B2026" s="3">
        <v>399</v>
      </c>
      <c r="C2026" s="5">
        <v>37</v>
      </c>
      <c r="D2026" s="1" t="s">
        <v>6</v>
      </c>
      <c r="E2026" s="1" t="s">
        <v>9</v>
      </c>
      <c r="F2026" s="1" t="s">
        <v>8</v>
      </c>
      <c r="G2026" s="1">
        <v>2008</v>
      </c>
      <c r="H2026" s="5" t="s">
        <v>78</v>
      </c>
      <c r="Q2026" s="1"/>
      <c r="Z2026" s="1"/>
      <c r="AF2026" s="1"/>
    </row>
    <row r="2027" spans="1:32" s="22" customFormat="1" ht="12.75" x14ac:dyDescent="0.2">
      <c r="A2027" s="20" t="s">
        <v>59</v>
      </c>
      <c r="B2027" s="21">
        <v>400</v>
      </c>
      <c r="C2027" s="24">
        <v>37</v>
      </c>
      <c r="D2027" s="22" t="s">
        <v>6</v>
      </c>
      <c r="E2027" s="22" t="s">
        <v>9</v>
      </c>
      <c r="F2027" s="22" t="s">
        <v>8</v>
      </c>
      <c r="G2027" s="22">
        <v>2004</v>
      </c>
      <c r="H2027" s="24" t="s">
        <v>78</v>
      </c>
      <c r="I2027" s="24"/>
      <c r="W2027" s="23"/>
      <c r="AA2027" s="24"/>
    </row>
    <row r="2028" spans="1:32" ht="12.75" x14ac:dyDescent="0.2">
      <c r="A2028" s="2" t="s">
        <v>59</v>
      </c>
      <c r="B2028" s="3">
        <v>400</v>
      </c>
      <c r="C2028" s="5">
        <v>37</v>
      </c>
      <c r="D2028" s="1" t="s">
        <v>6</v>
      </c>
      <c r="E2028" s="1" t="s">
        <v>9</v>
      </c>
      <c r="F2028" s="1" t="s">
        <v>8</v>
      </c>
      <c r="G2028" s="1">
        <v>2005</v>
      </c>
      <c r="H2028" s="5" t="s">
        <v>78</v>
      </c>
      <c r="Q2028" s="1"/>
      <c r="Z2028" s="1"/>
      <c r="AF2028" s="1"/>
    </row>
    <row r="2029" spans="1:32" ht="12.75" x14ac:dyDescent="0.2">
      <c r="A2029" s="2" t="s">
        <v>59</v>
      </c>
      <c r="B2029" s="3">
        <v>400</v>
      </c>
      <c r="C2029" s="5">
        <v>37</v>
      </c>
      <c r="D2029" s="1" t="s">
        <v>6</v>
      </c>
      <c r="E2029" s="1" t="s">
        <v>9</v>
      </c>
      <c r="F2029" s="1" t="s">
        <v>8</v>
      </c>
      <c r="G2029" s="1">
        <v>2006</v>
      </c>
      <c r="H2029" s="5" t="s">
        <v>78</v>
      </c>
      <c r="Q2029" s="1"/>
      <c r="Z2029" s="1"/>
      <c r="AF2029" s="1"/>
    </row>
    <row r="2030" spans="1:32" ht="12.75" x14ac:dyDescent="0.2">
      <c r="A2030" s="2" t="s">
        <v>59</v>
      </c>
      <c r="B2030" s="3">
        <v>400</v>
      </c>
      <c r="C2030" s="5">
        <v>37</v>
      </c>
      <c r="D2030" s="1" t="s">
        <v>6</v>
      </c>
      <c r="E2030" s="1" t="s">
        <v>9</v>
      </c>
      <c r="F2030" s="1" t="s">
        <v>8</v>
      </c>
      <c r="G2030" s="1">
        <v>2007</v>
      </c>
      <c r="H2030" s="5" t="s">
        <v>78</v>
      </c>
      <c r="Q2030" s="1"/>
      <c r="Z2030" s="1"/>
      <c r="AF2030" s="1"/>
    </row>
    <row r="2031" spans="1:32" ht="12.75" x14ac:dyDescent="0.2">
      <c r="A2031" s="2" t="s">
        <v>59</v>
      </c>
      <c r="B2031" s="3">
        <v>400</v>
      </c>
      <c r="C2031" s="5">
        <v>37</v>
      </c>
      <c r="D2031" s="1" t="s">
        <v>6</v>
      </c>
      <c r="E2031" s="1" t="s">
        <v>9</v>
      </c>
      <c r="F2031" s="1" t="s">
        <v>8</v>
      </c>
      <c r="G2031" s="1">
        <v>2008</v>
      </c>
      <c r="H2031" s="5" t="s">
        <v>78</v>
      </c>
      <c r="Q2031" s="1"/>
      <c r="Z2031" s="1"/>
      <c r="AF2031" s="1"/>
    </row>
    <row r="2032" spans="1:32" s="22" customFormat="1" ht="12.75" x14ac:dyDescent="0.2">
      <c r="A2032" s="20" t="s">
        <v>59</v>
      </c>
      <c r="B2032" s="21">
        <v>401</v>
      </c>
      <c r="C2032" s="24">
        <v>37</v>
      </c>
      <c r="D2032" s="22" t="s">
        <v>6</v>
      </c>
      <c r="E2032" s="22" t="s">
        <v>9</v>
      </c>
      <c r="F2032" s="22" t="s">
        <v>8</v>
      </c>
      <c r="G2032" s="22">
        <v>2004</v>
      </c>
      <c r="H2032" s="24" t="s">
        <v>78</v>
      </c>
      <c r="I2032" s="24"/>
      <c r="W2032" s="23"/>
      <c r="AA2032" s="24"/>
    </row>
    <row r="2033" spans="1:32" ht="12.75" x14ac:dyDescent="0.2">
      <c r="A2033" s="2" t="s">
        <v>59</v>
      </c>
      <c r="B2033" s="3">
        <v>401</v>
      </c>
      <c r="C2033" s="5">
        <v>37</v>
      </c>
      <c r="D2033" s="1" t="s">
        <v>6</v>
      </c>
      <c r="E2033" s="1" t="s">
        <v>9</v>
      </c>
      <c r="F2033" s="1" t="s">
        <v>8</v>
      </c>
      <c r="G2033" s="1">
        <v>2005</v>
      </c>
      <c r="H2033" s="5" t="s">
        <v>78</v>
      </c>
      <c r="Q2033" s="1"/>
      <c r="Z2033" s="1"/>
      <c r="AF2033" s="1"/>
    </row>
    <row r="2034" spans="1:32" ht="12.75" x14ac:dyDescent="0.2">
      <c r="A2034" s="2" t="s">
        <v>59</v>
      </c>
      <c r="B2034" s="3">
        <v>401</v>
      </c>
      <c r="C2034" s="5">
        <v>37</v>
      </c>
      <c r="D2034" s="1" t="s">
        <v>6</v>
      </c>
      <c r="E2034" s="1" t="s">
        <v>9</v>
      </c>
      <c r="F2034" s="1" t="s">
        <v>8</v>
      </c>
      <c r="G2034" s="1">
        <v>2006</v>
      </c>
      <c r="H2034" s="5" t="s">
        <v>78</v>
      </c>
      <c r="Q2034" s="1"/>
      <c r="Z2034" s="1"/>
      <c r="AF2034" s="1"/>
    </row>
    <row r="2035" spans="1:32" ht="12.75" x14ac:dyDescent="0.2">
      <c r="A2035" s="2" t="s">
        <v>59</v>
      </c>
      <c r="B2035" s="3">
        <v>401</v>
      </c>
      <c r="C2035" s="5">
        <v>37</v>
      </c>
      <c r="D2035" s="1" t="s">
        <v>6</v>
      </c>
      <c r="E2035" s="1" t="s">
        <v>9</v>
      </c>
      <c r="F2035" s="1" t="s">
        <v>8</v>
      </c>
      <c r="G2035" s="1">
        <v>2007</v>
      </c>
      <c r="H2035" s="5" t="s">
        <v>78</v>
      </c>
      <c r="Q2035" s="1"/>
      <c r="Z2035" s="1"/>
      <c r="AF2035" s="1"/>
    </row>
    <row r="2036" spans="1:32" ht="12.75" x14ac:dyDescent="0.2">
      <c r="A2036" s="2" t="s">
        <v>59</v>
      </c>
      <c r="B2036" s="3">
        <v>401</v>
      </c>
      <c r="C2036" s="5">
        <v>37</v>
      </c>
      <c r="D2036" s="1" t="s">
        <v>6</v>
      </c>
      <c r="E2036" s="1" t="s">
        <v>9</v>
      </c>
      <c r="F2036" s="1" t="s">
        <v>8</v>
      </c>
      <c r="G2036" s="1">
        <v>2008</v>
      </c>
      <c r="H2036" s="5" t="s">
        <v>78</v>
      </c>
      <c r="Q2036" s="1"/>
      <c r="Z2036" s="1"/>
      <c r="AF2036" s="1"/>
    </row>
    <row r="2037" spans="1:32" s="22" customFormat="1" ht="12.75" x14ac:dyDescent="0.2">
      <c r="A2037" s="20" t="s">
        <v>59</v>
      </c>
      <c r="B2037" s="21">
        <v>402</v>
      </c>
      <c r="C2037" s="24">
        <v>37</v>
      </c>
      <c r="D2037" s="22" t="s">
        <v>6</v>
      </c>
      <c r="E2037" s="22" t="s">
        <v>9</v>
      </c>
      <c r="F2037" s="22" t="s">
        <v>8</v>
      </c>
      <c r="G2037" s="22">
        <v>2004</v>
      </c>
      <c r="H2037" s="24" t="s">
        <v>78</v>
      </c>
      <c r="I2037" s="24"/>
      <c r="W2037" s="23"/>
      <c r="AA2037" s="24"/>
    </row>
    <row r="2038" spans="1:32" ht="12.75" x14ac:dyDescent="0.2">
      <c r="A2038" s="2" t="s">
        <v>59</v>
      </c>
      <c r="B2038" s="3">
        <v>402</v>
      </c>
      <c r="C2038" s="5">
        <v>37</v>
      </c>
      <c r="D2038" s="1" t="s">
        <v>6</v>
      </c>
      <c r="E2038" s="1" t="s">
        <v>9</v>
      </c>
      <c r="F2038" s="1" t="s">
        <v>8</v>
      </c>
      <c r="G2038" s="1">
        <v>2005</v>
      </c>
      <c r="H2038" s="5" t="s">
        <v>78</v>
      </c>
      <c r="Q2038" s="1"/>
      <c r="Z2038" s="1"/>
      <c r="AF2038" s="1"/>
    </row>
    <row r="2039" spans="1:32" ht="12.75" x14ac:dyDescent="0.2">
      <c r="A2039" s="2" t="s">
        <v>59</v>
      </c>
      <c r="B2039" s="3">
        <v>402</v>
      </c>
      <c r="C2039" s="5">
        <v>37</v>
      </c>
      <c r="D2039" s="1" t="s">
        <v>6</v>
      </c>
      <c r="E2039" s="1" t="s">
        <v>9</v>
      </c>
      <c r="F2039" s="1" t="s">
        <v>8</v>
      </c>
      <c r="G2039" s="1">
        <v>2006</v>
      </c>
      <c r="H2039" s="5" t="s">
        <v>78</v>
      </c>
      <c r="Q2039" s="1"/>
      <c r="Z2039" s="1"/>
      <c r="AF2039" s="1"/>
    </row>
    <row r="2040" spans="1:32" ht="12.75" x14ac:dyDescent="0.2">
      <c r="A2040" s="2" t="s">
        <v>59</v>
      </c>
      <c r="B2040" s="3">
        <v>402</v>
      </c>
      <c r="C2040" s="5">
        <v>37</v>
      </c>
      <c r="D2040" s="1" t="s">
        <v>6</v>
      </c>
      <c r="E2040" s="1" t="s">
        <v>9</v>
      </c>
      <c r="F2040" s="1" t="s">
        <v>8</v>
      </c>
      <c r="G2040" s="1">
        <v>2007</v>
      </c>
      <c r="H2040" s="5" t="s">
        <v>78</v>
      </c>
      <c r="Q2040" s="1"/>
      <c r="Z2040" s="1"/>
      <c r="AF2040" s="1"/>
    </row>
    <row r="2041" spans="1:32" ht="12.75" x14ac:dyDescent="0.2">
      <c r="A2041" s="2" t="s">
        <v>59</v>
      </c>
      <c r="B2041" s="3">
        <v>402</v>
      </c>
      <c r="C2041" s="5">
        <v>37</v>
      </c>
      <c r="D2041" s="1" t="s">
        <v>6</v>
      </c>
      <c r="E2041" s="1" t="s">
        <v>9</v>
      </c>
      <c r="F2041" s="1" t="s">
        <v>8</v>
      </c>
      <c r="G2041" s="1">
        <v>2008</v>
      </c>
      <c r="H2041" s="5" t="s">
        <v>78</v>
      </c>
      <c r="Q2041" s="1"/>
      <c r="Z2041" s="1"/>
      <c r="AF2041" s="1"/>
    </row>
    <row r="2042" spans="1:32" s="22" customFormat="1" ht="12.75" x14ac:dyDescent="0.2">
      <c r="A2042" s="20" t="s">
        <v>59</v>
      </c>
      <c r="B2042" s="21">
        <v>403</v>
      </c>
      <c r="C2042" s="24">
        <v>37</v>
      </c>
      <c r="D2042" s="22" t="s">
        <v>6</v>
      </c>
      <c r="E2042" s="22" t="s">
        <v>9</v>
      </c>
      <c r="F2042" s="22" t="s">
        <v>8</v>
      </c>
      <c r="G2042" s="22">
        <v>2004</v>
      </c>
      <c r="H2042" s="24" t="s">
        <v>78</v>
      </c>
      <c r="I2042" s="24"/>
      <c r="W2042" s="23"/>
      <c r="AA2042" s="24"/>
    </row>
    <row r="2043" spans="1:32" ht="12.75" x14ac:dyDescent="0.2">
      <c r="A2043" s="2" t="s">
        <v>59</v>
      </c>
      <c r="B2043" s="3">
        <v>403</v>
      </c>
      <c r="C2043" s="5">
        <v>37</v>
      </c>
      <c r="D2043" s="1" t="s">
        <v>6</v>
      </c>
      <c r="E2043" s="1" t="s">
        <v>9</v>
      </c>
      <c r="F2043" s="1" t="s">
        <v>8</v>
      </c>
      <c r="G2043" s="1">
        <v>2005</v>
      </c>
      <c r="H2043" s="5" t="s">
        <v>78</v>
      </c>
      <c r="Q2043" s="1"/>
      <c r="Z2043" s="1"/>
      <c r="AF2043" s="1"/>
    </row>
    <row r="2044" spans="1:32" ht="12.75" x14ac:dyDescent="0.2">
      <c r="A2044" s="2" t="s">
        <v>59</v>
      </c>
      <c r="B2044" s="3">
        <v>403</v>
      </c>
      <c r="C2044" s="5">
        <v>37</v>
      </c>
      <c r="D2044" s="1" t="s">
        <v>6</v>
      </c>
      <c r="E2044" s="1" t="s">
        <v>9</v>
      </c>
      <c r="F2044" s="1" t="s">
        <v>8</v>
      </c>
      <c r="G2044" s="1">
        <v>2006</v>
      </c>
      <c r="H2044" s="5" t="s">
        <v>78</v>
      </c>
      <c r="Q2044" s="1"/>
      <c r="Z2044" s="1"/>
      <c r="AF2044" s="1"/>
    </row>
    <row r="2045" spans="1:32" ht="12.75" x14ac:dyDescent="0.2">
      <c r="A2045" s="2" t="s">
        <v>59</v>
      </c>
      <c r="B2045" s="3">
        <v>403</v>
      </c>
      <c r="C2045" s="5">
        <v>37</v>
      </c>
      <c r="D2045" s="1" t="s">
        <v>6</v>
      </c>
      <c r="E2045" s="1" t="s">
        <v>9</v>
      </c>
      <c r="F2045" s="1" t="s">
        <v>8</v>
      </c>
      <c r="G2045" s="1">
        <v>2007</v>
      </c>
      <c r="H2045" s="5" t="s">
        <v>78</v>
      </c>
      <c r="Q2045" s="1"/>
      <c r="Z2045" s="1"/>
      <c r="AF2045" s="1"/>
    </row>
    <row r="2046" spans="1:32" ht="12.75" x14ac:dyDescent="0.2">
      <c r="A2046" s="2" t="s">
        <v>59</v>
      </c>
      <c r="B2046" s="3">
        <v>403</v>
      </c>
      <c r="C2046" s="5">
        <v>37</v>
      </c>
      <c r="D2046" s="1" t="s">
        <v>6</v>
      </c>
      <c r="E2046" s="1" t="s">
        <v>9</v>
      </c>
      <c r="F2046" s="1" t="s">
        <v>8</v>
      </c>
      <c r="G2046" s="1">
        <v>2008</v>
      </c>
      <c r="H2046" s="5" t="s">
        <v>78</v>
      </c>
      <c r="Q2046" s="1"/>
      <c r="Z2046" s="1"/>
      <c r="AF2046" s="1"/>
    </row>
    <row r="2047" spans="1:32" s="22" customFormat="1" ht="12.75" x14ac:dyDescent="0.2">
      <c r="A2047" s="20" t="s">
        <v>59</v>
      </c>
      <c r="B2047" s="21">
        <v>404</v>
      </c>
      <c r="C2047" s="24">
        <v>37</v>
      </c>
      <c r="D2047" s="22" t="s">
        <v>6</v>
      </c>
      <c r="E2047" s="22" t="s">
        <v>9</v>
      </c>
      <c r="F2047" s="22" t="s">
        <v>8</v>
      </c>
      <c r="G2047" s="22">
        <v>2004</v>
      </c>
      <c r="H2047" s="24" t="s">
        <v>78</v>
      </c>
      <c r="I2047" s="24"/>
      <c r="W2047" s="23"/>
      <c r="AA2047" s="24"/>
    </row>
    <row r="2048" spans="1:32" ht="12.75" x14ac:dyDescent="0.2">
      <c r="A2048" s="2" t="s">
        <v>59</v>
      </c>
      <c r="B2048" s="3">
        <v>404</v>
      </c>
      <c r="C2048" s="5">
        <v>37</v>
      </c>
      <c r="D2048" s="1" t="s">
        <v>6</v>
      </c>
      <c r="E2048" s="1" t="s">
        <v>9</v>
      </c>
      <c r="F2048" s="1" t="s">
        <v>8</v>
      </c>
      <c r="G2048" s="1">
        <v>2005</v>
      </c>
      <c r="H2048" s="5" t="s">
        <v>78</v>
      </c>
      <c r="Q2048" s="1"/>
      <c r="Z2048" s="1"/>
      <c r="AF2048" s="1"/>
    </row>
    <row r="2049" spans="1:32" ht="12.75" x14ac:dyDescent="0.2">
      <c r="A2049" s="2" t="s">
        <v>59</v>
      </c>
      <c r="B2049" s="3">
        <v>404</v>
      </c>
      <c r="C2049" s="5">
        <v>37</v>
      </c>
      <c r="D2049" s="1" t="s">
        <v>6</v>
      </c>
      <c r="E2049" s="1" t="s">
        <v>9</v>
      </c>
      <c r="F2049" s="1" t="s">
        <v>8</v>
      </c>
      <c r="G2049" s="1">
        <v>2006</v>
      </c>
      <c r="H2049" s="5" t="s">
        <v>78</v>
      </c>
      <c r="Q2049" s="1"/>
      <c r="Z2049" s="1"/>
      <c r="AF2049" s="1"/>
    </row>
    <row r="2050" spans="1:32" ht="12.75" x14ac:dyDescent="0.2">
      <c r="A2050" s="2" t="s">
        <v>59</v>
      </c>
      <c r="B2050" s="3">
        <v>404</v>
      </c>
      <c r="C2050" s="5">
        <v>37</v>
      </c>
      <c r="D2050" s="1" t="s">
        <v>6</v>
      </c>
      <c r="E2050" s="1" t="s">
        <v>9</v>
      </c>
      <c r="F2050" s="1" t="s">
        <v>8</v>
      </c>
      <c r="G2050" s="1">
        <v>2007</v>
      </c>
      <c r="H2050" s="5" t="s">
        <v>78</v>
      </c>
      <c r="Q2050" s="1"/>
      <c r="Z2050" s="1"/>
      <c r="AF2050" s="1"/>
    </row>
    <row r="2051" spans="1:32" ht="12.75" x14ac:dyDescent="0.2">
      <c r="A2051" s="2" t="s">
        <v>59</v>
      </c>
      <c r="B2051" s="3">
        <v>404</v>
      </c>
      <c r="C2051" s="5">
        <v>37</v>
      </c>
      <c r="D2051" s="1" t="s">
        <v>6</v>
      </c>
      <c r="E2051" s="1" t="s">
        <v>9</v>
      </c>
      <c r="F2051" s="1" t="s">
        <v>8</v>
      </c>
      <c r="G2051" s="1">
        <v>2008</v>
      </c>
      <c r="H2051" s="5" t="s">
        <v>78</v>
      </c>
      <c r="Q2051" s="1"/>
      <c r="Z2051" s="1"/>
      <c r="AF2051" s="1"/>
    </row>
    <row r="2052" spans="1:32" s="22" customFormat="1" ht="12.75" x14ac:dyDescent="0.2">
      <c r="A2052" s="20" t="s">
        <v>59</v>
      </c>
      <c r="B2052" s="21">
        <v>405</v>
      </c>
      <c r="C2052" s="24">
        <v>37</v>
      </c>
      <c r="D2052" s="22" t="s">
        <v>6</v>
      </c>
      <c r="E2052" s="22" t="s">
        <v>9</v>
      </c>
      <c r="F2052" s="22" t="s">
        <v>8</v>
      </c>
      <c r="G2052" s="22">
        <v>2004</v>
      </c>
      <c r="H2052" s="24" t="s">
        <v>78</v>
      </c>
      <c r="I2052" s="24"/>
      <c r="W2052" s="23"/>
      <c r="AA2052" s="24"/>
    </row>
    <row r="2053" spans="1:32" ht="12.75" x14ac:dyDescent="0.2">
      <c r="A2053" s="2" t="s">
        <v>59</v>
      </c>
      <c r="B2053" s="3">
        <v>405</v>
      </c>
      <c r="C2053" s="5">
        <v>37</v>
      </c>
      <c r="D2053" s="1" t="s">
        <v>6</v>
      </c>
      <c r="E2053" s="1" t="s">
        <v>9</v>
      </c>
      <c r="F2053" s="1" t="s">
        <v>8</v>
      </c>
      <c r="G2053" s="1">
        <v>2005</v>
      </c>
      <c r="H2053" s="5" t="s">
        <v>78</v>
      </c>
      <c r="Q2053" s="1"/>
      <c r="Z2053" s="1"/>
      <c r="AF2053" s="1"/>
    </row>
    <row r="2054" spans="1:32" ht="12.75" x14ac:dyDescent="0.2">
      <c r="A2054" s="2" t="s">
        <v>59</v>
      </c>
      <c r="B2054" s="3">
        <v>405</v>
      </c>
      <c r="C2054" s="5">
        <v>37</v>
      </c>
      <c r="D2054" s="1" t="s">
        <v>6</v>
      </c>
      <c r="E2054" s="1" t="s">
        <v>9</v>
      </c>
      <c r="F2054" s="1" t="s">
        <v>8</v>
      </c>
      <c r="G2054" s="1">
        <v>2006</v>
      </c>
      <c r="H2054" s="5" t="s">
        <v>78</v>
      </c>
      <c r="Q2054" s="1"/>
      <c r="Z2054" s="1"/>
      <c r="AF2054" s="1"/>
    </row>
    <row r="2055" spans="1:32" ht="12.75" x14ac:dyDescent="0.2">
      <c r="A2055" s="2" t="s">
        <v>59</v>
      </c>
      <c r="B2055" s="3">
        <v>405</v>
      </c>
      <c r="C2055" s="5">
        <v>37</v>
      </c>
      <c r="D2055" s="1" t="s">
        <v>6</v>
      </c>
      <c r="E2055" s="1" t="s">
        <v>9</v>
      </c>
      <c r="F2055" s="1" t="s">
        <v>8</v>
      </c>
      <c r="G2055" s="1">
        <v>2007</v>
      </c>
      <c r="H2055" s="5" t="s">
        <v>78</v>
      </c>
      <c r="Q2055" s="1"/>
      <c r="Z2055" s="1"/>
      <c r="AF2055" s="1"/>
    </row>
    <row r="2056" spans="1:32" ht="12.75" x14ac:dyDescent="0.2">
      <c r="A2056" s="2" t="s">
        <v>59</v>
      </c>
      <c r="B2056" s="3">
        <v>405</v>
      </c>
      <c r="C2056" s="5">
        <v>37</v>
      </c>
      <c r="D2056" s="1" t="s">
        <v>6</v>
      </c>
      <c r="E2056" s="1" t="s">
        <v>9</v>
      </c>
      <c r="F2056" s="1" t="s">
        <v>8</v>
      </c>
      <c r="G2056" s="1">
        <v>2008</v>
      </c>
      <c r="H2056" s="5" t="s">
        <v>78</v>
      </c>
      <c r="Q2056" s="1"/>
      <c r="Z2056" s="1"/>
      <c r="AF2056" s="1"/>
    </row>
    <row r="2057" spans="1:32" s="22" customFormat="1" ht="12.75" x14ac:dyDescent="0.2">
      <c r="A2057" s="20" t="s">
        <v>59</v>
      </c>
      <c r="B2057" s="21">
        <v>406</v>
      </c>
      <c r="C2057" s="24">
        <v>37</v>
      </c>
      <c r="D2057" s="22" t="s">
        <v>6</v>
      </c>
      <c r="E2057" s="22" t="s">
        <v>9</v>
      </c>
      <c r="F2057" s="22" t="s">
        <v>8</v>
      </c>
      <c r="G2057" s="22">
        <v>2004</v>
      </c>
      <c r="H2057" s="24" t="s">
        <v>78</v>
      </c>
      <c r="I2057" s="24"/>
      <c r="W2057" s="23"/>
      <c r="AA2057" s="24"/>
    </row>
    <row r="2058" spans="1:32" ht="12.75" x14ac:dyDescent="0.2">
      <c r="A2058" s="2" t="s">
        <v>59</v>
      </c>
      <c r="B2058" s="3">
        <v>406</v>
      </c>
      <c r="C2058" s="5">
        <v>37</v>
      </c>
      <c r="D2058" s="1" t="s">
        <v>6</v>
      </c>
      <c r="E2058" s="1" t="s">
        <v>9</v>
      </c>
      <c r="F2058" s="1" t="s">
        <v>8</v>
      </c>
      <c r="G2058" s="1">
        <v>2005</v>
      </c>
      <c r="H2058" s="5" t="s">
        <v>78</v>
      </c>
      <c r="Q2058" s="1"/>
      <c r="Z2058" s="1"/>
      <c r="AF2058" s="1"/>
    </row>
    <row r="2059" spans="1:32" ht="12.75" x14ac:dyDescent="0.2">
      <c r="A2059" s="2" t="s">
        <v>59</v>
      </c>
      <c r="B2059" s="3">
        <v>406</v>
      </c>
      <c r="C2059" s="5">
        <v>37</v>
      </c>
      <c r="D2059" s="1" t="s">
        <v>6</v>
      </c>
      <c r="E2059" s="1" t="s">
        <v>9</v>
      </c>
      <c r="F2059" s="1" t="s">
        <v>8</v>
      </c>
      <c r="G2059" s="1">
        <v>2006</v>
      </c>
      <c r="H2059" s="5" t="s">
        <v>78</v>
      </c>
      <c r="Q2059" s="1"/>
      <c r="Z2059" s="1"/>
      <c r="AF2059" s="1"/>
    </row>
    <row r="2060" spans="1:32" ht="12.75" x14ac:dyDescent="0.2">
      <c r="A2060" s="2" t="s">
        <v>59</v>
      </c>
      <c r="B2060" s="3">
        <v>406</v>
      </c>
      <c r="C2060" s="5">
        <v>37</v>
      </c>
      <c r="D2060" s="1" t="s">
        <v>6</v>
      </c>
      <c r="E2060" s="1" t="s">
        <v>9</v>
      </c>
      <c r="F2060" s="1" t="s">
        <v>8</v>
      </c>
      <c r="G2060" s="1">
        <v>2007</v>
      </c>
      <c r="H2060" s="5" t="s">
        <v>78</v>
      </c>
      <c r="Q2060" s="1"/>
      <c r="Z2060" s="1"/>
      <c r="AF2060" s="1"/>
    </row>
    <row r="2061" spans="1:32" ht="12.75" x14ac:dyDescent="0.2">
      <c r="A2061" s="2" t="s">
        <v>59</v>
      </c>
      <c r="B2061" s="3">
        <v>406</v>
      </c>
      <c r="C2061" s="5">
        <v>37</v>
      </c>
      <c r="D2061" s="1" t="s">
        <v>6</v>
      </c>
      <c r="E2061" s="1" t="s">
        <v>9</v>
      </c>
      <c r="F2061" s="1" t="s">
        <v>8</v>
      </c>
      <c r="G2061" s="1">
        <v>2008</v>
      </c>
      <c r="H2061" s="5" t="s">
        <v>78</v>
      </c>
      <c r="Q2061" s="1"/>
      <c r="Z2061" s="1"/>
      <c r="AF2061" s="1"/>
    </row>
    <row r="2062" spans="1:32" s="22" customFormat="1" ht="12.75" x14ac:dyDescent="0.2">
      <c r="A2062" s="20" t="s">
        <v>59</v>
      </c>
      <c r="B2062" s="21">
        <v>407</v>
      </c>
      <c r="C2062" s="24">
        <v>37</v>
      </c>
      <c r="D2062" s="22" t="s">
        <v>6</v>
      </c>
      <c r="E2062" s="22" t="s">
        <v>9</v>
      </c>
      <c r="F2062" s="22" t="s">
        <v>8</v>
      </c>
      <c r="G2062" s="22">
        <v>2004</v>
      </c>
      <c r="H2062" s="24" t="s">
        <v>78</v>
      </c>
      <c r="I2062" s="24"/>
      <c r="W2062" s="23"/>
      <c r="AA2062" s="24"/>
    </row>
    <row r="2063" spans="1:32" ht="12.75" x14ac:dyDescent="0.2">
      <c r="A2063" s="2" t="s">
        <v>59</v>
      </c>
      <c r="B2063" s="3">
        <v>407</v>
      </c>
      <c r="C2063" s="5">
        <v>37</v>
      </c>
      <c r="D2063" s="1" t="s">
        <v>6</v>
      </c>
      <c r="E2063" s="1" t="s">
        <v>9</v>
      </c>
      <c r="F2063" s="1" t="s">
        <v>8</v>
      </c>
      <c r="G2063" s="1">
        <v>2005</v>
      </c>
      <c r="H2063" s="5" t="s">
        <v>78</v>
      </c>
      <c r="Q2063" s="1"/>
      <c r="Z2063" s="1"/>
      <c r="AF2063" s="1"/>
    </row>
    <row r="2064" spans="1:32" ht="12.75" x14ac:dyDescent="0.2">
      <c r="A2064" s="2" t="s">
        <v>59</v>
      </c>
      <c r="B2064" s="3">
        <v>407</v>
      </c>
      <c r="C2064" s="5">
        <v>37</v>
      </c>
      <c r="D2064" s="1" t="s">
        <v>6</v>
      </c>
      <c r="E2064" s="1" t="s">
        <v>9</v>
      </c>
      <c r="F2064" s="1" t="s">
        <v>8</v>
      </c>
      <c r="G2064" s="1">
        <v>2006</v>
      </c>
      <c r="H2064" s="5" t="s">
        <v>78</v>
      </c>
      <c r="Q2064" s="1"/>
      <c r="Z2064" s="1"/>
      <c r="AF2064" s="1"/>
    </row>
    <row r="2065" spans="1:32" ht="12.75" x14ac:dyDescent="0.2">
      <c r="A2065" s="2" t="s">
        <v>59</v>
      </c>
      <c r="B2065" s="3">
        <v>407</v>
      </c>
      <c r="C2065" s="5">
        <v>37</v>
      </c>
      <c r="D2065" s="1" t="s">
        <v>6</v>
      </c>
      <c r="E2065" s="1" t="s">
        <v>9</v>
      </c>
      <c r="F2065" s="1" t="s">
        <v>8</v>
      </c>
      <c r="G2065" s="1">
        <v>2007</v>
      </c>
      <c r="H2065" s="5" t="s">
        <v>78</v>
      </c>
      <c r="Q2065" s="1"/>
      <c r="Z2065" s="1"/>
      <c r="AF2065" s="1"/>
    </row>
    <row r="2066" spans="1:32" ht="12.75" x14ac:dyDescent="0.2">
      <c r="A2066" s="2" t="s">
        <v>59</v>
      </c>
      <c r="B2066" s="3">
        <v>407</v>
      </c>
      <c r="C2066" s="5">
        <v>37</v>
      </c>
      <c r="D2066" s="1" t="s">
        <v>6</v>
      </c>
      <c r="E2066" s="1" t="s">
        <v>9</v>
      </c>
      <c r="F2066" s="1" t="s">
        <v>8</v>
      </c>
      <c r="G2066" s="1">
        <v>2008</v>
      </c>
      <c r="H2066" s="5" t="s">
        <v>78</v>
      </c>
      <c r="Q2066" s="1"/>
      <c r="Z2066" s="1"/>
      <c r="AF2066" s="1"/>
    </row>
    <row r="2067" spans="1:32" s="22" customFormat="1" ht="12.75" x14ac:dyDescent="0.2">
      <c r="A2067" s="20" t="s">
        <v>59</v>
      </c>
      <c r="B2067" s="21">
        <v>408</v>
      </c>
      <c r="C2067" s="24">
        <v>37</v>
      </c>
      <c r="D2067" s="22" t="s">
        <v>6</v>
      </c>
      <c r="E2067" s="22" t="s">
        <v>9</v>
      </c>
      <c r="F2067" s="22" t="s">
        <v>8</v>
      </c>
      <c r="G2067" s="22">
        <v>2004</v>
      </c>
      <c r="H2067" s="24" t="s">
        <v>78</v>
      </c>
      <c r="I2067" s="24"/>
      <c r="W2067" s="23"/>
      <c r="AA2067" s="24"/>
    </row>
    <row r="2068" spans="1:32" ht="12.75" x14ac:dyDescent="0.2">
      <c r="A2068" s="2" t="s">
        <v>59</v>
      </c>
      <c r="B2068" s="3">
        <v>408</v>
      </c>
      <c r="C2068" s="5">
        <v>37</v>
      </c>
      <c r="D2068" s="1" t="s">
        <v>6</v>
      </c>
      <c r="E2068" s="1" t="s">
        <v>9</v>
      </c>
      <c r="F2068" s="1" t="s">
        <v>8</v>
      </c>
      <c r="G2068" s="1">
        <v>2005</v>
      </c>
      <c r="H2068" s="5" t="s">
        <v>78</v>
      </c>
      <c r="Q2068" s="1"/>
      <c r="Z2068" s="1"/>
      <c r="AF2068" s="1"/>
    </row>
    <row r="2069" spans="1:32" ht="12.75" x14ac:dyDescent="0.2">
      <c r="A2069" s="2" t="s">
        <v>59</v>
      </c>
      <c r="B2069" s="3">
        <v>408</v>
      </c>
      <c r="C2069" s="5">
        <v>37</v>
      </c>
      <c r="D2069" s="1" t="s">
        <v>6</v>
      </c>
      <c r="E2069" s="1" t="s">
        <v>9</v>
      </c>
      <c r="F2069" s="1" t="s">
        <v>8</v>
      </c>
      <c r="G2069" s="1">
        <v>2006</v>
      </c>
      <c r="H2069" s="5" t="s">
        <v>78</v>
      </c>
      <c r="Q2069" s="1"/>
      <c r="Z2069" s="1"/>
      <c r="AF2069" s="1"/>
    </row>
    <row r="2070" spans="1:32" ht="12.75" x14ac:dyDescent="0.2">
      <c r="A2070" s="2" t="s">
        <v>59</v>
      </c>
      <c r="B2070" s="3">
        <v>408</v>
      </c>
      <c r="C2070" s="5">
        <v>37</v>
      </c>
      <c r="D2070" s="1" t="s">
        <v>6</v>
      </c>
      <c r="E2070" s="1" t="s">
        <v>9</v>
      </c>
      <c r="F2070" s="1" t="s">
        <v>8</v>
      </c>
      <c r="G2070" s="1">
        <v>2007</v>
      </c>
      <c r="H2070" s="5" t="s">
        <v>78</v>
      </c>
      <c r="Q2070" s="1"/>
      <c r="Z2070" s="1"/>
      <c r="AF2070" s="1"/>
    </row>
    <row r="2071" spans="1:32" ht="12.75" x14ac:dyDescent="0.2">
      <c r="A2071" s="2" t="s">
        <v>59</v>
      </c>
      <c r="B2071" s="3">
        <v>408</v>
      </c>
      <c r="C2071" s="5">
        <v>37</v>
      </c>
      <c r="D2071" s="1" t="s">
        <v>6</v>
      </c>
      <c r="E2071" s="1" t="s">
        <v>9</v>
      </c>
      <c r="F2071" s="1" t="s">
        <v>8</v>
      </c>
      <c r="G2071" s="1">
        <v>2008</v>
      </c>
      <c r="H2071" s="5" t="s">
        <v>78</v>
      </c>
      <c r="Q2071" s="1"/>
      <c r="Z2071" s="1"/>
      <c r="AF2071" s="1"/>
    </row>
    <row r="2072" spans="1:32" s="22" customFormat="1" ht="12.75" x14ac:dyDescent="0.2">
      <c r="A2072" s="20" t="s">
        <v>59</v>
      </c>
      <c r="B2072" s="21">
        <v>409</v>
      </c>
      <c r="C2072" s="24">
        <v>37</v>
      </c>
      <c r="D2072" s="22" t="s">
        <v>6</v>
      </c>
      <c r="E2072" s="22" t="s">
        <v>9</v>
      </c>
      <c r="F2072" s="22" t="s">
        <v>8</v>
      </c>
      <c r="G2072" s="22">
        <v>2004</v>
      </c>
      <c r="H2072" s="24" t="s">
        <v>78</v>
      </c>
      <c r="I2072" s="24"/>
      <c r="W2072" s="23"/>
      <c r="AA2072" s="24"/>
    </row>
    <row r="2073" spans="1:32" ht="12.75" x14ac:dyDescent="0.2">
      <c r="A2073" s="2" t="s">
        <v>59</v>
      </c>
      <c r="B2073" s="3">
        <v>409</v>
      </c>
      <c r="C2073" s="5">
        <v>37</v>
      </c>
      <c r="D2073" s="1" t="s">
        <v>6</v>
      </c>
      <c r="E2073" s="1" t="s">
        <v>9</v>
      </c>
      <c r="F2073" s="1" t="s">
        <v>8</v>
      </c>
      <c r="G2073" s="1">
        <v>2005</v>
      </c>
      <c r="H2073" s="5" t="s">
        <v>78</v>
      </c>
      <c r="Q2073" s="1"/>
      <c r="Z2073" s="1"/>
      <c r="AF2073" s="1"/>
    </row>
    <row r="2074" spans="1:32" ht="12.75" x14ac:dyDescent="0.2">
      <c r="A2074" s="2" t="s">
        <v>59</v>
      </c>
      <c r="B2074" s="3">
        <v>409</v>
      </c>
      <c r="C2074" s="5">
        <v>37</v>
      </c>
      <c r="D2074" s="1" t="s">
        <v>6</v>
      </c>
      <c r="E2074" s="1" t="s">
        <v>9</v>
      </c>
      <c r="F2074" s="1" t="s">
        <v>8</v>
      </c>
      <c r="G2074" s="1">
        <v>2006</v>
      </c>
      <c r="H2074" s="5" t="s">
        <v>78</v>
      </c>
      <c r="Q2074" s="1"/>
      <c r="Z2074" s="1"/>
      <c r="AF2074" s="1"/>
    </row>
    <row r="2075" spans="1:32" ht="12.75" x14ac:dyDescent="0.2">
      <c r="A2075" s="2" t="s">
        <v>59</v>
      </c>
      <c r="B2075" s="3">
        <v>409</v>
      </c>
      <c r="C2075" s="5">
        <v>37</v>
      </c>
      <c r="D2075" s="1" t="s">
        <v>6</v>
      </c>
      <c r="E2075" s="1" t="s">
        <v>9</v>
      </c>
      <c r="F2075" s="1" t="s">
        <v>8</v>
      </c>
      <c r="G2075" s="1">
        <v>2007</v>
      </c>
      <c r="H2075" s="5" t="s">
        <v>78</v>
      </c>
      <c r="Q2075" s="1"/>
      <c r="Z2075" s="1"/>
      <c r="AF2075" s="1"/>
    </row>
    <row r="2076" spans="1:32" ht="12.75" x14ac:dyDescent="0.2">
      <c r="A2076" s="2" t="s">
        <v>59</v>
      </c>
      <c r="B2076" s="3">
        <v>409</v>
      </c>
      <c r="C2076" s="5">
        <v>37</v>
      </c>
      <c r="D2076" s="1" t="s">
        <v>6</v>
      </c>
      <c r="E2076" s="1" t="s">
        <v>9</v>
      </c>
      <c r="F2076" s="1" t="s">
        <v>8</v>
      </c>
      <c r="G2076" s="1">
        <v>2008</v>
      </c>
      <c r="H2076" s="5" t="s">
        <v>78</v>
      </c>
      <c r="Q2076" s="1"/>
      <c r="Z2076" s="1"/>
      <c r="AF2076" s="1"/>
    </row>
    <row r="2077" spans="1:32" s="22" customFormat="1" ht="12.75" x14ac:dyDescent="0.2">
      <c r="A2077" s="20" t="s">
        <v>59</v>
      </c>
      <c r="B2077" s="21">
        <v>410</v>
      </c>
      <c r="C2077" s="24">
        <v>37</v>
      </c>
      <c r="D2077" s="22" t="s">
        <v>6</v>
      </c>
      <c r="E2077" s="22" t="s">
        <v>9</v>
      </c>
      <c r="F2077" s="22" t="s">
        <v>8</v>
      </c>
      <c r="G2077" s="22">
        <v>2004</v>
      </c>
      <c r="H2077" s="24" t="s">
        <v>78</v>
      </c>
      <c r="I2077" s="24"/>
      <c r="W2077" s="23"/>
      <c r="AA2077" s="24"/>
    </row>
    <row r="2078" spans="1:32" ht="12.75" x14ac:dyDescent="0.2">
      <c r="A2078" s="2" t="s">
        <v>59</v>
      </c>
      <c r="B2078" s="3">
        <v>410</v>
      </c>
      <c r="C2078" s="5">
        <v>37</v>
      </c>
      <c r="D2078" s="1" t="s">
        <v>6</v>
      </c>
      <c r="E2078" s="1" t="s">
        <v>9</v>
      </c>
      <c r="F2078" s="1" t="s">
        <v>8</v>
      </c>
      <c r="G2078" s="1">
        <v>2005</v>
      </c>
      <c r="H2078" s="5" t="s">
        <v>78</v>
      </c>
      <c r="Q2078" s="1"/>
      <c r="Z2078" s="1"/>
      <c r="AF2078" s="1"/>
    </row>
    <row r="2079" spans="1:32" ht="12.75" x14ac:dyDescent="0.2">
      <c r="A2079" s="2" t="s">
        <v>59</v>
      </c>
      <c r="B2079" s="3">
        <v>410</v>
      </c>
      <c r="C2079" s="5">
        <v>37</v>
      </c>
      <c r="D2079" s="1" t="s">
        <v>6</v>
      </c>
      <c r="E2079" s="1" t="s">
        <v>9</v>
      </c>
      <c r="F2079" s="1" t="s">
        <v>8</v>
      </c>
      <c r="G2079" s="1">
        <v>2006</v>
      </c>
      <c r="H2079" s="5" t="s">
        <v>78</v>
      </c>
      <c r="Q2079" s="1"/>
      <c r="Z2079" s="1"/>
      <c r="AF2079" s="1"/>
    </row>
    <row r="2080" spans="1:32" ht="12.75" x14ac:dyDescent="0.2">
      <c r="A2080" s="2" t="s">
        <v>59</v>
      </c>
      <c r="B2080" s="3">
        <v>410</v>
      </c>
      <c r="C2080" s="5">
        <v>37</v>
      </c>
      <c r="D2080" s="1" t="s">
        <v>6</v>
      </c>
      <c r="E2080" s="1" t="s">
        <v>9</v>
      </c>
      <c r="F2080" s="1" t="s">
        <v>8</v>
      </c>
      <c r="G2080" s="1">
        <v>2007</v>
      </c>
      <c r="H2080" s="5" t="s">
        <v>78</v>
      </c>
      <c r="Q2080" s="1"/>
      <c r="Z2080" s="1"/>
      <c r="AF2080" s="1"/>
    </row>
    <row r="2081" spans="1:32" ht="12.75" x14ac:dyDescent="0.2">
      <c r="A2081" s="2" t="s">
        <v>59</v>
      </c>
      <c r="B2081" s="3">
        <v>410</v>
      </c>
      <c r="C2081" s="5">
        <v>37</v>
      </c>
      <c r="D2081" s="1" t="s">
        <v>6</v>
      </c>
      <c r="E2081" s="1" t="s">
        <v>9</v>
      </c>
      <c r="F2081" s="1" t="s">
        <v>8</v>
      </c>
      <c r="G2081" s="1">
        <v>2008</v>
      </c>
      <c r="H2081" s="5" t="s">
        <v>78</v>
      </c>
      <c r="Q2081" s="1"/>
      <c r="Z2081" s="1"/>
      <c r="AF2081" s="1"/>
    </row>
    <row r="2082" spans="1:32" s="22" customFormat="1" ht="12.75" x14ac:dyDescent="0.2">
      <c r="A2082" s="20" t="s">
        <v>59</v>
      </c>
      <c r="B2082" s="21">
        <v>411</v>
      </c>
      <c r="C2082" s="24">
        <v>37</v>
      </c>
      <c r="D2082" s="22" t="s">
        <v>6</v>
      </c>
      <c r="E2082" s="22" t="s">
        <v>9</v>
      </c>
      <c r="F2082" s="22" t="s">
        <v>8</v>
      </c>
      <c r="G2082" s="22">
        <v>2004</v>
      </c>
      <c r="H2082" s="24" t="s">
        <v>78</v>
      </c>
      <c r="I2082" s="24"/>
      <c r="W2082" s="23"/>
      <c r="AA2082" s="24"/>
    </row>
    <row r="2083" spans="1:32" ht="12.75" x14ac:dyDescent="0.2">
      <c r="A2083" s="2" t="s">
        <v>59</v>
      </c>
      <c r="B2083" s="3">
        <v>411</v>
      </c>
      <c r="C2083" s="5">
        <v>37</v>
      </c>
      <c r="D2083" s="1" t="s">
        <v>6</v>
      </c>
      <c r="E2083" s="1" t="s">
        <v>9</v>
      </c>
      <c r="F2083" s="1" t="s">
        <v>8</v>
      </c>
      <c r="G2083" s="1">
        <v>2005</v>
      </c>
      <c r="H2083" s="5" t="s">
        <v>78</v>
      </c>
      <c r="Q2083" s="1"/>
      <c r="Z2083" s="1"/>
      <c r="AF2083" s="1"/>
    </row>
    <row r="2084" spans="1:32" ht="12.75" x14ac:dyDescent="0.2">
      <c r="A2084" s="2" t="s">
        <v>59</v>
      </c>
      <c r="B2084" s="3">
        <v>411</v>
      </c>
      <c r="C2084" s="5">
        <v>37</v>
      </c>
      <c r="D2084" s="1" t="s">
        <v>6</v>
      </c>
      <c r="E2084" s="1" t="s">
        <v>9</v>
      </c>
      <c r="F2084" s="1" t="s">
        <v>8</v>
      </c>
      <c r="G2084" s="1">
        <v>2006</v>
      </c>
      <c r="H2084" s="5" t="s">
        <v>78</v>
      </c>
      <c r="Q2084" s="1"/>
      <c r="Z2084" s="1"/>
      <c r="AF2084" s="1"/>
    </row>
    <row r="2085" spans="1:32" ht="12.75" x14ac:dyDescent="0.2">
      <c r="A2085" s="2" t="s">
        <v>59</v>
      </c>
      <c r="B2085" s="3">
        <v>411</v>
      </c>
      <c r="C2085" s="5">
        <v>37</v>
      </c>
      <c r="D2085" s="1" t="s">
        <v>6</v>
      </c>
      <c r="E2085" s="1" t="s">
        <v>9</v>
      </c>
      <c r="F2085" s="1" t="s">
        <v>8</v>
      </c>
      <c r="G2085" s="1">
        <v>2007</v>
      </c>
      <c r="H2085" s="5" t="s">
        <v>78</v>
      </c>
      <c r="Q2085" s="1"/>
      <c r="Z2085" s="1"/>
      <c r="AF2085" s="1"/>
    </row>
    <row r="2086" spans="1:32" ht="12.75" x14ac:dyDescent="0.2">
      <c r="A2086" s="2" t="s">
        <v>59</v>
      </c>
      <c r="B2086" s="3">
        <v>411</v>
      </c>
      <c r="C2086" s="5">
        <v>37</v>
      </c>
      <c r="D2086" s="1" t="s">
        <v>6</v>
      </c>
      <c r="E2086" s="1" t="s">
        <v>9</v>
      </c>
      <c r="F2086" s="1" t="s">
        <v>8</v>
      </c>
      <c r="G2086" s="1">
        <v>2008</v>
      </c>
      <c r="H2086" s="5" t="s">
        <v>78</v>
      </c>
      <c r="Q2086" s="1"/>
      <c r="Z2086" s="1"/>
      <c r="AF2086" s="1"/>
    </row>
    <row r="2087" spans="1:32" s="22" customFormat="1" ht="12.75" x14ac:dyDescent="0.2">
      <c r="A2087" s="20" t="s">
        <v>59</v>
      </c>
      <c r="B2087" s="21">
        <v>412</v>
      </c>
      <c r="C2087" s="24">
        <v>37</v>
      </c>
      <c r="D2087" s="22" t="s">
        <v>6</v>
      </c>
      <c r="E2087" s="22" t="s">
        <v>9</v>
      </c>
      <c r="F2087" s="22" t="s">
        <v>8</v>
      </c>
      <c r="G2087" s="22">
        <v>2004</v>
      </c>
      <c r="H2087" s="24" t="s">
        <v>78</v>
      </c>
      <c r="I2087" s="24"/>
      <c r="W2087" s="23"/>
      <c r="AA2087" s="24"/>
    </row>
    <row r="2088" spans="1:32" ht="12.75" x14ac:dyDescent="0.2">
      <c r="A2088" s="2" t="s">
        <v>59</v>
      </c>
      <c r="B2088" s="3">
        <v>412</v>
      </c>
      <c r="C2088" s="5">
        <v>37</v>
      </c>
      <c r="D2088" s="1" t="s">
        <v>6</v>
      </c>
      <c r="E2088" s="1" t="s">
        <v>9</v>
      </c>
      <c r="F2088" s="1" t="s">
        <v>8</v>
      </c>
      <c r="G2088" s="1">
        <v>2005</v>
      </c>
      <c r="H2088" s="5" t="s">
        <v>78</v>
      </c>
      <c r="Q2088" s="1"/>
      <c r="Z2088" s="1"/>
      <c r="AF2088" s="1"/>
    </row>
    <row r="2089" spans="1:32" ht="12.75" x14ac:dyDescent="0.2">
      <c r="A2089" s="2" t="s">
        <v>59</v>
      </c>
      <c r="B2089" s="3">
        <v>412</v>
      </c>
      <c r="C2089" s="5">
        <v>37</v>
      </c>
      <c r="D2089" s="1" t="s">
        <v>6</v>
      </c>
      <c r="E2089" s="1" t="s">
        <v>9</v>
      </c>
      <c r="F2089" s="1" t="s">
        <v>8</v>
      </c>
      <c r="G2089" s="1">
        <v>2006</v>
      </c>
      <c r="H2089" s="5" t="s">
        <v>78</v>
      </c>
      <c r="Q2089" s="1"/>
      <c r="Z2089" s="1"/>
      <c r="AF2089" s="1"/>
    </row>
    <row r="2090" spans="1:32" ht="12.75" x14ac:dyDescent="0.2">
      <c r="A2090" s="2" t="s">
        <v>59</v>
      </c>
      <c r="B2090" s="3">
        <v>412</v>
      </c>
      <c r="C2090" s="5">
        <v>37</v>
      </c>
      <c r="D2090" s="1" t="s">
        <v>6</v>
      </c>
      <c r="E2090" s="1" t="s">
        <v>9</v>
      </c>
      <c r="F2090" s="1" t="s">
        <v>8</v>
      </c>
      <c r="G2090" s="1">
        <v>2007</v>
      </c>
      <c r="H2090" s="5" t="s">
        <v>78</v>
      </c>
      <c r="Q2090" s="1"/>
      <c r="Z2090" s="1"/>
      <c r="AF2090" s="1"/>
    </row>
    <row r="2091" spans="1:32" ht="12.75" x14ac:dyDescent="0.2">
      <c r="A2091" s="2" t="s">
        <v>59</v>
      </c>
      <c r="B2091" s="3">
        <v>412</v>
      </c>
      <c r="C2091" s="5">
        <v>37</v>
      </c>
      <c r="D2091" s="1" t="s">
        <v>6</v>
      </c>
      <c r="E2091" s="1" t="s">
        <v>9</v>
      </c>
      <c r="F2091" s="1" t="s">
        <v>8</v>
      </c>
      <c r="G2091" s="1">
        <v>2008</v>
      </c>
      <c r="H2091" s="5" t="s">
        <v>78</v>
      </c>
      <c r="Q2091" s="1"/>
      <c r="Z2091" s="1"/>
      <c r="AF2091" s="1"/>
    </row>
    <row r="2092" spans="1:32" s="22" customFormat="1" ht="12.75" x14ac:dyDescent="0.2">
      <c r="A2092" s="20" t="s">
        <v>59</v>
      </c>
      <c r="B2092" s="21">
        <v>413</v>
      </c>
      <c r="C2092" s="24">
        <v>37</v>
      </c>
      <c r="D2092" s="22" t="s">
        <v>6</v>
      </c>
      <c r="E2092" s="22" t="s">
        <v>9</v>
      </c>
      <c r="F2092" s="22" t="s">
        <v>8</v>
      </c>
      <c r="G2092" s="22">
        <v>2004</v>
      </c>
      <c r="H2092" s="24" t="s">
        <v>78</v>
      </c>
      <c r="I2092" s="24"/>
      <c r="W2092" s="23"/>
      <c r="AA2092" s="24"/>
    </row>
    <row r="2093" spans="1:32" ht="12.75" x14ac:dyDescent="0.2">
      <c r="A2093" s="2" t="s">
        <v>59</v>
      </c>
      <c r="B2093" s="3">
        <v>413</v>
      </c>
      <c r="C2093" s="5">
        <v>37</v>
      </c>
      <c r="D2093" s="1" t="s">
        <v>6</v>
      </c>
      <c r="E2093" s="1" t="s">
        <v>9</v>
      </c>
      <c r="F2093" s="1" t="s">
        <v>8</v>
      </c>
      <c r="G2093" s="1">
        <v>2005</v>
      </c>
      <c r="H2093" s="5" t="s">
        <v>78</v>
      </c>
      <c r="Q2093" s="1"/>
      <c r="Z2093" s="1"/>
      <c r="AF2093" s="1"/>
    </row>
    <row r="2094" spans="1:32" ht="12.75" x14ac:dyDescent="0.2">
      <c r="A2094" s="2" t="s">
        <v>59</v>
      </c>
      <c r="B2094" s="3">
        <v>413</v>
      </c>
      <c r="C2094" s="5">
        <v>37</v>
      </c>
      <c r="D2094" s="1" t="s">
        <v>6</v>
      </c>
      <c r="E2094" s="1" t="s">
        <v>9</v>
      </c>
      <c r="F2094" s="1" t="s">
        <v>8</v>
      </c>
      <c r="G2094" s="1">
        <v>2006</v>
      </c>
      <c r="H2094" s="5" t="s">
        <v>78</v>
      </c>
      <c r="Q2094" s="1"/>
      <c r="Z2094" s="1"/>
      <c r="AF2094" s="1"/>
    </row>
    <row r="2095" spans="1:32" ht="12.75" x14ac:dyDescent="0.2">
      <c r="A2095" s="2" t="s">
        <v>59</v>
      </c>
      <c r="B2095" s="3">
        <v>413</v>
      </c>
      <c r="C2095" s="5">
        <v>37</v>
      </c>
      <c r="D2095" s="1" t="s">
        <v>6</v>
      </c>
      <c r="E2095" s="1" t="s">
        <v>9</v>
      </c>
      <c r="F2095" s="1" t="s">
        <v>8</v>
      </c>
      <c r="G2095" s="1">
        <v>2007</v>
      </c>
      <c r="H2095" s="5" t="s">
        <v>78</v>
      </c>
      <c r="Q2095" s="1"/>
      <c r="Z2095" s="1"/>
      <c r="AF2095" s="1"/>
    </row>
    <row r="2096" spans="1:32" ht="12.75" x14ac:dyDescent="0.2">
      <c r="A2096" s="2" t="s">
        <v>59</v>
      </c>
      <c r="B2096" s="3">
        <v>413</v>
      </c>
      <c r="C2096" s="5">
        <v>37</v>
      </c>
      <c r="D2096" s="1" t="s">
        <v>6</v>
      </c>
      <c r="E2096" s="1" t="s">
        <v>9</v>
      </c>
      <c r="F2096" s="1" t="s">
        <v>8</v>
      </c>
      <c r="G2096" s="1">
        <v>2008</v>
      </c>
      <c r="H2096" s="5" t="s">
        <v>78</v>
      </c>
      <c r="Q2096" s="1"/>
      <c r="Z2096" s="1"/>
      <c r="AF2096" s="1"/>
    </row>
    <row r="2097" spans="1:32" s="22" customFormat="1" ht="12.75" x14ac:dyDescent="0.2">
      <c r="A2097" s="20" t="s">
        <v>59</v>
      </c>
      <c r="B2097" s="21">
        <v>414</v>
      </c>
      <c r="C2097" s="24">
        <v>37</v>
      </c>
      <c r="D2097" s="22" t="s">
        <v>6</v>
      </c>
      <c r="E2097" s="22" t="s">
        <v>9</v>
      </c>
      <c r="F2097" s="22" t="s">
        <v>8</v>
      </c>
      <c r="G2097" s="22">
        <v>2004</v>
      </c>
      <c r="H2097" s="24" t="s">
        <v>78</v>
      </c>
      <c r="I2097" s="24"/>
      <c r="W2097" s="23"/>
      <c r="AA2097" s="24"/>
    </row>
    <row r="2098" spans="1:32" ht="12.75" x14ac:dyDescent="0.2">
      <c r="A2098" s="2" t="s">
        <v>59</v>
      </c>
      <c r="B2098" s="3">
        <v>414</v>
      </c>
      <c r="C2098" s="5">
        <v>37</v>
      </c>
      <c r="D2098" s="1" t="s">
        <v>6</v>
      </c>
      <c r="E2098" s="1" t="s">
        <v>9</v>
      </c>
      <c r="F2098" s="1" t="s">
        <v>8</v>
      </c>
      <c r="G2098" s="1">
        <v>2005</v>
      </c>
      <c r="H2098" s="5" t="s">
        <v>78</v>
      </c>
      <c r="Q2098" s="1"/>
      <c r="Z2098" s="1"/>
      <c r="AF2098" s="1"/>
    </row>
    <row r="2099" spans="1:32" ht="12.75" x14ac:dyDescent="0.2">
      <c r="A2099" s="2" t="s">
        <v>59</v>
      </c>
      <c r="B2099" s="3">
        <v>414</v>
      </c>
      <c r="C2099" s="5">
        <v>37</v>
      </c>
      <c r="D2099" s="1" t="s">
        <v>6</v>
      </c>
      <c r="E2099" s="1" t="s">
        <v>9</v>
      </c>
      <c r="F2099" s="1" t="s">
        <v>8</v>
      </c>
      <c r="G2099" s="1">
        <v>2006</v>
      </c>
      <c r="H2099" s="5" t="s">
        <v>78</v>
      </c>
      <c r="Q2099" s="1"/>
      <c r="Z2099" s="1"/>
      <c r="AF2099" s="1"/>
    </row>
    <row r="2100" spans="1:32" ht="12.75" x14ac:dyDescent="0.2">
      <c r="A2100" s="2" t="s">
        <v>59</v>
      </c>
      <c r="B2100" s="3">
        <v>414</v>
      </c>
      <c r="C2100" s="5">
        <v>37</v>
      </c>
      <c r="D2100" s="1" t="s">
        <v>6</v>
      </c>
      <c r="E2100" s="1" t="s">
        <v>9</v>
      </c>
      <c r="F2100" s="1" t="s">
        <v>8</v>
      </c>
      <c r="G2100" s="1">
        <v>2007</v>
      </c>
      <c r="H2100" s="5" t="s">
        <v>78</v>
      </c>
      <c r="Q2100" s="1"/>
      <c r="Z2100" s="1"/>
      <c r="AF2100" s="1"/>
    </row>
    <row r="2101" spans="1:32" ht="12.75" x14ac:dyDescent="0.2">
      <c r="A2101" s="2" t="s">
        <v>59</v>
      </c>
      <c r="B2101" s="3">
        <v>414</v>
      </c>
      <c r="C2101" s="5">
        <v>37</v>
      </c>
      <c r="D2101" s="1" t="s">
        <v>6</v>
      </c>
      <c r="E2101" s="1" t="s">
        <v>9</v>
      </c>
      <c r="F2101" s="1" t="s">
        <v>8</v>
      </c>
      <c r="G2101" s="1">
        <v>2008</v>
      </c>
      <c r="H2101" s="5" t="s">
        <v>78</v>
      </c>
      <c r="Q2101" s="1"/>
      <c r="Z2101" s="1"/>
      <c r="AF2101" s="1"/>
    </row>
    <row r="2102" spans="1:32" s="22" customFormat="1" ht="12.75" x14ac:dyDescent="0.2">
      <c r="A2102" s="20" t="s">
        <v>59</v>
      </c>
      <c r="B2102" s="21">
        <v>415</v>
      </c>
      <c r="C2102" s="24">
        <v>37</v>
      </c>
      <c r="D2102" s="22" t="s">
        <v>6</v>
      </c>
      <c r="E2102" s="22" t="s">
        <v>9</v>
      </c>
      <c r="F2102" s="22" t="s">
        <v>8</v>
      </c>
      <c r="G2102" s="22">
        <v>2004</v>
      </c>
      <c r="H2102" s="24" t="s">
        <v>78</v>
      </c>
      <c r="I2102" s="24"/>
      <c r="W2102" s="23"/>
      <c r="AA2102" s="24"/>
    </row>
    <row r="2103" spans="1:32" ht="12.75" x14ac:dyDescent="0.2">
      <c r="A2103" s="2" t="s">
        <v>59</v>
      </c>
      <c r="B2103" s="3">
        <v>415</v>
      </c>
      <c r="C2103" s="5">
        <v>37</v>
      </c>
      <c r="D2103" s="1" t="s">
        <v>6</v>
      </c>
      <c r="E2103" s="1" t="s">
        <v>9</v>
      </c>
      <c r="F2103" s="1" t="s">
        <v>8</v>
      </c>
      <c r="G2103" s="1">
        <v>2005</v>
      </c>
      <c r="H2103" s="5" t="s">
        <v>78</v>
      </c>
      <c r="Q2103" s="1"/>
      <c r="Z2103" s="1"/>
      <c r="AF2103" s="1"/>
    </row>
    <row r="2104" spans="1:32" ht="12.75" x14ac:dyDescent="0.2">
      <c r="A2104" s="2" t="s">
        <v>59</v>
      </c>
      <c r="B2104" s="3">
        <v>415</v>
      </c>
      <c r="C2104" s="5">
        <v>37</v>
      </c>
      <c r="D2104" s="1" t="s">
        <v>6</v>
      </c>
      <c r="E2104" s="1" t="s">
        <v>9</v>
      </c>
      <c r="F2104" s="1" t="s">
        <v>8</v>
      </c>
      <c r="G2104" s="1">
        <v>2006</v>
      </c>
      <c r="H2104" s="5" t="s">
        <v>78</v>
      </c>
      <c r="Q2104" s="1"/>
      <c r="Z2104" s="1"/>
      <c r="AF2104" s="1"/>
    </row>
    <row r="2105" spans="1:32" ht="12.75" x14ac:dyDescent="0.2">
      <c r="A2105" s="2" t="s">
        <v>59</v>
      </c>
      <c r="B2105" s="3">
        <v>415</v>
      </c>
      <c r="C2105" s="5">
        <v>37</v>
      </c>
      <c r="D2105" s="1" t="s">
        <v>6</v>
      </c>
      <c r="E2105" s="1" t="s">
        <v>9</v>
      </c>
      <c r="F2105" s="1" t="s">
        <v>8</v>
      </c>
      <c r="G2105" s="1">
        <v>2007</v>
      </c>
      <c r="H2105" s="5" t="s">
        <v>78</v>
      </c>
      <c r="Q2105" s="1"/>
      <c r="Z2105" s="1"/>
      <c r="AF2105" s="1"/>
    </row>
    <row r="2106" spans="1:32" ht="12.75" x14ac:dyDescent="0.2">
      <c r="A2106" s="2" t="s">
        <v>59</v>
      </c>
      <c r="B2106" s="3">
        <v>415</v>
      </c>
      <c r="C2106" s="5">
        <v>37</v>
      </c>
      <c r="D2106" s="1" t="s">
        <v>6</v>
      </c>
      <c r="E2106" s="1" t="s">
        <v>9</v>
      </c>
      <c r="F2106" s="1" t="s">
        <v>8</v>
      </c>
      <c r="G2106" s="1">
        <v>2008</v>
      </c>
      <c r="H2106" s="5" t="s">
        <v>78</v>
      </c>
      <c r="Q2106" s="1"/>
      <c r="Z2106" s="1"/>
      <c r="AF2106" s="1"/>
    </row>
    <row r="2107" spans="1:32" s="22" customFormat="1" ht="12.75" x14ac:dyDescent="0.2">
      <c r="A2107" s="20" t="s">
        <v>59</v>
      </c>
      <c r="B2107" s="21">
        <v>416</v>
      </c>
      <c r="C2107" s="24">
        <v>37</v>
      </c>
      <c r="D2107" s="22" t="s">
        <v>6</v>
      </c>
      <c r="E2107" s="22" t="s">
        <v>9</v>
      </c>
      <c r="F2107" s="22" t="s">
        <v>8</v>
      </c>
      <c r="G2107" s="22">
        <v>2004</v>
      </c>
      <c r="H2107" s="24" t="s">
        <v>78</v>
      </c>
      <c r="I2107" s="24"/>
      <c r="W2107" s="23"/>
      <c r="AA2107" s="24"/>
    </row>
    <row r="2108" spans="1:32" ht="12.75" x14ac:dyDescent="0.2">
      <c r="A2108" s="2" t="s">
        <v>59</v>
      </c>
      <c r="B2108" s="3">
        <v>416</v>
      </c>
      <c r="C2108" s="5">
        <v>37</v>
      </c>
      <c r="D2108" s="1" t="s">
        <v>6</v>
      </c>
      <c r="E2108" s="1" t="s">
        <v>9</v>
      </c>
      <c r="F2108" s="1" t="s">
        <v>8</v>
      </c>
      <c r="G2108" s="1">
        <v>2005</v>
      </c>
      <c r="H2108" s="5" t="s">
        <v>78</v>
      </c>
      <c r="Q2108" s="1"/>
      <c r="Z2108" s="1"/>
      <c r="AF2108" s="1"/>
    </row>
    <row r="2109" spans="1:32" ht="12.75" x14ac:dyDescent="0.2">
      <c r="A2109" s="2" t="s">
        <v>59</v>
      </c>
      <c r="B2109" s="3">
        <v>416</v>
      </c>
      <c r="C2109" s="5">
        <v>37</v>
      </c>
      <c r="D2109" s="1" t="s">
        <v>6</v>
      </c>
      <c r="E2109" s="1" t="s">
        <v>9</v>
      </c>
      <c r="F2109" s="1" t="s">
        <v>8</v>
      </c>
      <c r="G2109" s="1">
        <v>2006</v>
      </c>
      <c r="H2109" s="5" t="s">
        <v>78</v>
      </c>
      <c r="Q2109" s="1"/>
      <c r="Z2109" s="1"/>
      <c r="AF2109" s="1"/>
    </row>
    <row r="2110" spans="1:32" ht="12.75" x14ac:dyDescent="0.2">
      <c r="A2110" s="2" t="s">
        <v>59</v>
      </c>
      <c r="B2110" s="3">
        <v>416</v>
      </c>
      <c r="C2110" s="5">
        <v>37</v>
      </c>
      <c r="D2110" s="1" t="s">
        <v>6</v>
      </c>
      <c r="E2110" s="1" t="s">
        <v>9</v>
      </c>
      <c r="F2110" s="1" t="s">
        <v>8</v>
      </c>
      <c r="G2110" s="1">
        <v>2007</v>
      </c>
      <c r="H2110" s="5" t="s">
        <v>78</v>
      </c>
      <c r="Q2110" s="1"/>
      <c r="Z2110" s="1"/>
      <c r="AF2110" s="1"/>
    </row>
    <row r="2111" spans="1:32" ht="12.75" x14ac:dyDescent="0.2">
      <c r="A2111" s="2" t="s">
        <v>59</v>
      </c>
      <c r="B2111" s="3">
        <v>416</v>
      </c>
      <c r="C2111" s="5">
        <v>37</v>
      </c>
      <c r="D2111" s="1" t="s">
        <v>6</v>
      </c>
      <c r="E2111" s="1" t="s">
        <v>9</v>
      </c>
      <c r="F2111" s="1" t="s">
        <v>8</v>
      </c>
      <c r="G2111" s="1">
        <v>2008</v>
      </c>
      <c r="H2111" s="5" t="s">
        <v>78</v>
      </c>
      <c r="Q2111" s="1"/>
      <c r="Z2111" s="1"/>
      <c r="AF2111" s="1"/>
    </row>
    <row r="2112" spans="1:32" s="22" customFormat="1" ht="12.75" x14ac:dyDescent="0.2">
      <c r="A2112" s="20" t="s">
        <v>59</v>
      </c>
      <c r="B2112" s="21">
        <v>417</v>
      </c>
      <c r="C2112" s="24">
        <v>37</v>
      </c>
      <c r="D2112" s="22" t="s">
        <v>6</v>
      </c>
      <c r="E2112" s="22" t="s">
        <v>9</v>
      </c>
      <c r="F2112" s="22" t="s">
        <v>8</v>
      </c>
      <c r="G2112" s="22">
        <v>2004</v>
      </c>
      <c r="H2112" s="24" t="s">
        <v>78</v>
      </c>
      <c r="I2112" s="24"/>
      <c r="W2112" s="23"/>
      <c r="AA2112" s="24"/>
    </row>
    <row r="2113" spans="1:32" ht="15" customHeight="1" x14ac:dyDescent="0.2">
      <c r="A2113" s="2" t="s">
        <v>59</v>
      </c>
      <c r="B2113" s="3">
        <v>417</v>
      </c>
      <c r="C2113" s="5">
        <v>37</v>
      </c>
      <c r="D2113" s="1" t="s">
        <v>6</v>
      </c>
      <c r="E2113" s="1" t="s">
        <v>9</v>
      </c>
      <c r="F2113" s="1" t="s">
        <v>8</v>
      </c>
      <c r="G2113" s="1">
        <v>2005</v>
      </c>
      <c r="H2113" s="5" t="s">
        <v>78</v>
      </c>
      <c r="Q2113" s="1"/>
      <c r="Z2113" s="1"/>
      <c r="AF2113" s="1"/>
    </row>
    <row r="2114" spans="1:32" ht="12.75" x14ac:dyDescent="0.2">
      <c r="A2114" s="2" t="s">
        <v>59</v>
      </c>
      <c r="B2114" s="3">
        <v>417</v>
      </c>
      <c r="C2114" s="5">
        <v>37</v>
      </c>
      <c r="D2114" s="1" t="s">
        <v>6</v>
      </c>
      <c r="E2114" s="1" t="s">
        <v>9</v>
      </c>
      <c r="F2114" s="1" t="s">
        <v>8</v>
      </c>
      <c r="G2114" s="1">
        <v>2006</v>
      </c>
      <c r="H2114" s="5" t="s">
        <v>78</v>
      </c>
      <c r="Q2114" s="1"/>
      <c r="Z2114" s="1"/>
      <c r="AF2114" s="1"/>
    </row>
    <row r="2115" spans="1:32" ht="12.75" x14ac:dyDescent="0.2">
      <c r="A2115" s="2" t="s">
        <v>59</v>
      </c>
      <c r="B2115" s="3">
        <v>417</v>
      </c>
      <c r="C2115" s="5">
        <v>37</v>
      </c>
      <c r="D2115" s="1" t="s">
        <v>6</v>
      </c>
      <c r="E2115" s="1" t="s">
        <v>9</v>
      </c>
      <c r="F2115" s="1" t="s">
        <v>8</v>
      </c>
      <c r="G2115" s="1">
        <v>2007</v>
      </c>
      <c r="H2115" s="5" t="s">
        <v>78</v>
      </c>
      <c r="Q2115" s="1"/>
      <c r="Z2115" s="1"/>
      <c r="AF2115" s="1"/>
    </row>
    <row r="2116" spans="1:32" ht="15" customHeight="1" x14ac:dyDescent="0.2">
      <c r="A2116" s="2" t="s">
        <v>59</v>
      </c>
      <c r="B2116" s="3">
        <v>417</v>
      </c>
      <c r="C2116" s="5">
        <v>37</v>
      </c>
      <c r="D2116" s="1" t="s">
        <v>6</v>
      </c>
      <c r="E2116" s="1" t="s">
        <v>9</v>
      </c>
      <c r="F2116" s="1" t="s">
        <v>8</v>
      </c>
      <c r="G2116" s="1">
        <v>2008</v>
      </c>
      <c r="H2116" s="5" t="s">
        <v>78</v>
      </c>
      <c r="Q2116" s="1"/>
      <c r="Z2116" s="1"/>
      <c r="AF2116" s="1"/>
    </row>
    <row r="2117" spans="1:32" s="22" customFormat="1" ht="12.75" x14ac:dyDescent="0.2">
      <c r="A2117" s="20" t="s">
        <v>59</v>
      </c>
      <c r="B2117" s="21">
        <v>418</v>
      </c>
      <c r="C2117" s="24">
        <v>33</v>
      </c>
      <c r="D2117" s="22" t="s">
        <v>10</v>
      </c>
      <c r="E2117" s="22" t="s">
        <v>4</v>
      </c>
      <c r="F2117" s="22" t="s">
        <v>8</v>
      </c>
      <c r="G2117" s="22">
        <v>2004</v>
      </c>
      <c r="H2117" s="24" t="s">
        <v>78</v>
      </c>
      <c r="I2117" s="24"/>
      <c r="W2117" s="23"/>
      <c r="AA2117" s="24"/>
    </row>
    <row r="2118" spans="1:32" ht="15" customHeight="1" x14ac:dyDescent="0.2">
      <c r="A2118" s="2" t="s">
        <v>59</v>
      </c>
      <c r="B2118" s="3">
        <v>418</v>
      </c>
      <c r="C2118" s="5">
        <v>33</v>
      </c>
      <c r="D2118" s="1" t="s">
        <v>10</v>
      </c>
      <c r="E2118" s="1" t="s">
        <v>4</v>
      </c>
      <c r="F2118" s="1" t="s">
        <v>8</v>
      </c>
      <c r="G2118" s="1">
        <v>2005</v>
      </c>
      <c r="H2118" s="5" t="s">
        <v>78</v>
      </c>
      <c r="Q2118" s="1"/>
      <c r="Z2118" s="1"/>
      <c r="AF2118" s="1"/>
    </row>
    <row r="2119" spans="1:32" ht="12.75" x14ac:dyDescent="0.2">
      <c r="A2119" s="2" t="s">
        <v>59</v>
      </c>
      <c r="B2119" s="3">
        <v>418</v>
      </c>
      <c r="C2119" s="5">
        <v>33</v>
      </c>
      <c r="D2119" s="1" t="s">
        <v>10</v>
      </c>
      <c r="E2119" s="1" t="s">
        <v>4</v>
      </c>
      <c r="F2119" s="1" t="s">
        <v>8</v>
      </c>
      <c r="G2119" s="1">
        <v>2006</v>
      </c>
      <c r="H2119" s="5" t="s">
        <v>78</v>
      </c>
      <c r="Q2119" s="1"/>
      <c r="Z2119" s="1"/>
      <c r="AF2119" s="1"/>
    </row>
    <row r="2120" spans="1:32" ht="12.75" x14ac:dyDescent="0.2">
      <c r="A2120" s="2" t="s">
        <v>59</v>
      </c>
      <c r="B2120" s="3">
        <v>418</v>
      </c>
      <c r="C2120" s="5">
        <v>33</v>
      </c>
      <c r="D2120" s="1" t="s">
        <v>10</v>
      </c>
      <c r="E2120" s="1" t="s">
        <v>4</v>
      </c>
      <c r="F2120" s="1" t="s">
        <v>8</v>
      </c>
      <c r="G2120" s="1">
        <v>2007</v>
      </c>
      <c r="H2120" s="5" t="s">
        <v>78</v>
      </c>
      <c r="Q2120" s="1"/>
      <c r="Z2120" s="1"/>
      <c r="AF2120" s="1"/>
    </row>
    <row r="2121" spans="1:32" ht="12.75" x14ac:dyDescent="0.2">
      <c r="A2121" s="2" t="s">
        <v>59</v>
      </c>
      <c r="B2121" s="3">
        <v>418</v>
      </c>
      <c r="C2121" s="5">
        <v>33</v>
      </c>
      <c r="D2121" s="1" t="s">
        <v>10</v>
      </c>
      <c r="E2121" s="1" t="s">
        <v>4</v>
      </c>
      <c r="F2121" s="1" t="s">
        <v>8</v>
      </c>
      <c r="G2121" s="1">
        <v>2008</v>
      </c>
      <c r="H2121" s="5" t="s">
        <v>78</v>
      </c>
      <c r="Q2121" s="1"/>
      <c r="Z2121" s="1"/>
      <c r="AF2121" s="1"/>
    </row>
    <row r="2122" spans="1:32" s="22" customFormat="1" ht="12.75" x14ac:dyDescent="0.2">
      <c r="A2122" s="20" t="s">
        <v>59</v>
      </c>
      <c r="B2122" s="21">
        <v>419</v>
      </c>
      <c r="C2122" s="24">
        <v>33</v>
      </c>
      <c r="D2122" s="22" t="s">
        <v>10</v>
      </c>
      <c r="E2122" s="22" t="s">
        <v>4</v>
      </c>
      <c r="F2122" s="22" t="s">
        <v>8</v>
      </c>
      <c r="G2122" s="22">
        <v>2004</v>
      </c>
      <c r="H2122" s="24" t="s">
        <v>78</v>
      </c>
      <c r="I2122" s="24"/>
      <c r="W2122" s="23"/>
      <c r="AA2122" s="24"/>
    </row>
    <row r="2123" spans="1:32" ht="12.75" x14ac:dyDescent="0.2">
      <c r="A2123" s="2" t="s">
        <v>59</v>
      </c>
      <c r="B2123" s="3">
        <v>419</v>
      </c>
      <c r="C2123" s="5">
        <v>33</v>
      </c>
      <c r="D2123" s="1" t="s">
        <v>10</v>
      </c>
      <c r="E2123" s="1" t="s">
        <v>4</v>
      </c>
      <c r="F2123" s="1" t="s">
        <v>8</v>
      </c>
      <c r="G2123" s="1">
        <v>2005</v>
      </c>
      <c r="H2123" s="5" t="s">
        <v>78</v>
      </c>
      <c r="Q2123" s="1"/>
      <c r="Z2123" s="1"/>
      <c r="AF2123" s="1"/>
    </row>
    <row r="2124" spans="1:32" ht="12.75" x14ac:dyDescent="0.2">
      <c r="A2124" s="2" t="s">
        <v>59</v>
      </c>
      <c r="B2124" s="3">
        <v>419</v>
      </c>
      <c r="C2124" s="5">
        <v>33</v>
      </c>
      <c r="D2124" s="1" t="s">
        <v>10</v>
      </c>
      <c r="E2124" s="1" t="s">
        <v>4</v>
      </c>
      <c r="F2124" s="1" t="s">
        <v>8</v>
      </c>
      <c r="G2124" s="1">
        <v>2006</v>
      </c>
      <c r="H2124" s="5" t="s">
        <v>78</v>
      </c>
      <c r="Q2124" s="1"/>
      <c r="Z2124" s="1"/>
      <c r="AF2124" s="1"/>
    </row>
    <row r="2125" spans="1:32" ht="12.75" x14ac:dyDescent="0.2">
      <c r="A2125" s="2" t="s">
        <v>59</v>
      </c>
      <c r="B2125" s="3">
        <v>419</v>
      </c>
      <c r="C2125" s="5">
        <v>33</v>
      </c>
      <c r="D2125" s="1" t="s">
        <v>10</v>
      </c>
      <c r="E2125" s="1" t="s">
        <v>4</v>
      </c>
      <c r="F2125" s="1" t="s">
        <v>8</v>
      </c>
      <c r="G2125" s="1">
        <v>2007</v>
      </c>
      <c r="H2125" s="5" t="s">
        <v>78</v>
      </c>
      <c r="Q2125" s="1"/>
      <c r="Z2125" s="1"/>
      <c r="AF2125" s="1"/>
    </row>
    <row r="2126" spans="1:32" ht="12.75" x14ac:dyDescent="0.2">
      <c r="A2126" s="2" t="s">
        <v>59</v>
      </c>
      <c r="B2126" s="3">
        <v>419</v>
      </c>
      <c r="C2126" s="5">
        <v>33</v>
      </c>
      <c r="D2126" s="1" t="s">
        <v>10</v>
      </c>
      <c r="E2126" s="1" t="s">
        <v>4</v>
      </c>
      <c r="F2126" s="1" t="s">
        <v>8</v>
      </c>
      <c r="G2126" s="1">
        <v>2008</v>
      </c>
      <c r="H2126" s="5" t="s">
        <v>78</v>
      </c>
      <c r="Q2126" s="1"/>
      <c r="Z2126" s="1"/>
      <c r="AF2126" s="1"/>
    </row>
    <row r="2127" spans="1:32" s="22" customFormat="1" ht="12.75" x14ac:dyDescent="0.2">
      <c r="A2127" s="20" t="s">
        <v>59</v>
      </c>
      <c r="B2127" s="21">
        <v>420</v>
      </c>
      <c r="C2127" s="24">
        <v>33</v>
      </c>
      <c r="D2127" s="22" t="s">
        <v>10</v>
      </c>
      <c r="E2127" s="22" t="s">
        <v>4</v>
      </c>
      <c r="F2127" s="22" t="s">
        <v>8</v>
      </c>
      <c r="G2127" s="22">
        <v>2004</v>
      </c>
      <c r="H2127" s="24" t="s">
        <v>78</v>
      </c>
      <c r="I2127" s="24"/>
      <c r="W2127" s="23"/>
      <c r="AA2127" s="24"/>
    </row>
    <row r="2128" spans="1:32" ht="15" customHeight="1" x14ac:dyDescent="0.2">
      <c r="A2128" s="2" t="s">
        <v>59</v>
      </c>
      <c r="B2128" s="3">
        <v>420</v>
      </c>
      <c r="C2128" s="5">
        <v>33</v>
      </c>
      <c r="D2128" s="1" t="s">
        <v>10</v>
      </c>
      <c r="E2128" s="1" t="s">
        <v>4</v>
      </c>
      <c r="F2128" s="1" t="s">
        <v>8</v>
      </c>
      <c r="G2128" s="1">
        <v>2005</v>
      </c>
      <c r="H2128" s="5" t="s">
        <v>78</v>
      </c>
      <c r="Q2128" s="1"/>
      <c r="Z2128" s="1"/>
      <c r="AF2128" s="1"/>
    </row>
    <row r="2129" spans="1:41" ht="12.75" x14ac:dyDescent="0.2">
      <c r="A2129" s="2" t="s">
        <v>59</v>
      </c>
      <c r="B2129" s="3">
        <v>420</v>
      </c>
      <c r="C2129" s="5">
        <v>33</v>
      </c>
      <c r="D2129" s="1" t="s">
        <v>10</v>
      </c>
      <c r="E2129" s="1" t="s">
        <v>4</v>
      </c>
      <c r="F2129" s="1" t="s">
        <v>8</v>
      </c>
      <c r="G2129" s="1">
        <v>2006</v>
      </c>
      <c r="H2129" s="5" t="s">
        <v>78</v>
      </c>
      <c r="Q2129" s="1"/>
      <c r="Z2129" s="1"/>
      <c r="AF2129" s="1"/>
    </row>
    <row r="2130" spans="1:41" ht="12.75" x14ac:dyDescent="0.2">
      <c r="A2130" s="2" t="s">
        <v>59</v>
      </c>
      <c r="B2130" s="3">
        <v>420</v>
      </c>
      <c r="C2130" s="5">
        <v>33</v>
      </c>
      <c r="D2130" s="1" t="s">
        <v>10</v>
      </c>
      <c r="E2130" s="1" t="s">
        <v>4</v>
      </c>
      <c r="F2130" s="1" t="s">
        <v>8</v>
      </c>
      <c r="G2130" s="1">
        <v>2007</v>
      </c>
      <c r="H2130" s="5" t="s">
        <v>78</v>
      </c>
      <c r="Q2130" s="1"/>
      <c r="Z2130" s="1"/>
      <c r="AF2130" s="1"/>
    </row>
    <row r="2131" spans="1:41" ht="15" customHeight="1" x14ac:dyDescent="0.2">
      <c r="A2131" s="2" t="s">
        <v>59</v>
      </c>
      <c r="B2131" s="3">
        <v>420</v>
      </c>
      <c r="C2131" s="5">
        <v>33</v>
      </c>
      <c r="D2131" s="1" t="s">
        <v>10</v>
      </c>
      <c r="E2131" s="1" t="s">
        <v>4</v>
      </c>
      <c r="F2131" s="1" t="s">
        <v>8</v>
      </c>
      <c r="G2131" s="1">
        <v>2008</v>
      </c>
      <c r="H2131" s="5" t="s">
        <v>78</v>
      </c>
      <c r="Q2131" s="1"/>
      <c r="Z2131" s="1"/>
      <c r="AF2131" s="1"/>
    </row>
    <row r="2132" spans="1:41" s="22" customFormat="1" ht="12.75" x14ac:dyDescent="0.2">
      <c r="A2132" s="20" t="s">
        <v>59</v>
      </c>
      <c r="B2132" s="21">
        <v>421</v>
      </c>
      <c r="C2132" s="24">
        <v>33</v>
      </c>
      <c r="D2132" s="22" t="s">
        <v>10</v>
      </c>
      <c r="E2132" s="22" t="s">
        <v>4</v>
      </c>
      <c r="F2132" s="22" t="s">
        <v>8</v>
      </c>
      <c r="G2132" s="22">
        <v>2004</v>
      </c>
      <c r="H2132" s="24" t="s">
        <v>78</v>
      </c>
      <c r="I2132" s="24"/>
      <c r="W2132" s="23"/>
      <c r="AA2132" s="24"/>
    </row>
    <row r="2133" spans="1:41" ht="12.75" x14ac:dyDescent="0.2">
      <c r="A2133" s="2" t="s">
        <v>59</v>
      </c>
      <c r="B2133" s="3">
        <v>421</v>
      </c>
      <c r="C2133" s="5">
        <v>33</v>
      </c>
      <c r="D2133" s="1" t="s">
        <v>10</v>
      </c>
      <c r="E2133" s="1" t="s">
        <v>4</v>
      </c>
      <c r="F2133" s="1" t="s">
        <v>8</v>
      </c>
      <c r="G2133" s="1">
        <v>2005</v>
      </c>
      <c r="H2133" s="5" t="s">
        <v>78</v>
      </c>
      <c r="Q2133" s="1"/>
      <c r="Z2133" s="1"/>
      <c r="AF2133" s="1"/>
    </row>
    <row r="2134" spans="1:41" ht="12.75" x14ac:dyDescent="0.2">
      <c r="A2134" s="2" t="s">
        <v>59</v>
      </c>
      <c r="B2134" s="3">
        <v>421</v>
      </c>
      <c r="C2134" s="5">
        <v>33</v>
      </c>
      <c r="D2134" s="1" t="s">
        <v>10</v>
      </c>
      <c r="E2134" s="1" t="s">
        <v>4</v>
      </c>
      <c r="F2134" s="1" t="s">
        <v>8</v>
      </c>
      <c r="G2134" s="1">
        <v>2006</v>
      </c>
      <c r="H2134" s="5" t="s">
        <v>78</v>
      </c>
      <c r="Q2134" s="1"/>
      <c r="Z2134" s="1"/>
      <c r="AF2134" s="1"/>
    </row>
    <row r="2135" spans="1:41" ht="12.75" x14ac:dyDescent="0.2">
      <c r="A2135" s="2" t="s">
        <v>59</v>
      </c>
      <c r="B2135" s="3">
        <v>421</v>
      </c>
      <c r="C2135" s="5">
        <v>33</v>
      </c>
      <c r="D2135" s="1" t="s">
        <v>10</v>
      </c>
      <c r="E2135" s="1" t="s">
        <v>4</v>
      </c>
      <c r="F2135" s="1" t="s">
        <v>8</v>
      </c>
      <c r="G2135" s="1">
        <v>2007</v>
      </c>
      <c r="H2135" s="5" t="s">
        <v>78</v>
      </c>
      <c r="Q2135" s="1"/>
      <c r="Z2135" s="1"/>
      <c r="AF2135" s="1"/>
    </row>
    <row r="2136" spans="1:41" ht="12.75" x14ac:dyDescent="0.2">
      <c r="A2136" s="2" t="s">
        <v>59</v>
      </c>
      <c r="B2136" s="3">
        <v>421</v>
      </c>
      <c r="C2136" s="5">
        <v>33</v>
      </c>
      <c r="D2136" s="1" t="s">
        <v>10</v>
      </c>
      <c r="E2136" s="1" t="s">
        <v>4</v>
      </c>
      <c r="F2136" s="1" t="s">
        <v>8</v>
      </c>
      <c r="G2136" s="1">
        <v>2008</v>
      </c>
      <c r="H2136" s="5" t="s">
        <v>78</v>
      </c>
      <c r="Q2136" s="1"/>
      <c r="Z2136" s="1"/>
      <c r="AF2136" s="1"/>
    </row>
    <row r="2137" spans="1:41" s="22" customFormat="1" ht="12.75" x14ac:dyDescent="0.2">
      <c r="A2137" s="20" t="s">
        <v>59</v>
      </c>
      <c r="B2137" s="21">
        <v>422</v>
      </c>
      <c r="C2137" s="24">
        <v>33</v>
      </c>
      <c r="D2137" s="22" t="s">
        <v>10</v>
      </c>
      <c r="E2137" s="22" t="s">
        <v>4</v>
      </c>
      <c r="F2137" s="22" t="s">
        <v>8</v>
      </c>
      <c r="G2137" s="22">
        <v>2004</v>
      </c>
      <c r="H2137" s="24" t="s">
        <v>80</v>
      </c>
      <c r="I2137" s="24"/>
      <c r="J2137" s="22">
        <v>76</v>
      </c>
      <c r="K2137" s="22">
        <f>J2137-22</f>
        <v>54</v>
      </c>
      <c r="L2137" s="22">
        <f>J2137-46</f>
        <v>30</v>
      </c>
      <c r="M2137" s="22">
        <f>J2137-71</f>
        <v>5</v>
      </c>
      <c r="N2137" s="22">
        <f>J2137-87</f>
        <v>-11</v>
      </c>
      <c r="O2137" s="22">
        <v>3</v>
      </c>
      <c r="R2137" s="22" t="s">
        <v>166</v>
      </c>
      <c r="S2137" s="22">
        <v>1</v>
      </c>
      <c r="T2137" s="22">
        <v>221</v>
      </c>
      <c r="U2137" s="22">
        <v>25</v>
      </c>
      <c r="V2137" s="22">
        <v>75</v>
      </c>
      <c r="W2137" s="23">
        <f t="shared" ref="W2137:W2142" si="114">(V2137+(Z2137*AB2137))/U2137</f>
        <v>3.041666666666667</v>
      </c>
      <c r="X2137" s="22">
        <v>4</v>
      </c>
      <c r="Y2137" s="22">
        <v>25</v>
      </c>
      <c r="Z2137" s="23">
        <f t="shared" ref="Z2137:Z2142" si="115">Y2137/(U2137-AB2137)</f>
        <v>1.0416666666666667</v>
      </c>
      <c r="AA2137" s="24">
        <f t="shared" ref="AA2137:AA2142" si="116">Z2137*100/W2137</f>
        <v>34.246575342465754</v>
      </c>
      <c r="AB2137" s="22">
        <v>1</v>
      </c>
      <c r="AC2137" s="22">
        <f t="shared" ref="AC2137:AC2142" si="117">AB2137*100/U2137</f>
        <v>4</v>
      </c>
      <c r="AD2137" s="22">
        <v>0</v>
      </c>
      <c r="AE2137" s="22">
        <f t="shared" ref="AE2137:AE2142" si="118">AD2137*100/U2137</f>
        <v>0</v>
      </c>
      <c r="AF2137" s="25">
        <v>6</v>
      </c>
      <c r="AG2137" s="22">
        <f>AF2137*100/U2137</f>
        <v>24</v>
      </c>
      <c r="AH2137" s="22" t="s">
        <v>70</v>
      </c>
      <c r="AI2137" s="22">
        <v>7</v>
      </c>
      <c r="AJ2137" s="22">
        <v>2</v>
      </c>
      <c r="AK2137" s="22">
        <v>2</v>
      </c>
      <c r="AL2137" s="22">
        <v>3</v>
      </c>
      <c r="AM2137" s="22">
        <v>3</v>
      </c>
      <c r="AN2137" s="22">
        <v>3</v>
      </c>
    </row>
    <row r="2138" spans="1:41" ht="12.75" x14ac:dyDescent="0.2">
      <c r="A2138" s="2" t="s">
        <v>59</v>
      </c>
      <c r="B2138" s="3">
        <v>422</v>
      </c>
      <c r="C2138" s="5">
        <v>33</v>
      </c>
      <c r="D2138" s="1" t="s">
        <v>10</v>
      </c>
      <c r="E2138" s="1" t="s">
        <v>4</v>
      </c>
      <c r="F2138" s="1" t="s">
        <v>8</v>
      </c>
      <c r="G2138" s="1">
        <v>2005</v>
      </c>
      <c r="H2138" s="5" t="s">
        <v>80</v>
      </c>
      <c r="J2138" s="1">
        <v>80</v>
      </c>
      <c r="K2138" s="1">
        <f>J2138-30</f>
        <v>50</v>
      </c>
      <c r="L2138" s="1">
        <f>J2138-60</f>
        <v>20</v>
      </c>
      <c r="M2138" s="1">
        <f>J2138-82</f>
        <v>-2</v>
      </c>
      <c r="N2138" s="1">
        <f>J2138-91</f>
        <v>-11</v>
      </c>
      <c r="O2138" s="1">
        <v>4</v>
      </c>
      <c r="P2138" s="1" t="s">
        <v>99</v>
      </c>
      <c r="Q2138" s="1" t="s">
        <v>79</v>
      </c>
      <c r="R2138" s="1" t="s">
        <v>166</v>
      </c>
      <c r="S2138" s="1">
        <v>3</v>
      </c>
      <c r="T2138" s="1">
        <v>220</v>
      </c>
      <c r="U2138" s="1">
        <v>25</v>
      </c>
      <c r="V2138" s="1">
        <v>80</v>
      </c>
      <c r="W2138" s="4">
        <f t="shared" si="114"/>
        <v>3.2</v>
      </c>
      <c r="X2138" s="1">
        <v>4</v>
      </c>
      <c r="Y2138" s="1">
        <v>30</v>
      </c>
      <c r="Z2138" s="4">
        <f t="shared" si="115"/>
        <v>1.2</v>
      </c>
      <c r="AA2138" s="5">
        <f t="shared" si="116"/>
        <v>37.5</v>
      </c>
      <c r="AB2138" s="1">
        <v>0</v>
      </c>
      <c r="AC2138" s="1">
        <f t="shared" si="117"/>
        <v>0</v>
      </c>
      <c r="AD2138" s="1">
        <v>3</v>
      </c>
      <c r="AE2138" s="1">
        <f t="shared" si="118"/>
        <v>12</v>
      </c>
      <c r="AF2138" s="6">
        <v>1</v>
      </c>
      <c r="AG2138" s="1">
        <f>AF2138*100/U2138</f>
        <v>4</v>
      </c>
      <c r="AH2138" s="1">
        <v>1</v>
      </c>
      <c r="AI2138" s="1">
        <v>4</v>
      </c>
      <c r="AJ2138" s="1">
        <v>3</v>
      </c>
      <c r="AK2138" s="1">
        <v>2</v>
      </c>
      <c r="AL2138" s="1">
        <v>3</v>
      </c>
      <c r="AM2138" s="1">
        <v>3</v>
      </c>
      <c r="AN2138" s="1">
        <v>4</v>
      </c>
    </row>
    <row r="2139" spans="1:41" ht="12.75" x14ac:dyDescent="0.2">
      <c r="A2139" s="2" t="s">
        <v>59</v>
      </c>
      <c r="B2139" s="3">
        <v>422</v>
      </c>
      <c r="C2139" s="5">
        <v>33</v>
      </c>
      <c r="D2139" s="1" t="s">
        <v>10</v>
      </c>
      <c r="E2139" s="1" t="s">
        <v>4</v>
      </c>
      <c r="F2139" s="1" t="s">
        <v>8</v>
      </c>
      <c r="G2139" s="1">
        <v>2006</v>
      </c>
      <c r="H2139" s="5" t="s">
        <v>80</v>
      </c>
      <c r="I2139" s="5">
        <v>67</v>
      </c>
      <c r="J2139" s="1">
        <v>70</v>
      </c>
      <c r="K2139" s="1">
        <f>J2139-34</f>
        <v>36</v>
      </c>
      <c r="L2139" s="1">
        <f>J2139-61</f>
        <v>9</v>
      </c>
      <c r="M2139" s="1">
        <f>J2139-72</f>
        <v>-2</v>
      </c>
      <c r="N2139" s="1">
        <f>J2139-82</f>
        <v>-12</v>
      </c>
      <c r="O2139" s="1">
        <v>3</v>
      </c>
      <c r="P2139" s="1" t="s">
        <v>116</v>
      </c>
      <c r="Q2139" s="1"/>
      <c r="R2139" s="1" t="s">
        <v>166</v>
      </c>
      <c r="S2139" s="1">
        <v>3</v>
      </c>
      <c r="T2139" s="1">
        <v>218</v>
      </c>
      <c r="U2139" s="1">
        <v>25</v>
      </c>
      <c r="V2139" s="1">
        <v>59</v>
      </c>
      <c r="W2139" s="4">
        <f t="shared" si="114"/>
        <v>2.3983333333333334</v>
      </c>
      <c r="X2139" s="1">
        <v>3</v>
      </c>
      <c r="Y2139" s="1">
        <v>23</v>
      </c>
      <c r="Z2139" s="4">
        <f t="shared" si="115"/>
        <v>0.95833333333333337</v>
      </c>
      <c r="AA2139" s="5">
        <f t="shared" si="116"/>
        <v>39.95830437804031</v>
      </c>
      <c r="AB2139" s="1">
        <v>1</v>
      </c>
      <c r="AC2139" s="1">
        <f t="shared" si="117"/>
        <v>4</v>
      </c>
      <c r="AD2139" s="1">
        <v>0</v>
      </c>
      <c r="AE2139" s="1">
        <f t="shared" si="118"/>
        <v>0</v>
      </c>
      <c r="AF2139" s="6" t="s">
        <v>131</v>
      </c>
      <c r="AI2139" s="1">
        <v>7</v>
      </c>
      <c r="AJ2139" s="1">
        <v>3</v>
      </c>
      <c r="AK2139" s="1">
        <v>2</v>
      </c>
      <c r="AL2139" s="1">
        <v>3</v>
      </c>
      <c r="AM2139" s="1">
        <v>3</v>
      </c>
      <c r="AN2139" s="1">
        <v>3</v>
      </c>
    </row>
    <row r="2140" spans="1:41" ht="12.75" x14ac:dyDescent="0.2">
      <c r="A2140" s="2" t="s">
        <v>59</v>
      </c>
      <c r="B2140" s="3">
        <v>422</v>
      </c>
      <c r="C2140" s="5">
        <v>33</v>
      </c>
      <c r="D2140" s="1" t="s">
        <v>10</v>
      </c>
      <c r="E2140" s="1" t="s">
        <v>4</v>
      </c>
      <c r="F2140" s="1" t="s">
        <v>8</v>
      </c>
      <c r="G2140" s="1">
        <v>2007</v>
      </c>
      <c r="H2140" s="5" t="s">
        <v>80</v>
      </c>
      <c r="J2140" s="1">
        <v>63</v>
      </c>
      <c r="K2140" s="1">
        <f>J2140-36</f>
        <v>27</v>
      </c>
      <c r="L2140" s="1">
        <f>J2140-53</f>
        <v>10</v>
      </c>
      <c r="M2140" s="1">
        <f>J2140-67</f>
        <v>-4</v>
      </c>
      <c r="N2140" s="1">
        <f>J2140-82</f>
        <v>-19</v>
      </c>
      <c r="O2140" s="1">
        <v>3</v>
      </c>
      <c r="P2140" s="1" t="s">
        <v>161</v>
      </c>
      <c r="Q2140" s="1"/>
      <c r="R2140" s="1" t="s">
        <v>166</v>
      </c>
      <c r="S2140" s="1">
        <v>3</v>
      </c>
      <c r="T2140" s="1">
        <v>218</v>
      </c>
      <c r="U2140" s="1">
        <v>25</v>
      </c>
      <c r="V2140" s="1">
        <v>77</v>
      </c>
      <c r="W2140" s="4">
        <f t="shared" si="114"/>
        <v>3.08</v>
      </c>
      <c r="X2140" s="1">
        <v>4</v>
      </c>
      <c r="Y2140" s="1">
        <v>26</v>
      </c>
      <c r="Z2140" s="4">
        <f t="shared" si="115"/>
        <v>1.04</v>
      </c>
      <c r="AA2140" s="5">
        <f t="shared" si="116"/>
        <v>33.766233766233768</v>
      </c>
      <c r="AB2140" s="1">
        <v>0</v>
      </c>
      <c r="AC2140" s="1">
        <f t="shared" si="117"/>
        <v>0</v>
      </c>
      <c r="AD2140" s="1">
        <v>0</v>
      </c>
      <c r="AE2140" s="1">
        <f t="shared" si="118"/>
        <v>0</v>
      </c>
      <c r="AF2140" s="6" t="s">
        <v>168</v>
      </c>
      <c r="AI2140" s="1">
        <v>7</v>
      </c>
      <c r="AJ2140" s="1">
        <v>3</v>
      </c>
      <c r="AK2140" s="1">
        <v>2</v>
      </c>
      <c r="AL2140" s="1">
        <v>3</v>
      </c>
      <c r="AM2140" s="1">
        <v>3</v>
      </c>
      <c r="AN2140" s="1">
        <v>3</v>
      </c>
      <c r="AO2140" s="1">
        <v>5</v>
      </c>
    </row>
    <row r="2141" spans="1:41" ht="12.75" x14ac:dyDescent="0.2">
      <c r="A2141" s="2" t="s">
        <v>59</v>
      </c>
      <c r="B2141" s="3">
        <v>422</v>
      </c>
      <c r="C2141" s="5">
        <v>33</v>
      </c>
      <c r="D2141" s="1" t="s">
        <v>10</v>
      </c>
      <c r="E2141" s="1" t="s">
        <v>4</v>
      </c>
      <c r="F2141" s="1" t="s">
        <v>8</v>
      </c>
      <c r="G2141" s="1">
        <v>2008</v>
      </c>
      <c r="H2141" s="5" t="s">
        <v>80</v>
      </c>
      <c r="J2141" s="1">
        <v>65</v>
      </c>
      <c r="K2141" s="1">
        <f>J2141-22</f>
        <v>43</v>
      </c>
      <c r="L2141" s="1">
        <f>J2141-49</f>
        <v>16</v>
      </c>
      <c r="M2141" s="1">
        <f>J2141-67</f>
        <v>-2</v>
      </c>
      <c r="N2141" s="1">
        <f>J2141-82</f>
        <v>-17</v>
      </c>
      <c r="O2141" s="1">
        <v>3</v>
      </c>
      <c r="P2141" s="1" t="s">
        <v>186</v>
      </c>
      <c r="Q2141" s="1"/>
      <c r="R2141" s="1" t="s">
        <v>166</v>
      </c>
      <c r="S2141" s="1">
        <v>4</v>
      </c>
      <c r="T2141" s="1">
        <v>222</v>
      </c>
      <c r="U2141" s="1">
        <v>25</v>
      </c>
      <c r="V2141" s="1">
        <v>85</v>
      </c>
      <c r="W2141" s="4">
        <f t="shared" si="114"/>
        <v>3.4483333333333333</v>
      </c>
      <c r="X2141" s="1">
        <v>4</v>
      </c>
      <c r="Y2141" s="1">
        <v>29</v>
      </c>
      <c r="Z2141" s="4">
        <f t="shared" si="115"/>
        <v>1.2083333333333333</v>
      </c>
      <c r="AA2141" s="5">
        <f t="shared" si="116"/>
        <v>35.04108264862252</v>
      </c>
      <c r="AB2141" s="1">
        <v>1</v>
      </c>
      <c r="AC2141" s="1">
        <f t="shared" si="117"/>
        <v>4</v>
      </c>
      <c r="AD2141" s="1">
        <v>2</v>
      </c>
      <c r="AE2141" s="1">
        <f t="shared" si="118"/>
        <v>8</v>
      </c>
      <c r="AF2141" s="6" t="s">
        <v>203</v>
      </c>
      <c r="AI2141" s="1">
        <v>7</v>
      </c>
      <c r="AJ2141" s="1">
        <v>3</v>
      </c>
      <c r="AK2141" s="1">
        <v>1</v>
      </c>
      <c r="AL2141" s="1">
        <v>3</v>
      </c>
      <c r="AM2141" s="1">
        <v>3</v>
      </c>
      <c r="AN2141" s="1">
        <v>3</v>
      </c>
      <c r="AO2141" s="1">
        <v>1</v>
      </c>
    </row>
    <row r="2142" spans="1:41" ht="12.75" x14ac:dyDescent="0.2">
      <c r="A2142" s="2" t="s">
        <v>59</v>
      </c>
      <c r="B2142" s="3">
        <v>422</v>
      </c>
      <c r="C2142" s="5">
        <v>33</v>
      </c>
      <c r="D2142" s="1" t="s">
        <v>10</v>
      </c>
      <c r="E2142" s="1" t="s">
        <v>4</v>
      </c>
      <c r="F2142" s="1" t="s">
        <v>8</v>
      </c>
      <c r="G2142" s="1">
        <v>2009</v>
      </c>
      <c r="H2142" s="5" t="s">
        <v>80</v>
      </c>
      <c r="J2142" s="1">
        <v>61</v>
      </c>
      <c r="K2142" s="1">
        <f>J2142-26</f>
        <v>35</v>
      </c>
      <c r="L2142" s="1">
        <f>J2142-50</f>
        <v>11</v>
      </c>
      <c r="M2142" s="1">
        <f>J2142-66</f>
        <v>-5</v>
      </c>
      <c r="N2142" s="1">
        <f>J2142-82</f>
        <v>-21</v>
      </c>
      <c r="O2142" s="1">
        <v>5</v>
      </c>
      <c r="Q2142" s="1"/>
      <c r="S2142" s="1">
        <v>5</v>
      </c>
      <c r="T2142" s="1">
        <v>215</v>
      </c>
      <c r="U2142" s="1">
        <v>25</v>
      </c>
      <c r="V2142" s="1">
        <v>55</v>
      </c>
      <c r="W2142" s="4">
        <f t="shared" si="114"/>
        <v>2.2000000000000002</v>
      </c>
      <c r="X2142" s="1">
        <v>4</v>
      </c>
      <c r="Y2142" s="1">
        <v>21</v>
      </c>
      <c r="Z2142" s="4">
        <f t="shared" si="115"/>
        <v>0.84</v>
      </c>
      <c r="AA2142" s="5">
        <f t="shared" si="116"/>
        <v>38.18181818181818</v>
      </c>
      <c r="AB2142" s="1">
        <v>0</v>
      </c>
      <c r="AC2142" s="1">
        <f t="shared" si="117"/>
        <v>0</v>
      </c>
      <c r="AD2142" s="1">
        <v>0</v>
      </c>
      <c r="AE2142" s="1">
        <f t="shared" si="118"/>
        <v>0</v>
      </c>
      <c r="AF2142" s="6" t="s">
        <v>216</v>
      </c>
      <c r="AI2142" s="1">
        <v>7</v>
      </c>
      <c r="AJ2142" s="1">
        <v>3</v>
      </c>
      <c r="AK2142" s="1">
        <v>2</v>
      </c>
      <c r="AL2142" s="1">
        <v>3</v>
      </c>
      <c r="AM2142" s="1">
        <v>3</v>
      </c>
      <c r="AN2142" s="1">
        <v>3</v>
      </c>
      <c r="AO2142" s="1">
        <v>2</v>
      </c>
    </row>
    <row r="2143" spans="1:41" ht="12.75" x14ac:dyDescent="0.2">
      <c r="A2143" s="2" t="s">
        <v>59</v>
      </c>
      <c r="B2143" s="3">
        <v>422</v>
      </c>
      <c r="C2143" s="5">
        <v>33</v>
      </c>
      <c r="D2143" s="1" t="s">
        <v>10</v>
      </c>
      <c r="E2143" s="1" t="s">
        <v>4</v>
      </c>
      <c r="F2143" s="1" t="s">
        <v>8</v>
      </c>
      <c r="G2143" s="1">
        <v>2010</v>
      </c>
      <c r="H2143" s="5" t="s">
        <v>80</v>
      </c>
      <c r="Q2143" s="1"/>
      <c r="Z2143" s="1"/>
    </row>
    <row r="2144" spans="1:41" ht="12.75" x14ac:dyDescent="0.2">
      <c r="A2144" s="2" t="s">
        <v>59</v>
      </c>
      <c r="B2144" s="3">
        <v>422</v>
      </c>
      <c r="C2144" s="5">
        <v>33</v>
      </c>
      <c r="D2144" s="1" t="s">
        <v>10</v>
      </c>
      <c r="E2144" s="1" t="s">
        <v>4</v>
      </c>
      <c r="F2144" s="1" t="s">
        <v>8</v>
      </c>
      <c r="G2144" s="1">
        <v>2011</v>
      </c>
      <c r="H2144" s="5" t="s">
        <v>80</v>
      </c>
      <c r="Q2144" s="1"/>
      <c r="Z2144" s="1"/>
    </row>
    <row r="2145" spans="1:41" ht="12.75" x14ac:dyDescent="0.2">
      <c r="A2145" s="2" t="s">
        <v>59</v>
      </c>
      <c r="B2145" s="3">
        <v>422</v>
      </c>
      <c r="C2145" s="5">
        <v>33</v>
      </c>
      <c r="D2145" s="1" t="s">
        <v>10</v>
      </c>
      <c r="E2145" s="1" t="s">
        <v>4</v>
      </c>
      <c r="F2145" s="1" t="s">
        <v>8</v>
      </c>
      <c r="G2145" s="1">
        <v>2012</v>
      </c>
      <c r="H2145" s="5" t="s">
        <v>80</v>
      </c>
      <c r="Q2145" s="1"/>
      <c r="Z2145" s="1"/>
    </row>
    <row r="2146" spans="1:41" ht="12.75" x14ac:dyDescent="0.2">
      <c r="A2146" s="2" t="s">
        <v>59</v>
      </c>
      <c r="B2146" s="3">
        <v>422</v>
      </c>
      <c r="C2146" s="5">
        <v>33</v>
      </c>
      <c r="D2146" s="1" t="s">
        <v>10</v>
      </c>
      <c r="E2146" s="1" t="s">
        <v>4</v>
      </c>
      <c r="F2146" s="1" t="s">
        <v>8</v>
      </c>
      <c r="G2146" s="1">
        <v>2013</v>
      </c>
      <c r="H2146" s="5" t="s">
        <v>80</v>
      </c>
      <c r="Q2146" s="1"/>
      <c r="Z2146" s="1"/>
    </row>
    <row r="2147" spans="1:41" s="22" customFormat="1" ht="12.75" x14ac:dyDescent="0.2">
      <c r="A2147" s="20" t="s">
        <v>59</v>
      </c>
      <c r="B2147" s="21">
        <v>423</v>
      </c>
      <c r="C2147" s="24">
        <v>33</v>
      </c>
      <c r="D2147" s="22" t="s">
        <v>10</v>
      </c>
      <c r="E2147" s="22" t="s">
        <v>4</v>
      </c>
      <c r="F2147" s="22" t="s">
        <v>8</v>
      </c>
      <c r="G2147" s="22">
        <v>2004</v>
      </c>
      <c r="H2147" s="24" t="s">
        <v>78</v>
      </c>
      <c r="I2147" s="24"/>
      <c r="J2147" s="22">
        <v>66</v>
      </c>
      <c r="K2147" s="22">
        <f>J2147-22</f>
        <v>44</v>
      </c>
      <c r="L2147" s="22">
        <f>J2147-46</f>
        <v>20</v>
      </c>
      <c r="M2147" s="22">
        <f>J2147-71</f>
        <v>-5</v>
      </c>
      <c r="N2147" s="22">
        <f>J2147-87</f>
        <v>-21</v>
      </c>
      <c r="O2147" s="22">
        <v>3</v>
      </c>
      <c r="S2147" s="22">
        <v>1</v>
      </c>
      <c r="T2147" s="22">
        <v>220</v>
      </c>
      <c r="U2147" s="22">
        <v>25</v>
      </c>
      <c r="V2147" s="22">
        <v>73</v>
      </c>
      <c r="W2147" s="23">
        <f t="shared" ref="W2147:W2149" si="119">(V2147+(Z2147*AB2147))/U2147</f>
        <v>2.92</v>
      </c>
      <c r="X2147" s="22">
        <v>3</v>
      </c>
      <c r="Y2147" s="22">
        <v>30</v>
      </c>
      <c r="Z2147" s="23">
        <f>Y2147/(U2147-AB2147)</f>
        <v>1.2</v>
      </c>
      <c r="AA2147" s="24">
        <f t="shared" ref="AA2147:AA2149" si="120">Z2147*100/W2147</f>
        <v>41.095890410958908</v>
      </c>
      <c r="AB2147" s="22">
        <v>0</v>
      </c>
      <c r="AC2147" s="22">
        <f t="shared" ref="AC2147:AC2149" si="121">AB2147*100/U2147</f>
        <v>0</v>
      </c>
      <c r="AD2147" s="22">
        <v>0</v>
      </c>
      <c r="AE2147" s="22">
        <f t="shared" ref="AE2147:AE2149" si="122">AD2147*100/U2147</f>
        <v>0</v>
      </c>
      <c r="AF2147" s="22">
        <v>0</v>
      </c>
      <c r="AG2147" s="22">
        <f>AF2147*100/U2147</f>
        <v>0</v>
      </c>
      <c r="AH2147" s="22">
        <v>0</v>
      </c>
      <c r="AI2147" s="22">
        <v>7</v>
      </c>
      <c r="AJ2147" s="22">
        <v>2</v>
      </c>
      <c r="AK2147" s="22">
        <v>2</v>
      </c>
      <c r="AL2147" s="22">
        <v>3</v>
      </c>
      <c r="AM2147" s="22">
        <v>3</v>
      </c>
      <c r="AN2147" s="22">
        <v>4</v>
      </c>
    </row>
    <row r="2148" spans="1:41" ht="15" customHeight="1" x14ac:dyDescent="0.2">
      <c r="A2148" s="2" t="s">
        <v>59</v>
      </c>
      <c r="B2148" s="3">
        <v>423</v>
      </c>
      <c r="C2148" s="5">
        <v>33</v>
      </c>
      <c r="D2148" s="1" t="s">
        <v>10</v>
      </c>
      <c r="E2148" s="1" t="s">
        <v>4</v>
      </c>
      <c r="F2148" s="1" t="s">
        <v>8</v>
      </c>
      <c r="G2148" s="1">
        <v>2005</v>
      </c>
      <c r="H2148" s="5" t="s">
        <v>78</v>
      </c>
      <c r="J2148" s="1">
        <v>75</v>
      </c>
      <c r="K2148" s="1">
        <f>J2148-30</f>
        <v>45</v>
      </c>
      <c r="L2148" s="1">
        <f>J2148-60</f>
        <v>15</v>
      </c>
      <c r="M2148" s="1">
        <f>J2148-82</f>
        <v>-7</v>
      </c>
      <c r="N2148" s="1">
        <f>J2148-91</f>
        <v>-16</v>
      </c>
      <c r="O2148" s="1">
        <v>3</v>
      </c>
      <c r="P2148" s="1" t="s">
        <v>100</v>
      </c>
      <c r="Q2148" s="1" t="s">
        <v>79</v>
      </c>
      <c r="S2148" s="1">
        <v>3</v>
      </c>
      <c r="T2148" s="1">
        <v>222</v>
      </c>
      <c r="U2148" s="1">
        <v>25</v>
      </c>
      <c r="V2148" s="1">
        <v>72</v>
      </c>
      <c r="W2148" s="4">
        <f t="shared" si="119"/>
        <v>2.88</v>
      </c>
      <c r="X2148" s="1">
        <v>4</v>
      </c>
      <c r="Y2148" s="1">
        <v>29</v>
      </c>
      <c r="Z2148" s="4">
        <f>Y2148/(U2148-AB2148)</f>
        <v>1.1599999999999999</v>
      </c>
      <c r="AA2148" s="5">
        <f t="shared" si="120"/>
        <v>40.277777777777771</v>
      </c>
      <c r="AB2148" s="1">
        <v>0</v>
      </c>
      <c r="AC2148" s="1">
        <f t="shared" si="121"/>
        <v>0</v>
      </c>
      <c r="AD2148" s="1">
        <v>0</v>
      </c>
      <c r="AE2148" s="1">
        <f t="shared" si="122"/>
        <v>0</v>
      </c>
      <c r="AF2148" s="1">
        <v>0</v>
      </c>
      <c r="AG2148" s="1">
        <f>AF2148*100/U2148</f>
        <v>0</v>
      </c>
      <c r="AH2148" s="1">
        <v>0</v>
      </c>
      <c r="AI2148" s="1">
        <v>5</v>
      </c>
      <c r="AJ2148" s="1">
        <v>3</v>
      </c>
      <c r="AK2148" s="1">
        <v>2</v>
      </c>
      <c r="AL2148" s="1">
        <v>3</v>
      </c>
      <c r="AM2148" s="1">
        <v>3</v>
      </c>
      <c r="AN2148" s="1">
        <v>4</v>
      </c>
    </row>
    <row r="2149" spans="1:41" ht="12.75" x14ac:dyDescent="0.2">
      <c r="A2149" s="2" t="s">
        <v>59</v>
      </c>
      <c r="B2149" s="3">
        <v>423</v>
      </c>
      <c r="C2149" s="5">
        <v>33</v>
      </c>
      <c r="D2149" s="1" t="s">
        <v>10</v>
      </c>
      <c r="E2149" s="1" t="s">
        <v>4</v>
      </c>
      <c r="F2149" s="1" t="s">
        <v>8</v>
      </c>
      <c r="G2149" s="1">
        <v>2006</v>
      </c>
      <c r="H2149" s="5" t="s">
        <v>78</v>
      </c>
      <c r="I2149" s="5">
        <v>64</v>
      </c>
      <c r="J2149" s="1">
        <v>67</v>
      </c>
      <c r="K2149" s="1">
        <f>J2149-34</f>
        <v>33</v>
      </c>
      <c r="L2149" s="1">
        <f>J2149-61</f>
        <v>6</v>
      </c>
      <c r="M2149" s="1">
        <f>J2149-72</f>
        <v>-5</v>
      </c>
      <c r="N2149" s="1">
        <f>J2149-82</f>
        <v>-15</v>
      </c>
      <c r="O2149" s="1">
        <v>3</v>
      </c>
      <c r="P2149" s="1" t="s">
        <v>117</v>
      </c>
      <c r="Q2149" s="1"/>
      <c r="S2149" s="1">
        <v>2</v>
      </c>
      <c r="T2149" s="1">
        <v>220</v>
      </c>
      <c r="U2149" s="1">
        <v>25</v>
      </c>
      <c r="V2149" s="1">
        <v>65</v>
      </c>
      <c r="W2149" s="4">
        <f t="shared" si="119"/>
        <v>2.6</v>
      </c>
      <c r="X2149" s="1">
        <v>3</v>
      </c>
      <c r="Y2149" s="1">
        <v>34</v>
      </c>
      <c r="Z2149" s="4">
        <f>Y2149/(U2149-AB2149)</f>
        <v>1.36</v>
      </c>
      <c r="AA2149" s="5">
        <f t="shared" si="120"/>
        <v>52.307692307692307</v>
      </c>
      <c r="AB2149" s="1">
        <v>0</v>
      </c>
      <c r="AC2149" s="1">
        <f t="shared" si="121"/>
        <v>0</v>
      </c>
      <c r="AD2149" s="1">
        <v>0</v>
      </c>
      <c r="AE2149" s="1">
        <f t="shared" si="122"/>
        <v>0</v>
      </c>
      <c r="AF2149" s="1" t="s">
        <v>132</v>
      </c>
      <c r="AI2149" s="1">
        <v>7</v>
      </c>
      <c r="AJ2149" s="1">
        <v>3</v>
      </c>
      <c r="AK2149" s="1">
        <v>3</v>
      </c>
      <c r="AL2149" s="1">
        <v>3</v>
      </c>
      <c r="AM2149" s="1">
        <v>3</v>
      </c>
      <c r="AN2149" s="1">
        <v>3</v>
      </c>
    </row>
    <row r="2150" spans="1:41" ht="12.75" x14ac:dyDescent="0.2">
      <c r="A2150" s="2" t="s">
        <v>59</v>
      </c>
      <c r="B2150" s="3">
        <v>423</v>
      </c>
      <c r="C2150" s="5">
        <v>33</v>
      </c>
      <c r="D2150" s="1" t="s">
        <v>10</v>
      </c>
      <c r="E2150" s="1" t="s">
        <v>4</v>
      </c>
      <c r="F2150" s="1" t="s">
        <v>8</v>
      </c>
      <c r="G2150" s="1">
        <v>2007</v>
      </c>
      <c r="H2150" s="5" t="s">
        <v>78</v>
      </c>
      <c r="Q2150" s="1"/>
      <c r="Z2150" s="1"/>
      <c r="AF2150" s="1"/>
    </row>
    <row r="2151" spans="1:41" ht="12.75" x14ac:dyDescent="0.2">
      <c r="A2151" s="2" t="s">
        <v>59</v>
      </c>
      <c r="B2151" s="3">
        <v>423</v>
      </c>
      <c r="C2151" s="5">
        <v>33</v>
      </c>
      <c r="D2151" s="1" t="s">
        <v>10</v>
      </c>
      <c r="E2151" s="1" t="s">
        <v>4</v>
      </c>
      <c r="F2151" s="1" t="s">
        <v>8</v>
      </c>
      <c r="G2151" s="1">
        <v>2008</v>
      </c>
      <c r="H2151" s="5" t="s">
        <v>78</v>
      </c>
      <c r="Q2151" s="1"/>
      <c r="Z2151" s="1"/>
      <c r="AF2151" s="1"/>
    </row>
    <row r="2152" spans="1:41" s="22" customFormat="1" ht="12.75" x14ac:dyDescent="0.2">
      <c r="A2152" s="20" t="s">
        <v>59</v>
      </c>
      <c r="B2152" s="21">
        <v>424</v>
      </c>
      <c r="C2152" s="24">
        <v>33</v>
      </c>
      <c r="D2152" s="22" t="s">
        <v>10</v>
      </c>
      <c r="E2152" s="22" t="s">
        <v>4</v>
      </c>
      <c r="F2152" s="22" t="s">
        <v>8</v>
      </c>
      <c r="G2152" s="22">
        <v>2004</v>
      </c>
      <c r="H2152" s="24" t="s">
        <v>78</v>
      </c>
      <c r="I2152" s="24"/>
      <c r="W2152" s="23"/>
      <c r="AA2152" s="24"/>
    </row>
    <row r="2153" spans="1:41" ht="12.75" x14ac:dyDescent="0.2">
      <c r="A2153" s="2" t="s">
        <v>59</v>
      </c>
      <c r="B2153" s="3">
        <v>424</v>
      </c>
      <c r="C2153" s="5">
        <v>33</v>
      </c>
      <c r="D2153" s="1" t="s">
        <v>10</v>
      </c>
      <c r="E2153" s="1" t="s">
        <v>4</v>
      </c>
      <c r="F2153" s="1" t="s">
        <v>8</v>
      </c>
      <c r="G2153" s="1">
        <v>2005</v>
      </c>
      <c r="H2153" s="5" t="s">
        <v>78</v>
      </c>
      <c r="Q2153" s="1"/>
      <c r="Z2153" s="1"/>
      <c r="AF2153" s="1"/>
    </row>
    <row r="2154" spans="1:41" ht="12.75" x14ac:dyDescent="0.2">
      <c r="A2154" s="2" t="s">
        <v>59</v>
      </c>
      <c r="B2154" s="3">
        <v>424</v>
      </c>
      <c r="C2154" s="5">
        <v>33</v>
      </c>
      <c r="D2154" s="1" t="s">
        <v>10</v>
      </c>
      <c r="E2154" s="1" t="s">
        <v>4</v>
      </c>
      <c r="F2154" s="1" t="s">
        <v>8</v>
      </c>
      <c r="G2154" s="1">
        <v>2006</v>
      </c>
      <c r="H2154" s="5" t="s">
        <v>78</v>
      </c>
      <c r="Q2154" s="1"/>
      <c r="Z2154" s="1"/>
      <c r="AF2154" s="1"/>
    </row>
    <row r="2155" spans="1:41" ht="12.75" x14ac:dyDescent="0.2">
      <c r="A2155" s="2" t="s">
        <v>59</v>
      </c>
      <c r="B2155" s="3">
        <v>424</v>
      </c>
      <c r="C2155" s="5">
        <v>33</v>
      </c>
      <c r="D2155" s="1" t="s">
        <v>10</v>
      </c>
      <c r="E2155" s="1" t="s">
        <v>4</v>
      </c>
      <c r="F2155" s="1" t="s">
        <v>8</v>
      </c>
      <c r="G2155" s="1">
        <v>2007</v>
      </c>
      <c r="H2155" s="5" t="s">
        <v>78</v>
      </c>
      <c r="Q2155" s="1"/>
      <c r="Z2155" s="1"/>
      <c r="AF2155" s="1"/>
    </row>
    <row r="2156" spans="1:41" ht="12.75" x14ac:dyDescent="0.2">
      <c r="A2156" s="2" t="s">
        <v>59</v>
      </c>
      <c r="B2156" s="3">
        <v>424</v>
      </c>
      <c r="C2156" s="5">
        <v>33</v>
      </c>
      <c r="D2156" s="1" t="s">
        <v>10</v>
      </c>
      <c r="E2156" s="1" t="s">
        <v>4</v>
      </c>
      <c r="F2156" s="1" t="s">
        <v>8</v>
      </c>
      <c r="G2156" s="1">
        <v>2008</v>
      </c>
      <c r="H2156" s="5" t="s">
        <v>78</v>
      </c>
      <c r="Q2156" s="1"/>
      <c r="Z2156" s="1"/>
      <c r="AF2156" s="1"/>
    </row>
    <row r="2157" spans="1:41" s="22" customFormat="1" ht="12.75" x14ac:dyDescent="0.2">
      <c r="A2157" s="20" t="s">
        <v>59</v>
      </c>
      <c r="B2157" s="21">
        <v>425</v>
      </c>
      <c r="C2157" s="24">
        <v>33</v>
      </c>
      <c r="D2157" s="22" t="s">
        <v>10</v>
      </c>
      <c r="E2157" s="22" t="s">
        <v>4</v>
      </c>
      <c r="F2157" s="22" t="s">
        <v>8</v>
      </c>
      <c r="G2157" s="22">
        <v>2004</v>
      </c>
      <c r="H2157" s="24" t="s">
        <v>80</v>
      </c>
      <c r="I2157" s="24"/>
      <c r="J2157" s="22">
        <v>70</v>
      </c>
      <c r="K2157" s="22">
        <f>J2157-22</f>
        <v>48</v>
      </c>
      <c r="L2157" s="22">
        <f>J2157-46</f>
        <v>24</v>
      </c>
      <c r="M2157" s="22">
        <f>J2157-71</f>
        <v>-1</v>
      </c>
      <c r="N2157" s="22">
        <f>J2157-87</f>
        <v>-17</v>
      </c>
      <c r="O2157" s="22">
        <v>3</v>
      </c>
      <c r="R2157" s="22" t="s">
        <v>167</v>
      </c>
      <c r="S2157" s="22">
        <v>1</v>
      </c>
      <c r="T2157" s="22">
        <v>234</v>
      </c>
      <c r="U2157" s="22">
        <v>25</v>
      </c>
      <c r="V2157" s="22">
        <v>78</v>
      </c>
      <c r="W2157" s="23">
        <f t="shared" ref="W2157:W2160" si="123">(V2157+(Z2157*AB2157))/U2157</f>
        <v>3.12</v>
      </c>
      <c r="X2157" s="22">
        <v>4</v>
      </c>
      <c r="Y2157" s="22">
        <v>30</v>
      </c>
      <c r="Z2157" s="23">
        <f>Y2157/(U2157-AB2157)</f>
        <v>1.2</v>
      </c>
      <c r="AA2157" s="24">
        <f t="shared" ref="AA2157:AA2160" si="124">Z2157*100/W2157</f>
        <v>38.46153846153846</v>
      </c>
      <c r="AB2157" s="22">
        <v>0</v>
      </c>
      <c r="AC2157" s="22">
        <f t="shared" ref="AC2157:AC2160" si="125">AB2157*100/U2157</f>
        <v>0</v>
      </c>
      <c r="AD2157" s="22">
        <v>0</v>
      </c>
      <c r="AE2157" s="22">
        <f t="shared" ref="AE2157:AE2160" si="126">AD2157*100/U2157</f>
        <v>0</v>
      </c>
      <c r="AF2157" s="25">
        <v>5</v>
      </c>
      <c r="AG2157" s="22">
        <f>AF2157*100/U2157</f>
        <v>20</v>
      </c>
      <c r="AH2157" s="22" t="s">
        <v>77</v>
      </c>
      <c r="AI2157" s="22">
        <v>7</v>
      </c>
      <c r="AJ2157" s="22">
        <v>3</v>
      </c>
      <c r="AK2157" s="22">
        <v>1</v>
      </c>
      <c r="AL2157" s="22">
        <v>2</v>
      </c>
      <c r="AM2157" s="22">
        <v>3</v>
      </c>
      <c r="AN2157" s="22">
        <v>3</v>
      </c>
    </row>
    <row r="2158" spans="1:41" ht="15" customHeight="1" x14ac:dyDescent="0.2">
      <c r="A2158" s="2" t="s">
        <v>59</v>
      </c>
      <c r="B2158" s="3">
        <v>425</v>
      </c>
      <c r="C2158" s="5">
        <v>33</v>
      </c>
      <c r="D2158" s="1" t="s">
        <v>10</v>
      </c>
      <c r="E2158" s="1" t="s">
        <v>4</v>
      </c>
      <c r="F2158" s="1" t="s">
        <v>8</v>
      </c>
      <c r="G2158" s="1">
        <v>2005</v>
      </c>
      <c r="H2158" s="5" t="s">
        <v>80</v>
      </c>
      <c r="J2158" s="1">
        <v>78</v>
      </c>
      <c r="K2158" s="1">
        <f>J2158-30</f>
        <v>48</v>
      </c>
      <c r="L2158" s="1">
        <f>J2158-60</f>
        <v>18</v>
      </c>
      <c r="M2158" s="1">
        <f>J2158-82</f>
        <v>-4</v>
      </c>
      <c r="N2158" s="1">
        <f>J2158-91</f>
        <v>-13</v>
      </c>
      <c r="O2158" s="1">
        <v>4</v>
      </c>
      <c r="P2158" s="1" t="s">
        <v>101</v>
      </c>
      <c r="Q2158" s="1" t="s">
        <v>79</v>
      </c>
      <c r="R2158" s="1" t="s">
        <v>167</v>
      </c>
      <c r="S2158" s="1">
        <v>4</v>
      </c>
      <c r="T2158" s="1">
        <v>222</v>
      </c>
      <c r="U2158" s="1">
        <v>25</v>
      </c>
      <c r="V2158" s="1">
        <v>59</v>
      </c>
      <c r="W2158" s="4">
        <f t="shared" si="123"/>
        <v>2.36</v>
      </c>
      <c r="X2158" s="1">
        <v>4</v>
      </c>
      <c r="Y2158" s="1">
        <v>24</v>
      </c>
      <c r="Z2158" s="4">
        <f>Y2158/(U2158-AB2158)</f>
        <v>0.96</v>
      </c>
      <c r="AA2158" s="5">
        <f t="shared" si="124"/>
        <v>40.677966101694921</v>
      </c>
      <c r="AB2158" s="1">
        <v>0</v>
      </c>
      <c r="AC2158" s="1">
        <f t="shared" si="125"/>
        <v>0</v>
      </c>
      <c r="AD2158" s="1">
        <v>0</v>
      </c>
      <c r="AE2158" s="1">
        <f t="shared" si="126"/>
        <v>0</v>
      </c>
      <c r="AF2158" s="6">
        <v>2</v>
      </c>
      <c r="AG2158" s="1">
        <f>AF2158*100/U2158</f>
        <v>8</v>
      </c>
      <c r="AH2158" s="1">
        <v>1</v>
      </c>
      <c r="AI2158" s="1">
        <v>7</v>
      </c>
      <c r="AJ2158" s="1">
        <v>3</v>
      </c>
      <c r="AK2158" s="1">
        <v>2</v>
      </c>
      <c r="AL2158" s="1">
        <v>3</v>
      </c>
      <c r="AM2158" s="1">
        <v>3</v>
      </c>
      <c r="AN2158" s="1">
        <v>3</v>
      </c>
    </row>
    <row r="2159" spans="1:41" ht="12.75" x14ac:dyDescent="0.2">
      <c r="A2159" s="2" t="s">
        <v>59</v>
      </c>
      <c r="B2159" s="3">
        <v>425</v>
      </c>
      <c r="C2159" s="5">
        <v>33</v>
      </c>
      <c r="D2159" s="1" t="s">
        <v>10</v>
      </c>
      <c r="E2159" s="1" t="s">
        <v>4</v>
      </c>
      <c r="F2159" s="1" t="s">
        <v>8</v>
      </c>
      <c r="G2159" s="1">
        <v>2006</v>
      </c>
      <c r="H2159" s="5" t="s">
        <v>80</v>
      </c>
      <c r="I2159" s="5">
        <v>64</v>
      </c>
      <c r="J2159" s="1">
        <v>66</v>
      </c>
      <c r="K2159" s="1">
        <f>J2159-34</f>
        <v>32</v>
      </c>
      <c r="L2159" s="1">
        <f>J2159-61</f>
        <v>5</v>
      </c>
      <c r="M2159" s="1">
        <f>J2159-72</f>
        <v>-6</v>
      </c>
      <c r="N2159" s="1">
        <f>J2159-82</f>
        <v>-16</v>
      </c>
      <c r="O2159" s="1">
        <v>3</v>
      </c>
      <c r="P2159" s="1" t="s">
        <v>118</v>
      </c>
      <c r="Q2159" s="1"/>
      <c r="R2159" s="1" t="s">
        <v>167</v>
      </c>
      <c r="S2159" s="1">
        <v>3</v>
      </c>
      <c r="T2159" s="1">
        <v>226</v>
      </c>
      <c r="U2159" s="1">
        <v>25</v>
      </c>
      <c r="V2159" s="1">
        <v>64</v>
      </c>
      <c r="W2159" s="4">
        <f t="shared" si="123"/>
        <v>2.56</v>
      </c>
      <c r="X2159" s="1">
        <v>4</v>
      </c>
      <c r="Y2159" s="1">
        <v>25</v>
      </c>
      <c r="Z2159" s="4">
        <f>Y2159/(U2159-AB2159)</f>
        <v>1</v>
      </c>
      <c r="AA2159" s="5">
        <f t="shared" si="124"/>
        <v>39.0625</v>
      </c>
      <c r="AB2159" s="1">
        <v>0</v>
      </c>
      <c r="AC2159" s="1">
        <f t="shared" si="125"/>
        <v>0</v>
      </c>
      <c r="AD2159" s="1">
        <v>0</v>
      </c>
      <c r="AE2159" s="1">
        <f t="shared" si="126"/>
        <v>0</v>
      </c>
      <c r="AF2159" s="6" t="s">
        <v>133</v>
      </c>
      <c r="AI2159" s="1">
        <v>7</v>
      </c>
      <c r="AJ2159" s="1">
        <v>3</v>
      </c>
      <c r="AK2159" s="1">
        <v>1</v>
      </c>
      <c r="AL2159" s="1">
        <v>4</v>
      </c>
      <c r="AM2159" s="1">
        <v>3</v>
      </c>
      <c r="AN2159" s="1">
        <v>3</v>
      </c>
    </row>
    <row r="2160" spans="1:41" ht="12.75" x14ac:dyDescent="0.2">
      <c r="A2160" s="2" t="s">
        <v>59</v>
      </c>
      <c r="B2160" s="3">
        <v>425</v>
      </c>
      <c r="C2160" s="5">
        <v>33</v>
      </c>
      <c r="D2160" s="1" t="s">
        <v>10</v>
      </c>
      <c r="E2160" s="1" t="s">
        <v>4</v>
      </c>
      <c r="F2160" s="1" t="s">
        <v>8</v>
      </c>
      <c r="G2160" s="1">
        <v>2007</v>
      </c>
      <c r="H2160" s="5" t="s">
        <v>80</v>
      </c>
      <c r="J2160" s="1">
        <v>62</v>
      </c>
      <c r="K2160" s="1">
        <f>J2160-36</f>
        <v>26</v>
      </c>
      <c r="L2160" s="1">
        <f>J2160-53</f>
        <v>9</v>
      </c>
      <c r="M2160" s="1">
        <f>J2160-67</f>
        <v>-5</v>
      </c>
      <c r="N2160" s="1">
        <f>J2160-82</f>
        <v>-20</v>
      </c>
      <c r="O2160" s="1">
        <v>3</v>
      </c>
      <c r="P2160" s="1" t="s">
        <v>162</v>
      </c>
      <c r="Q2160" s="1"/>
      <c r="R2160" s="1" t="s">
        <v>167</v>
      </c>
      <c r="S2160" s="1">
        <v>3</v>
      </c>
      <c r="T2160" s="1">
        <v>227</v>
      </c>
      <c r="U2160" s="1">
        <v>25</v>
      </c>
      <c r="V2160" s="1">
        <v>62</v>
      </c>
      <c r="W2160" s="4">
        <f t="shared" si="123"/>
        <v>2.48</v>
      </c>
      <c r="X2160" s="1">
        <v>4</v>
      </c>
      <c r="Y2160" s="1">
        <v>27</v>
      </c>
      <c r="Z2160" s="4">
        <f>Y2160/(U2160-AB2160)</f>
        <v>1.08</v>
      </c>
      <c r="AA2160" s="5">
        <f t="shared" si="124"/>
        <v>43.548387096774192</v>
      </c>
      <c r="AB2160" s="1">
        <v>0</v>
      </c>
      <c r="AC2160" s="1">
        <f t="shared" si="125"/>
        <v>0</v>
      </c>
      <c r="AD2160" s="1">
        <v>0</v>
      </c>
      <c r="AE2160" s="1">
        <f t="shared" si="126"/>
        <v>0</v>
      </c>
      <c r="AF2160" s="6">
        <v>1</v>
      </c>
      <c r="AG2160" s="1">
        <f>AF2160*100/U2160</f>
        <v>4</v>
      </c>
      <c r="AH2160" s="1">
        <v>14</v>
      </c>
      <c r="AI2160" s="1">
        <v>7</v>
      </c>
      <c r="AJ2160" s="1">
        <v>3</v>
      </c>
      <c r="AK2160" s="1">
        <v>1</v>
      </c>
      <c r="AL2160" s="1">
        <v>3</v>
      </c>
      <c r="AM2160" s="1">
        <v>3</v>
      </c>
      <c r="AN2160" s="1">
        <v>4</v>
      </c>
      <c r="AO2160" s="1">
        <v>4</v>
      </c>
    </row>
    <row r="2161" spans="1:41" ht="12.75" x14ac:dyDescent="0.2">
      <c r="A2161" s="2" t="s">
        <v>59</v>
      </c>
      <c r="B2161" s="3">
        <v>425</v>
      </c>
      <c r="C2161" s="5">
        <v>33</v>
      </c>
      <c r="D2161" s="1" t="s">
        <v>10</v>
      </c>
      <c r="E2161" s="1" t="s">
        <v>4</v>
      </c>
      <c r="F2161" s="1" t="s">
        <v>8</v>
      </c>
      <c r="G2161" s="1">
        <v>2008</v>
      </c>
      <c r="H2161" s="5" t="s">
        <v>80</v>
      </c>
      <c r="J2161" s="1">
        <v>61</v>
      </c>
      <c r="K2161" s="1">
        <f>J2161-22</f>
        <v>39</v>
      </c>
      <c r="L2161" s="1">
        <f>J2161-49</f>
        <v>12</v>
      </c>
      <c r="M2161" s="1">
        <f>J2161-67</f>
        <v>-6</v>
      </c>
      <c r="N2161" s="1">
        <f>J2161-82</f>
        <v>-21</v>
      </c>
      <c r="O2161" s="1">
        <v>3</v>
      </c>
      <c r="P2161" s="1" t="s">
        <v>187</v>
      </c>
      <c r="Q2161" s="1"/>
      <c r="R2161" s="1" t="s">
        <v>167</v>
      </c>
      <c r="S2161" s="1">
        <v>3</v>
      </c>
      <c r="T2161" s="1">
        <v>224</v>
      </c>
      <c r="U2161" s="1" t="s">
        <v>200</v>
      </c>
      <c r="Z2161" s="1"/>
      <c r="AO2161" s="1">
        <v>0</v>
      </c>
    </row>
    <row r="2162" spans="1:41" ht="12.75" x14ac:dyDescent="0.2">
      <c r="A2162" s="2" t="s">
        <v>59</v>
      </c>
      <c r="B2162" s="3">
        <v>425</v>
      </c>
      <c r="C2162" s="5">
        <v>33</v>
      </c>
      <c r="D2162" s="1" t="s">
        <v>10</v>
      </c>
      <c r="E2162" s="1" t="s">
        <v>4</v>
      </c>
      <c r="F2162" s="1" t="s">
        <v>8</v>
      </c>
      <c r="G2162" s="1">
        <v>2009</v>
      </c>
      <c r="H2162" s="5" t="s">
        <v>80</v>
      </c>
      <c r="J2162" s="1">
        <v>59</v>
      </c>
      <c r="K2162" s="1">
        <f>J2162-26</f>
        <v>33</v>
      </c>
      <c r="L2162" s="1">
        <f>J2162-50</f>
        <v>9</v>
      </c>
      <c r="M2162" s="1">
        <f>J2162-66</f>
        <v>-7</v>
      </c>
      <c r="N2162" s="1">
        <f>J2162-82</f>
        <v>-23</v>
      </c>
      <c r="O2162" s="1">
        <v>4</v>
      </c>
      <c r="Q2162" s="1"/>
      <c r="S2162" s="1">
        <v>4</v>
      </c>
      <c r="T2162" s="1">
        <v>218</v>
      </c>
      <c r="U2162" s="1">
        <v>25</v>
      </c>
      <c r="V2162" s="1">
        <v>59</v>
      </c>
      <c r="W2162" s="4">
        <f t="shared" ref="W2162" si="127">(V2162+(Z2162*AB2162))/U2162</f>
        <v>2.36</v>
      </c>
      <c r="X2162" s="1">
        <v>4</v>
      </c>
      <c r="Y2162" s="1">
        <v>25</v>
      </c>
      <c r="Z2162" s="4">
        <f>Y2162/(U2162-AB2162)</f>
        <v>1</v>
      </c>
      <c r="AA2162" s="5">
        <f>Z2162*100/W2162</f>
        <v>42.372881355932208</v>
      </c>
      <c r="AB2162" s="1">
        <v>0</v>
      </c>
      <c r="AC2162" s="1">
        <f t="shared" ref="AC2162" si="128">AB2162*100/U2162</f>
        <v>0</v>
      </c>
      <c r="AD2162" s="1">
        <v>0</v>
      </c>
      <c r="AE2162" s="1">
        <f>AD2162*100/U2162</f>
        <v>0</v>
      </c>
      <c r="AF2162" s="6" t="s">
        <v>177</v>
      </c>
      <c r="AI2162" s="1">
        <v>4</v>
      </c>
      <c r="AJ2162" s="1">
        <v>3</v>
      </c>
      <c r="AK2162" s="1">
        <v>1</v>
      </c>
      <c r="AL2162" s="1">
        <v>3</v>
      </c>
      <c r="AM2162" s="1">
        <v>3</v>
      </c>
      <c r="AN2162" s="1">
        <v>3</v>
      </c>
      <c r="AO2162" s="1">
        <v>2</v>
      </c>
    </row>
    <row r="2163" spans="1:41" ht="12.75" x14ac:dyDescent="0.2">
      <c r="A2163" s="2" t="s">
        <v>59</v>
      </c>
      <c r="B2163" s="3">
        <v>425</v>
      </c>
      <c r="C2163" s="5">
        <v>33</v>
      </c>
      <c r="D2163" s="1" t="s">
        <v>10</v>
      </c>
      <c r="E2163" s="1" t="s">
        <v>4</v>
      </c>
      <c r="F2163" s="1" t="s">
        <v>8</v>
      </c>
      <c r="G2163" s="1">
        <v>2010</v>
      </c>
      <c r="H2163" s="5" t="s">
        <v>80</v>
      </c>
      <c r="Q2163" s="1"/>
      <c r="Z2163" s="1"/>
    </row>
    <row r="2164" spans="1:41" ht="12.75" x14ac:dyDescent="0.2">
      <c r="A2164" s="2" t="s">
        <v>59</v>
      </c>
      <c r="B2164" s="3">
        <v>425</v>
      </c>
      <c r="C2164" s="5">
        <v>33</v>
      </c>
      <c r="D2164" s="1" t="s">
        <v>10</v>
      </c>
      <c r="E2164" s="1" t="s">
        <v>4</v>
      </c>
      <c r="F2164" s="1" t="s">
        <v>8</v>
      </c>
      <c r="G2164" s="1">
        <v>2011</v>
      </c>
      <c r="H2164" s="5" t="s">
        <v>80</v>
      </c>
      <c r="Q2164" s="1"/>
      <c r="Z2164" s="1"/>
    </row>
    <row r="2165" spans="1:41" ht="12.75" x14ac:dyDescent="0.2">
      <c r="A2165" s="2" t="s">
        <v>59</v>
      </c>
      <c r="B2165" s="3">
        <v>425</v>
      </c>
      <c r="C2165" s="5">
        <v>33</v>
      </c>
      <c r="D2165" s="1" t="s">
        <v>10</v>
      </c>
      <c r="E2165" s="1" t="s">
        <v>4</v>
      </c>
      <c r="F2165" s="1" t="s">
        <v>8</v>
      </c>
      <c r="G2165" s="1">
        <v>2012</v>
      </c>
      <c r="H2165" s="5" t="s">
        <v>80</v>
      </c>
      <c r="Q2165" s="1"/>
      <c r="Z2165" s="1"/>
    </row>
    <row r="2166" spans="1:41" ht="12.75" x14ac:dyDescent="0.2">
      <c r="A2166" s="2" t="s">
        <v>59</v>
      </c>
      <c r="B2166" s="3">
        <v>425</v>
      </c>
      <c r="C2166" s="5">
        <v>33</v>
      </c>
      <c r="D2166" s="1" t="s">
        <v>10</v>
      </c>
      <c r="E2166" s="1" t="s">
        <v>4</v>
      </c>
      <c r="F2166" s="1" t="s">
        <v>8</v>
      </c>
      <c r="G2166" s="1">
        <v>2013</v>
      </c>
      <c r="H2166" s="5" t="s">
        <v>80</v>
      </c>
      <c r="Q2166" s="1"/>
      <c r="Z2166" s="1"/>
    </row>
    <row r="2167" spans="1:41" s="22" customFormat="1" ht="12.75" x14ac:dyDescent="0.2">
      <c r="A2167" s="20" t="s">
        <v>59</v>
      </c>
      <c r="B2167" s="21">
        <v>426</v>
      </c>
      <c r="C2167" s="24">
        <v>33</v>
      </c>
      <c r="D2167" s="22" t="s">
        <v>10</v>
      </c>
      <c r="E2167" s="22" t="s">
        <v>4</v>
      </c>
      <c r="F2167" s="22" t="s">
        <v>8</v>
      </c>
      <c r="G2167" s="22">
        <v>2004</v>
      </c>
      <c r="H2167" s="24" t="s">
        <v>78</v>
      </c>
      <c r="I2167" s="24"/>
      <c r="W2167" s="23"/>
      <c r="AA2167" s="24"/>
    </row>
    <row r="2168" spans="1:41" ht="15" customHeight="1" x14ac:dyDescent="0.2">
      <c r="A2168" s="2" t="s">
        <v>59</v>
      </c>
      <c r="B2168" s="3">
        <v>426</v>
      </c>
      <c r="C2168" s="5">
        <v>33</v>
      </c>
      <c r="D2168" s="1" t="s">
        <v>10</v>
      </c>
      <c r="E2168" s="1" t="s">
        <v>4</v>
      </c>
      <c r="F2168" s="1" t="s">
        <v>8</v>
      </c>
      <c r="G2168" s="1">
        <v>2005</v>
      </c>
      <c r="H2168" s="5" t="s">
        <v>78</v>
      </c>
      <c r="Q2168" s="1"/>
      <c r="Z2168" s="1"/>
      <c r="AF2168" s="1"/>
    </row>
    <row r="2169" spans="1:41" ht="12.75" x14ac:dyDescent="0.2">
      <c r="A2169" s="2" t="s">
        <v>59</v>
      </c>
      <c r="B2169" s="3">
        <v>426</v>
      </c>
      <c r="C2169" s="5">
        <v>33</v>
      </c>
      <c r="D2169" s="1" t="s">
        <v>10</v>
      </c>
      <c r="E2169" s="1" t="s">
        <v>4</v>
      </c>
      <c r="F2169" s="1" t="s">
        <v>8</v>
      </c>
      <c r="G2169" s="1">
        <v>2006</v>
      </c>
      <c r="H2169" s="5" t="s">
        <v>78</v>
      </c>
      <c r="Q2169" s="1"/>
      <c r="Z2169" s="1"/>
      <c r="AF2169" s="1"/>
    </row>
    <row r="2170" spans="1:41" ht="12.75" x14ac:dyDescent="0.2">
      <c r="A2170" s="2" t="s">
        <v>59</v>
      </c>
      <c r="B2170" s="3">
        <v>426</v>
      </c>
      <c r="C2170" s="5">
        <v>33</v>
      </c>
      <c r="D2170" s="1" t="s">
        <v>10</v>
      </c>
      <c r="E2170" s="1" t="s">
        <v>4</v>
      </c>
      <c r="F2170" s="1" t="s">
        <v>8</v>
      </c>
      <c r="G2170" s="1">
        <v>2007</v>
      </c>
      <c r="H2170" s="5" t="s">
        <v>78</v>
      </c>
      <c r="Q2170" s="1"/>
      <c r="Z2170" s="1"/>
      <c r="AF2170" s="1"/>
    </row>
    <row r="2171" spans="1:41" ht="12.75" x14ac:dyDescent="0.2">
      <c r="A2171" s="2" t="s">
        <v>59</v>
      </c>
      <c r="B2171" s="3">
        <v>426</v>
      </c>
      <c r="C2171" s="5">
        <v>33</v>
      </c>
      <c r="D2171" s="1" t="s">
        <v>10</v>
      </c>
      <c r="E2171" s="1" t="s">
        <v>4</v>
      </c>
      <c r="F2171" s="1" t="s">
        <v>8</v>
      </c>
      <c r="G2171" s="1">
        <v>2008</v>
      </c>
      <c r="H2171" s="5" t="s">
        <v>78</v>
      </c>
      <c r="Q2171" s="1"/>
      <c r="Z2171" s="1"/>
      <c r="AF2171" s="1"/>
    </row>
    <row r="2172" spans="1:41" s="22" customFormat="1" ht="12.75" x14ac:dyDescent="0.2">
      <c r="A2172" s="20" t="s">
        <v>59</v>
      </c>
      <c r="B2172" s="21">
        <v>427</v>
      </c>
      <c r="C2172" s="24">
        <v>33</v>
      </c>
      <c r="D2172" s="22" t="s">
        <v>10</v>
      </c>
      <c r="E2172" s="22" t="s">
        <v>4</v>
      </c>
      <c r="F2172" s="22" t="s">
        <v>8</v>
      </c>
      <c r="G2172" s="22">
        <v>2004</v>
      </c>
      <c r="H2172" s="24" t="s">
        <v>78</v>
      </c>
      <c r="I2172" s="24"/>
      <c r="W2172" s="23"/>
      <c r="AA2172" s="24"/>
    </row>
    <row r="2173" spans="1:41" ht="12.75" x14ac:dyDescent="0.2">
      <c r="A2173" s="2" t="s">
        <v>59</v>
      </c>
      <c r="B2173" s="3">
        <v>427</v>
      </c>
      <c r="C2173" s="5">
        <v>33</v>
      </c>
      <c r="D2173" s="1" t="s">
        <v>10</v>
      </c>
      <c r="E2173" s="1" t="s">
        <v>4</v>
      </c>
      <c r="F2173" s="1" t="s">
        <v>8</v>
      </c>
      <c r="G2173" s="1">
        <v>2005</v>
      </c>
      <c r="H2173" s="5" t="s">
        <v>78</v>
      </c>
      <c r="Q2173" s="1"/>
      <c r="Z2173" s="1"/>
      <c r="AF2173" s="1"/>
    </row>
    <row r="2174" spans="1:41" ht="12.75" x14ac:dyDescent="0.2">
      <c r="A2174" s="2" t="s">
        <v>59</v>
      </c>
      <c r="B2174" s="3">
        <v>427</v>
      </c>
      <c r="C2174" s="5">
        <v>33</v>
      </c>
      <c r="D2174" s="1" t="s">
        <v>10</v>
      </c>
      <c r="E2174" s="1" t="s">
        <v>4</v>
      </c>
      <c r="F2174" s="1" t="s">
        <v>8</v>
      </c>
      <c r="G2174" s="1">
        <v>2006</v>
      </c>
      <c r="H2174" s="5" t="s">
        <v>78</v>
      </c>
      <c r="Q2174" s="1"/>
      <c r="Z2174" s="1"/>
      <c r="AF2174" s="1"/>
    </row>
    <row r="2175" spans="1:41" ht="12.75" x14ac:dyDescent="0.2">
      <c r="A2175" s="2" t="s">
        <v>59</v>
      </c>
      <c r="B2175" s="3">
        <v>427</v>
      </c>
      <c r="C2175" s="5">
        <v>33</v>
      </c>
      <c r="D2175" s="1" t="s">
        <v>10</v>
      </c>
      <c r="E2175" s="1" t="s">
        <v>4</v>
      </c>
      <c r="F2175" s="1" t="s">
        <v>8</v>
      </c>
      <c r="G2175" s="1">
        <v>2007</v>
      </c>
      <c r="H2175" s="5" t="s">
        <v>78</v>
      </c>
      <c r="Q2175" s="1"/>
      <c r="Z2175" s="1"/>
      <c r="AF2175" s="1"/>
    </row>
    <row r="2176" spans="1:41" ht="12.75" x14ac:dyDescent="0.2">
      <c r="A2176" s="2" t="s">
        <v>59</v>
      </c>
      <c r="B2176" s="3">
        <v>427</v>
      </c>
      <c r="C2176" s="5">
        <v>33</v>
      </c>
      <c r="D2176" s="1" t="s">
        <v>10</v>
      </c>
      <c r="E2176" s="1" t="s">
        <v>4</v>
      </c>
      <c r="F2176" s="1" t="s">
        <v>8</v>
      </c>
      <c r="G2176" s="1">
        <v>2008</v>
      </c>
      <c r="H2176" s="5" t="s">
        <v>78</v>
      </c>
      <c r="Q2176" s="1"/>
      <c r="Z2176" s="1"/>
      <c r="AF2176" s="1"/>
    </row>
    <row r="2177" spans="1:40" s="22" customFormat="1" ht="12.75" x14ac:dyDescent="0.2">
      <c r="A2177" s="20" t="s">
        <v>59</v>
      </c>
      <c r="B2177" s="21">
        <v>428</v>
      </c>
      <c r="C2177" s="24">
        <v>33</v>
      </c>
      <c r="D2177" s="22" t="s">
        <v>10</v>
      </c>
      <c r="E2177" s="22" t="s">
        <v>4</v>
      </c>
      <c r="F2177" s="22" t="s">
        <v>8</v>
      </c>
      <c r="G2177" s="22">
        <v>2004</v>
      </c>
      <c r="H2177" s="24" t="s">
        <v>78</v>
      </c>
      <c r="I2177" s="24"/>
      <c r="W2177" s="23"/>
      <c r="AA2177" s="24"/>
    </row>
    <row r="2178" spans="1:40" ht="12.75" x14ac:dyDescent="0.2">
      <c r="A2178" s="2" t="s">
        <v>59</v>
      </c>
      <c r="B2178" s="3">
        <v>428</v>
      </c>
      <c r="C2178" s="5">
        <v>33</v>
      </c>
      <c r="D2178" s="1" t="s">
        <v>10</v>
      </c>
      <c r="E2178" s="1" t="s">
        <v>4</v>
      </c>
      <c r="F2178" s="1" t="s">
        <v>8</v>
      </c>
      <c r="G2178" s="1">
        <v>2005</v>
      </c>
      <c r="H2178" s="5" t="s">
        <v>78</v>
      </c>
      <c r="Q2178" s="1"/>
      <c r="Z2178" s="1"/>
      <c r="AF2178" s="1"/>
    </row>
    <row r="2179" spans="1:40" ht="12.75" x14ac:dyDescent="0.2">
      <c r="A2179" s="2" t="s">
        <v>59</v>
      </c>
      <c r="B2179" s="3">
        <v>428</v>
      </c>
      <c r="C2179" s="5">
        <v>33</v>
      </c>
      <c r="D2179" s="1" t="s">
        <v>10</v>
      </c>
      <c r="E2179" s="1" t="s">
        <v>4</v>
      </c>
      <c r="F2179" s="1" t="s">
        <v>8</v>
      </c>
      <c r="G2179" s="1">
        <v>2006</v>
      </c>
      <c r="H2179" s="5" t="s">
        <v>78</v>
      </c>
      <c r="Q2179" s="1"/>
      <c r="Z2179" s="1"/>
      <c r="AF2179" s="1"/>
    </row>
    <row r="2180" spans="1:40" ht="12.75" x14ac:dyDescent="0.2">
      <c r="A2180" s="2" t="s">
        <v>59</v>
      </c>
      <c r="B2180" s="3">
        <v>428</v>
      </c>
      <c r="C2180" s="5">
        <v>33</v>
      </c>
      <c r="D2180" s="1" t="s">
        <v>10</v>
      </c>
      <c r="E2180" s="1" t="s">
        <v>4</v>
      </c>
      <c r="F2180" s="1" t="s">
        <v>8</v>
      </c>
      <c r="G2180" s="1">
        <v>2007</v>
      </c>
      <c r="H2180" s="5" t="s">
        <v>78</v>
      </c>
      <c r="Q2180" s="1"/>
      <c r="Z2180" s="1"/>
      <c r="AF2180" s="1"/>
    </row>
    <row r="2181" spans="1:40" ht="12.75" x14ac:dyDescent="0.2">
      <c r="A2181" s="2" t="s">
        <v>59</v>
      </c>
      <c r="B2181" s="3">
        <v>428</v>
      </c>
      <c r="C2181" s="5">
        <v>33</v>
      </c>
      <c r="D2181" s="1" t="s">
        <v>10</v>
      </c>
      <c r="E2181" s="1" t="s">
        <v>4</v>
      </c>
      <c r="F2181" s="1" t="s">
        <v>8</v>
      </c>
      <c r="G2181" s="1">
        <v>2008</v>
      </c>
      <c r="H2181" s="5" t="s">
        <v>78</v>
      </c>
      <c r="Q2181" s="1"/>
      <c r="Z2181" s="1"/>
      <c r="AF2181" s="1"/>
    </row>
    <row r="2182" spans="1:40" s="22" customFormat="1" ht="12.75" x14ac:dyDescent="0.2">
      <c r="A2182" s="20" t="s">
        <v>59</v>
      </c>
      <c r="B2182" s="21">
        <v>429</v>
      </c>
      <c r="C2182" s="24">
        <v>33</v>
      </c>
      <c r="D2182" s="22" t="s">
        <v>10</v>
      </c>
      <c r="E2182" s="22" t="s">
        <v>4</v>
      </c>
      <c r="F2182" s="22" t="s">
        <v>8</v>
      </c>
      <c r="G2182" s="22">
        <v>2004</v>
      </c>
      <c r="H2182" s="24" t="s">
        <v>78</v>
      </c>
      <c r="I2182" s="24"/>
      <c r="J2182" s="22">
        <v>66</v>
      </c>
      <c r="K2182" s="22">
        <f>J2182-22</f>
        <v>44</v>
      </c>
      <c r="L2182" s="22">
        <f>J2182-46</f>
        <v>20</v>
      </c>
      <c r="M2182" s="22">
        <f>J2182-71</f>
        <v>-5</v>
      </c>
      <c r="N2182" s="22">
        <f>J2182-87</f>
        <v>-21</v>
      </c>
      <c r="O2182" s="22">
        <v>3</v>
      </c>
      <c r="S2182" s="22">
        <v>3</v>
      </c>
      <c r="T2182" s="22">
        <v>213</v>
      </c>
      <c r="U2182" s="22">
        <v>25</v>
      </c>
      <c r="V2182" s="22">
        <v>47</v>
      </c>
      <c r="W2182" s="23">
        <f t="shared" ref="W2182:W2184" si="129">(V2182+(Z2182*AB2182))/U2182</f>
        <v>1.9460869565217391</v>
      </c>
      <c r="X2182" s="22">
        <v>4</v>
      </c>
      <c r="Y2182" s="22">
        <v>19</v>
      </c>
      <c r="Z2182" s="23">
        <f>Y2182/(U2182-AB2182)</f>
        <v>0.82608695652173914</v>
      </c>
      <c r="AA2182" s="24">
        <f t="shared" ref="AA2182:AA2184" si="130">Z2182*100/W2182</f>
        <v>42.448614834673812</v>
      </c>
      <c r="AB2182" s="22">
        <v>2</v>
      </c>
      <c r="AC2182" s="22">
        <f t="shared" ref="AC2182:AC2184" si="131">AB2182*100/U2182</f>
        <v>8</v>
      </c>
      <c r="AD2182" s="22">
        <v>0</v>
      </c>
      <c r="AE2182" s="22">
        <f t="shared" ref="AE2182:AE2184" si="132">AD2182*100/U2182</f>
        <v>0</v>
      </c>
      <c r="AF2182" s="22">
        <v>4</v>
      </c>
      <c r="AG2182" s="22">
        <f>AF2182*100/U2182</f>
        <v>16</v>
      </c>
      <c r="AH2182" s="22">
        <v>3</v>
      </c>
      <c r="AI2182" s="22">
        <v>4</v>
      </c>
      <c r="AJ2182" s="22">
        <v>3</v>
      </c>
      <c r="AK2182" s="22">
        <v>1</v>
      </c>
      <c r="AL2182" s="22">
        <v>1</v>
      </c>
      <c r="AM2182" s="22">
        <v>2</v>
      </c>
      <c r="AN2182" s="22">
        <v>3</v>
      </c>
    </row>
    <row r="2183" spans="1:40" ht="12.75" x14ac:dyDescent="0.2">
      <c r="A2183" s="2" t="s">
        <v>59</v>
      </c>
      <c r="B2183" s="3">
        <v>429</v>
      </c>
      <c r="C2183" s="5">
        <v>33</v>
      </c>
      <c r="D2183" s="1" t="s">
        <v>10</v>
      </c>
      <c r="E2183" s="1" t="s">
        <v>4</v>
      </c>
      <c r="F2183" s="1" t="s">
        <v>8</v>
      </c>
      <c r="G2183" s="1">
        <v>2005</v>
      </c>
      <c r="H2183" s="5" t="s">
        <v>78</v>
      </c>
      <c r="J2183" s="1">
        <v>76</v>
      </c>
      <c r="K2183" s="1">
        <f>J2183-30</f>
        <v>46</v>
      </c>
      <c r="L2183" s="1">
        <f>J2183-60</f>
        <v>16</v>
      </c>
      <c r="M2183" s="1">
        <f>J2183-82</f>
        <v>-6</v>
      </c>
      <c r="N2183" s="1">
        <f>J2183-91</f>
        <v>-15</v>
      </c>
      <c r="O2183" s="1">
        <v>3</v>
      </c>
      <c r="P2183" s="1" t="s">
        <v>102</v>
      </c>
      <c r="Q2183" s="1" t="s">
        <v>79</v>
      </c>
      <c r="S2183" s="1">
        <v>4</v>
      </c>
      <c r="T2183" s="1">
        <v>215</v>
      </c>
      <c r="U2183" s="1">
        <v>25</v>
      </c>
      <c r="V2183" s="1">
        <v>48</v>
      </c>
      <c r="W2183" s="4">
        <f t="shared" si="129"/>
        <v>1.92</v>
      </c>
      <c r="X2183" s="1">
        <v>4</v>
      </c>
      <c r="Y2183" s="1">
        <v>21</v>
      </c>
      <c r="Z2183" s="4">
        <f>Y2183/(U2183-AB2183)</f>
        <v>0.84</v>
      </c>
      <c r="AA2183" s="5">
        <f t="shared" si="130"/>
        <v>43.75</v>
      </c>
      <c r="AB2183" s="1">
        <v>0</v>
      </c>
      <c r="AC2183" s="1">
        <f t="shared" si="131"/>
        <v>0</v>
      </c>
      <c r="AD2183" s="1">
        <v>2</v>
      </c>
      <c r="AE2183" s="1">
        <f t="shared" si="132"/>
        <v>8</v>
      </c>
      <c r="AF2183" s="1">
        <v>0</v>
      </c>
      <c r="AG2183" s="1">
        <f>AF2183*100/U2183</f>
        <v>0</v>
      </c>
      <c r="AH2183" s="1">
        <v>0</v>
      </c>
      <c r="AI2183" s="1">
        <v>4</v>
      </c>
      <c r="AJ2183" s="1">
        <v>3</v>
      </c>
      <c r="AK2183" s="1">
        <v>1</v>
      </c>
      <c r="AL2183" s="1">
        <v>2</v>
      </c>
      <c r="AM2183" s="1">
        <v>3</v>
      </c>
      <c r="AN2183" s="1">
        <v>3</v>
      </c>
    </row>
    <row r="2184" spans="1:40" ht="12.75" x14ac:dyDescent="0.2">
      <c r="A2184" s="2" t="s">
        <v>59</v>
      </c>
      <c r="B2184" s="3">
        <v>429</v>
      </c>
      <c r="C2184" s="5">
        <v>33</v>
      </c>
      <c r="D2184" s="1" t="s">
        <v>10</v>
      </c>
      <c r="E2184" s="1" t="s">
        <v>4</v>
      </c>
      <c r="F2184" s="1" t="s">
        <v>8</v>
      </c>
      <c r="G2184" s="1">
        <v>2006</v>
      </c>
      <c r="H2184" s="5" t="s">
        <v>78</v>
      </c>
      <c r="I2184" s="5">
        <v>64</v>
      </c>
      <c r="J2184" s="1">
        <v>69</v>
      </c>
      <c r="K2184" s="1">
        <f>J2184-34</f>
        <v>35</v>
      </c>
      <c r="L2184" s="1">
        <f>J2184-61</f>
        <v>8</v>
      </c>
      <c r="M2184" s="1">
        <f>J2184-72</f>
        <v>-3</v>
      </c>
      <c r="N2184" s="1">
        <f>J2184-82</f>
        <v>-13</v>
      </c>
      <c r="O2184" s="1">
        <v>3</v>
      </c>
      <c r="P2184" s="1" t="s">
        <v>119</v>
      </c>
      <c r="Q2184" s="1"/>
      <c r="S2184" s="1">
        <v>3</v>
      </c>
      <c r="T2184" s="1">
        <v>213</v>
      </c>
      <c r="U2184" s="1">
        <v>25</v>
      </c>
      <c r="V2184" s="1">
        <v>34</v>
      </c>
      <c r="W2184" s="4">
        <f t="shared" si="129"/>
        <v>1.36</v>
      </c>
      <c r="X2184" s="1">
        <v>4</v>
      </c>
      <c r="Y2184" s="1">
        <v>15</v>
      </c>
      <c r="Z2184" s="4">
        <f>Y2184/(U2184-AB2184)</f>
        <v>0.6</v>
      </c>
      <c r="AA2184" s="5">
        <f t="shared" si="130"/>
        <v>44.117647058823529</v>
      </c>
      <c r="AB2184" s="1">
        <v>0</v>
      </c>
      <c r="AC2184" s="1">
        <f t="shared" si="131"/>
        <v>0</v>
      </c>
      <c r="AD2184" s="1">
        <v>0</v>
      </c>
      <c r="AE2184" s="1">
        <f t="shared" si="132"/>
        <v>0</v>
      </c>
      <c r="AF2184" s="1" t="s">
        <v>134</v>
      </c>
      <c r="AI2184" s="1">
        <v>4</v>
      </c>
      <c r="AJ2184" s="1">
        <v>3</v>
      </c>
      <c r="AK2184" s="1">
        <v>1</v>
      </c>
      <c r="AL2184" s="1">
        <v>2</v>
      </c>
      <c r="AM2184" s="1">
        <v>3</v>
      </c>
      <c r="AN2184" s="1">
        <v>3</v>
      </c>
    </row>
    <row r="2185" spans="1:40" ht="12.75" x14ac:dyDescent="0.2">
      <c r="A2185" s="2" t="s">
        <v>59</v>
      </c>
      <c r="B2185" s="3">
        <v>429</v>
      </c>
      <c r="C2185" s="5">
        <v>33</v>
      </c>
      <c r="D2185" s="1" t="s">
        <v>10</v>
      </c>
      <c r="E2185" s="1" t="s">
        <v>4</v>
      </c>
      <c r="F2185" s="1" t="s">
        <v>8</v>
      </c>
      <c r="G2185" s="1">
        <v>2007</v>
      </c>
      <c r="H2185" s="5" t="s">
        <v>78</v>
      </c>
      <c r="Q2185" s="1"/>
      <c r="Z2185" s="1"/>
      <c r="AF2185" s="1"/>
    </row>
    <row r="2186" spans="1:40" ht="12.75" x14ac:dyDescent="0.2">
      <c r="A2186" s="2" t="s">
        <v>59</v>
      </c>
      <c r="B2186" s="3">
        <v>429</v>
      </c>
      <c r="C2186" s="5">
        <v>33</v>
      </c>
      <c r="D2186" s="1" t="s">
        <v>10</v>
      </c>
      <c r="E2186" s="1" t="s">
        <v>4</v>
      </c>
      <c r="F2186" s="1" t="s">
        <v>8</v>
      </c>
      <c r="G2186" s="1">
        <v>2008</v>
      </c>
      <c r="H2186" s="5" t="s">
        <v>78</v>
      </c>
      <c r="Q2186" s="1"/>
      <c r="Z2186" s="1"/>
      <c r="AF2186" s="1"/>
    </row>
    <row r="2187" spans="1:40" s="22" customFormat="1" ht="12.75" x14ac:dyDescent="0.2">
      <c r="A2187" s="20" t="s">
        <v>59</v>
      </c>
      <c r="B2187" s="21">
        <v>430</v>
      </c>
      <c r="C2187" s="24">
        <v>33</v>
      </c>
      <c r="D2187" s="22" t="s">
        <v>10</v>
      </c>
      <c r="E2187" s="22" t="s">
        <v>4</v>
      </c>
      <c r="F2187" s="22" t="s">
        <v>8</v>
      </c>
      <c r="G2187" s="22">
        <v>2004</v>
      </c>
      <c r="H2187" s="24" t="s">
        <v>78</v>
      </c>
      <c r="I2187" s="24"/>
      <c r="W2187" s="23"/>
      <c r="AA2187" s="24"/>
    </row>
    <row r="2188" spans="1:40" ht="12.75" x14ac:dyDescent="0.2">
      <c r="A2188" s="2" t="s">
        <v>59</v>
      </c>
      <c r="B2188" s="3">
        <v>430</v>
      </c>
      <c r="C2188" s="5">
        <v>33</v>
      </c>
      <c r="D2188" s="1" t="s">
        <v>10</v>
      </c>
      <c r="E2188" s="1" t="s">
        <v>4</v>
      </c>
      <c r="F2188" s="1" t="s">
        <v>8</v>
      </c>
      <c r="G2188" s="1">
        <v>2005</v>
      </c>
      <c r="H2188" s="5" t="s">
        <v>78</v>
      </c>
      <c r="Q2188" s="1"/>
      <c r="Z2188" s="1"/>
      <c r="AF2188" s="1"/>
    </row>
    <row r="2189" spans="1:40" ht="12.75" x14ac:dyDescent="0.2">
      <c r="A2189" s="2" t="s">
        <v>59</v>
      </c>
      <c r="B2189" s="3">
        <v>430</v>
      </c>
      <c r="C2189" s="5">
        <v>33</v>
      </c>
      <c r="D2189" s="1" t="s">
        <v>10</v>
      </c>
      <c r="E2189" s="1" t="s">
        <v>4</v>
      </c>
      <c r="F2189" s="1" t="s">
        <v>8</v>
      </c>
      <c r="G2189" s="1">
        <v>2006</v>
      </c>
      <c r="H2189" s="5" t="s">
        <v>78</v>
      </c>
      <c r="Q2189" s="1"/>
      <c r="Z2189" s="1"/>
      <c r="AF2189" s="1"/>
    </row>
    <row r="2190" spans="1:40" ht="12.75" x14ac:dyDescent="0.2">
      <c r="A2190" s="2" t="s">
        <v>59</v>
      </c>
      <c r="B2190" s="3">
        <v>430</v>
      </c>
      <c r="C2190" s="5">
        <v>33</v>
      </c>
      <c r="D2190" s="1" t="s">
        <v>10</v>
      </c>
      <c r="E2190" s="1" t="s">
        <v>4</v>
      </c>
      <c r="F2190" s="1" t="s">
        <v>8</v>
      </c>
      <c r="G2190" s="1">
        <v>2007</v>
      </c>
      <c r="H2190" s="5" t="s">
        <v>78</v>
      </c>
      <c r="Q2190" s="1"/>
      <c r="Z2190" s="1"/>
      <c r="AF2190" s="1"/>
    </row>
    <row r="2191" spans="1:40" ht="12.75" x14ac:dyDescent="0.2">
      <c r="A2191" s="2" t="s">
        <v>59</v>
      </c>
      <c r="B2191" s="3">
        <v>430</v>
      </c>
      <c r="C2191" s="5">
        <v>33</v>
      </c>
      <c r="D2191" s="1" t="s">
        <v>10</v>
      </c>
      <c r="E2191" s="1" t="s">
        <v>4</v>
      </c>
      <c r="F2191" s="1" t="s">
        <v>8</v>
      </c>
      <c r="G2191" s="1">
        <v>2008</v>
      </c>
      <c r="H2191" s="5" t="s">
        <v>78</v>
      </c>
      <c r="Q2191" s="1"/>
      <c r="Z2191" s="1"/>
      <c r="AF2191" s="1"/>
    </row>
    <row r="2192" spans="1:40" s="22" customFormat="1" ht="12.75" x14ac:dyDescent="0.2">
      <c r="A2192" s="20" t="s">
        <v>59</v>
      </c>
      <c r="B2192" s="21">
        <v>431</v>
      </c>
      <c r="C2192" s="24">
        <v>33</v>
      </c>
      <c r="D2192" s="22" t="s">
        <v>10</v>
      </c>
      <c r="E2192" s="22" t="s">
        <v>4</v>
      </c>
      <c r="F2192" s="22" t="s">
        <v>8</v>
      </c>
      <c r="G2192" s="22">
        <v>2004</v>
      </c>
      <c r="H2192" s="24" t="s">
        <v>78</v>
      </c>
      <c r="I2192" s="24"/>
      <c r="J2192" s="22">
        <v>67</v>
      </c>
      <c r="K2192" s="22">
        <f>J2192-22</f>
        <v>45</v>
      </c>
      <c r="L2192" s="22">
        <f>J2192-46</f>
        <v>21</v>
      </c>
      <c r="M2192" s="22">
        <f>J2192-71</f>
        <v>-4</v>
      </c>
      <c r="N2192" s="22">
        <f>J2192-87</f>
        <v>-20</v>
      </c>
      <c r="O2192" s="22">
        <v>3</v>
      </c>
      <c r="S2192" s="22">
        <v>2</v>
      </c>
      <c r="T2192" s="22">
        <v>227</v>
      </c>
      <c r="U2192" s="22">
        <v>25</v>
      </c>
      <c r="V2192" s="22">
        <v>62</v>
      </c>
      <c r="W2192" s="23">
        <f t="shared" ref="W2192:W2194" si="133">(V2192+(Z2192*AB2192))/U2192</f>
        <v>2.5233333333333334</v>
      </c>
      <c r="X2192" s="22">
        <v>3</v>
      </c>
      <c r="Y2192" s="22">
        <v>26</v>
      </c>
      <c r="Z2192" s="23">
        <f>Y2192/(U2192-AB2192)</f>
        <v>1.0833333333333333</v>
      </c>
      <c r="AA2192" s="24">
        <f t="shared" ref="AA2192:AA2194" si="134">Z2192*100/W2192</f>
        <v>42.932628797886387</v>
      </c>
      <c r="AB2192" s="22">
        <v>1</v>
      </c>
      <c r="AC2192" s="22">
        <f t="shared" ref="AC2192:AC2194" si="135">AB2192*100/U2192</f>
        <v>4</v>
      </c>
      <c r="AD2192" s="22">
        <v>0</v>
      </c>
      <c r="AE2192" s="22">
        <f t="shared" ref="AE2192:AE2194" si="136">AD2192*100/U2192</f>
        <v>0</v>
      </c>
      <c r="AF2192" s="22">
        <v>2</v>
      </c>
      <c r="AG2192" s="22">
        <f>AF2192*100/U2192</f>
        <v>8</v>
      </c>
      <c r="AH2192" s="22" t="s">
        <v>70</v>
      </c>
      <c r="AI2192" s="22">
        <v>11</v>
      </c>
      <c r="AJ2192" s="22">
        <v>2</v>
      </c>
      <c r="AK2192" s="22">
        <v>2</v>
      </c>
      <c r="AL2192" s="22">
        <v>3</v>
      </c>
      <c r="AM2192" s="22">
        <v>3</v>
      </c>
      <c r="AN2192" s="22">
        <v>3</v>
      </c>
    </row>
    <row r="2193" spans="1:40" ht="12.75" x14ac:dyDescent="0.2">
      <c r="A2193" s="2" t="s">
        <v>59</v>
      </c>
      <c r="B2193" s="3">
        <v>431</v>
      </c>
      <c r="C2193" s="5">
        <v>33</v>
      </c>
      <c r="D2193" s="1" t="s">
        <v>10</v>
      </c>
      <c r="E2193" s="1" t="s">
        <v>4</v>
      </c>
      <c r="F2193" s="1" t="s">
        <v>8</v>
      </c>
      <c r="G2193" s="1">
        <v>2005</v>
      </c>
      <c r="H2193" s="5" t="s">
        <v>78</v>
      </c>
      <c r="J2193" s="1">
        <v>76</v>
      </c>
      <c r="K2193" s="1">
        <f>J2193-30</f>
        <v>46</v>
      </c>
      <c r="L2193" s="1">
        <f>J2193-60</f>
        <v>16</v>
      </c>
      <c r="M2193" s="1">
        <f>J2193-82</f>
        <v>-6</v>
      </c>
      <c r="N2193" s="1">
        <f>J2193-91</f>
        <v>-15</v>
      </c>
      <c r="O2193" s="1">
        <v>4</v>
      </c>
      <c r="P2193" s="1" t="s">
        <v>103</v>
      </c>
      <c r="Q2193" s="1" t="s">
        <v>79</v>
      </c>
      <c r="S2193" s="1">
        <v>4</v>
      </c>
      <c r="T2193" s="1">
        <v>222</v>
      </c>
      <c r="U2193" s="1">
        <v>25</v>
      </c>
      <c r="V2193" s="1">
        <v>63</v>
      </c>
      <c r="W2193" s="4">
        <f t="shared" si="133"/>
        <v>2.563333333333333</v>
      </c>
      <c r="X2193" s="1">
        <v>4</v>
      </c>
      <c r="Y2193" s="1">
        <v>26</v>
      </c>
      <c r="Z2193" s="4">
        <f>Y2193/(U2193-AB2193)</f>
        <v>1.0833333333333333</v>
      </c>
      <c r="AA2193" s="5">
        <f t="shared" si="134"/>
        <v>42.262678803641094</v>
      </c>
      <c r="AB2193" s="1">
        <v>1</v>
      </c>
      <c r="AC2193" s="1">
        <f t="shared" si="135"/>
        <v>4</v>
      </c>
      <c r="AD2193" s="1">
        <v>0</v>
      </c>
      <c r="AE2193" s="1">
        <f t="shared" si="136"/>
        <v>0</v>
      </c>
      <c r="AF2193" s="1">
        <v>3</v>
      </c>
      <c r="AG2193" s="1">
        <f>AF2193*100/U2193</f>
        <v>12</v>
      </c>
      <c r="AH2193" s="1">
        <v>1</v>
      </c>
      <c r="AI2193" s="1">
        <v>4</v>
      </c>
      <c r="AJ2193" s="1">
        <v>3</v>
      </c>
      <c r="AK2193" s="1">
        <v>1</v>
      </c>
      <c r="AL2193" s="1">
        <v>3</v>
      </c>
      <c r="AM2193" s="1">
        <v>3</v>
      </c>
      <c r="AN2193" s="1">
        <v>3</v>
      </c>
    </row>
    <row r="2194" spans="1:40" ht="12.75" x14ac:dyDescent="0.2">
      <c r="A2194" s="2" t="s">
        <v>59</v>
      </c>
      <c r="B2194" s="3">
        <v>431</v>
      </c>
      <c r="C2194" s="5">
        <v>33</v>
      </c>
      <c r="D2194" s="1" t="s">
        <v>10</v>
      </c>
      <c r="E2194" s="1" t="s">
        <v>4</v>
      </c>
      <c r="F2194" s="1" t="s">
        <v>8</v>
      </c>
      <c r="G2194" s="1">
        <v>2006</v>
      </c>
      <c r="H2194" s="5" t="s">
        <v>78</v>
      </c>
      <c r="I2194" s="5">
        <v>64</v>
      </c>
      <c r="J2194" s="1">
        <v>67</v>
      </c>
      <c r="K2194" s="1">
        <f>J2194-34</f>
        <v>33</v>
      </c>
      <c r="L2194" s="1">
        <f>J2194-61</f>
        <v>6</v>
      </c>
      <c r="M2194" s="1">
        <f>J2194-72</f>
        <v>-5</v>
      </c>
      <c r="N2194" s="1">
        <f>J2194-82</f>
        <v>-15</v>
      </c>
      <c r="O2194" s="1">
        <v>3</v>
      </c>
      <c r="P2194" s="1" t="s">
        <v>120</v>
      </c>
      <c r="Q2194" s="1"/>
      <c r="S2194" s="1">
        <v>3</v>
      </c>
      <c r="T2194" s="1">
        <v>218</v>
      </c>
      <c r="U2194" s="1">
        <v>25</v>
      </c>
      <c r="V2194" s="1">
        <v>64</v>
      </c>
      <c r="W2194" s="4">
        <f t="shared" si="133"/>
        <v>2.56</v>
      </c>
      <c r="X2194" s="1">
        <v>3</v>
      </c>
      <c r="Y2194" s="1">
        <v>28</v>
      </c>
      <c r="Z2194" s="4">
        <f>Y2194/(U2194-AB2194)</f>
        <v>1.1200000000000001</v>
      </c>
      <c r="AA2194" s="5">
        <f t="shared" si="134"/>
        <v>43.750000000000007</v>
      </c>
      <c r="AB2194" s="1">
        <v>0</v>
      </c>
      <c r="AC2194" s="1">
        <f t="shared" si="135"/>
        <v>0</v>
      </c>
      <c r="AD2194" s="1">
        <v>1</v>
      </c>
      <c r="AE2194" s="1">
        <f t="shared" si="136"/>
        <v>4</v>
      </c>
      <c r="AF2194" s="1" t="s">
        <v>135</v>
      </c>
      <c r="AI2194" s="1">
        <v>4</v>
      </c>
      <c r="AJ2194" s="1">
        <v>3</v>
      </c>
      <c r="AK2194" s="1">
        <v>2</v>
      </c>
      <c r="AL2194" s="1">
        <v>3</v>
      </c>
      <c r="AM2194" s="1">
        <v>3</v>
      </c>
      <c r="AN2194" s="1">
        <v>3</v>
      </c>
    </row>
    <row r="2195" spans="1:40" ht="12.75" x14ac:dyDescent="0.2">
      <c r="A2195" s="2" t="s">
        <v>59</v>
      </c>
      <c r="B2195" s="3">
        <v>431</v>
      </c>
      <c r="C2195" s="5">
        <v>33</v>
      </c>
      <c r="D2195" s="1" t="s">
        <v>10</v>
      </c>
      <c r="E2195" s="1" t="s">
        <v>4</v>
      </c>
      <c r="F2195" s="1" t="s">
        <v>8</v>
      </c>
      <c r="G2195" s="1">
        <v>2007</v>
      </c>
      <c r="H2195" s="5" t="s">
        <v>78</v>
      </c>
      <c r="Q2195" s="1"/>
      <c r="Z2195" s="1"/>
      <c r="AF2195" s="1"/>
    </row>
    <row r="2196" spans="1:40" ht="12.75" x14ac:dyDescent="0.2">
      <c r="A2196" s="2" t="s">
        <v>59</v>
      </c>
      <c r="B2196" s="3">
        <v>431</v>
      </c>
      <c r="C2196" s="5">
        <v>33</v>
      </c>
      <c r="D2196" s="1" t="s">
        <v>10</v>
      </c>
      <c r="E2196" s="1" t="s">
        <v>4</v>
      </c>
      <c r="F2196" s="1" t="s">
        <v>8</v>
      </c>
      <c r="G2196" s="1">
        <v>2008</v>
      </c>
      <c r="H2196" s="5" t="s">
        <v>78</v>
      </c>
      <c r="Q2196" s="1"/>
      <c r="Z2196" s="1"/>
      <c r="AF2196" s="1"/>
    </row>
    <row r="2197" spans="1:40" s="22" customFormat="1" ht="12.75" x14ac:dyDescent="0.2">
      <c r="A2197" s="20" t="s">
        <v>59</v>
      </c>
      <c r="B2197" s="21">
        <v>432</v>
      </c>
      <c r="C2197" s="24">
        <v>33</v>
      </c>
      <c r="D2197" s="22" t="s">
        <v>10</v>
      </c>
      <c r="E2197" s="22" t="s">
        <v>4</v>
      </c>
      <c r="F2197" s="22" t="s">
        <v>8</v>
      </c>
      <c r="G2197" s="22">
        <v>2004</v>
      </c>
      <c r="H2197" s="24" t="s">
        <v>78</v>
      </c>
      <c r="I2197" s="24"/>
      <c r="W2197" s="23"/>
      <c r="AA2197" s="24"/>
    </row>
    <row r="2198" spans="1:40" ht="12.75" x14ac:dyDescent="0.2">
      <c r="A2198" s="2" t="s">
        <v>59</v>
      </c>
      <c r="B2198" s="3">
        <v>432</v>
      </c>
      <c r="C2198" s="5">
        <v>33</v>
      </c>
      <c r="D2198" s="1" t="s">
        <v>10</v>
      </c>
      <c r="E2198" s="1" t="s">
        <v>4</v>
      </c>
      <c r="F2198" s="1" t="s">
        <v>8</v>
      </c>
      <c r="G2198" s="1">
        <v>2005</v>
      </c>
      <c r="H2198" s="5" t="s">
        <v>78</v>
      </c>
      <c r="Q2198" s="1"/>
      <c r="Z2198" s="1"/>
      <c r="AF2198" s="1"/>
    </row>
    <row r="2199" spans="1:40" ht="12.75" x14ac:dyDescent="0.2">
      <c r="A2199" s="2" t="s">
        <v>59</v>
      </c>
      <c r="B2199" s="3">
        <v>432</v>
      </c>
      <c r="C2199" s="5">
        <v>33</v>
      </c>
      <c r="D2199" s="1" t="s">
        <v>10</v>
      </c>
      <c r="E2199" s="1" t="s">
        <v>4</v>
      </c>
      <c r="F2199" s="1" t="s">
        <v>8</v>
      </c>
      <c r="G2199" s="1">
        <v>2006</v>
      </c>
      <c r="H2199" s="5" t="s">
        <v>78</v>
      </c>
      <c r="Q2199" s="1"/>
      <c r="Z2199" s="1"/>
      <c r="AF2199" s="1"/>
    </row>
    <row r="2200" spans="1:40" ht="12.75" x14ac:dyDescent="0.2">
      <c r="A2200" s="2" t="s">
        <v>59</v>
      </c>
      <c r="B2200" s="3">
        <v>432</v>
      </c>
      <c r="C2200" s="5">
        <v>33</v>
      </c>
      <c r="D2200" s="1" t="s">
        <v>10</v>
      </c>
      <c r="E2200" s="1" t="s">
        <v>4</v>
      </c>
      <c r="F2200" s="1" t="s">
        <v>8</v>
      </c>
      <c r="G2200" s="1">
        <v>2007</v>
      </c>
      <c r="H2200" s="5" t="s">
        <v>78</v>
      </c>
      <c r="Q2200" s="1"/>
      <c r="Z2200" s="1"/>
      <c r="AF2200" s="1"/>
    </row>
    <row r="2201" spans="1:40" ht="12.75" x14ac:dyDescent="0.2">
      <c r="A2201" s="2" t="s">
        <v>59</v>
      </c>
      <c r="B2201" s="3">
        <v>432</v>
      </c>
      <c r="C2201" s="5">
        <v>33</v>
      </c>
      <c r="D2201" s="1" t="s">
        <v>10</v>
      </c>
      <c r="E2201" s="1" t="s">
        <v>4</v>
      </c>
      <c r="F2201" s="1" t="s">
        <v>8</v>
      </c>
      <c r="G2201" s="1">
        <v>2008</v>
      </c>
      <c r="H2201" s="5" t="s">
        <v>78</v>
      </c>
      <c r="Q2201" s="1"/>
      <c r="Z2201" s="1"/>
      <c r="AF2201" s="1"/>
    </row>
    <row r="2202" spans="1:40" s="22" customFormat="1" ht="12.75" x14ac:dyDescent="0.2">
      <c r="A2202" s="20" t="s">
        <v>59</v>
      </c>
      <c r="B2202" s="21">
        <v>433</v>
      </c>
      <c r="C2202" s="24">
        <v>33</v>
      </c>
      <c r="D2202" s="22" t="s">
        <v>10</v>
      </c>
      <c r="E2202" s="22" t="s">
        <v>4</v>
      </c>
      <c r="F2202" s="22" t="s">
        <v>8</v>
      </c>
      <c r="G2202" s="22">
        <v>2004</v>
      </c>
      <c r="H2202" s="24" t="s">
        <v>78</v>
      </c>
      <c r="I2202" s="24"/>
      <c r="J2202" s="22">
        <v>62</v>
      </c>
      <c r="K2202" s="22">
        <f>J2202-22</f>
        <v>40</v>
      </c>
      <c r="L2202" s="22">
        <f>J2202-46</f>
        <v>16</v>
      </c>
      <c r="M2202" s="22">
        <f>J2202-71</f>
        <v>-9</v>
      </c>
      <c r="N2202" s="22">
        <f>J2202-87</f>
        <v>-25</v>
      </c>
      <c r="O2202" s="22">
        <v>3</v>
      </c>
      <c r="S2202" s="22">
        <v>3</v>
      </c>
      <c r="T2202" s="22">
        <v>230</v>
      </c>
      <c r="U2202" s="22">
        <v>25</v>
      </c>
      <c r="V2202" s="22">
        <v>43</v>
      </c>
      <c r="W2202" s="23">
        <f t="shared" ref="W2202" si="137">(V2202+(Z2202*AB2202))/U2202</f>
        <v>1.91</v>
      </c>
      <c r="X2202" s="22">
        <v>3</v>
      </c>
      <c r="Y2202" s="22">
        <v>19</v>
      </c>
      <c r="Z2202" s="23">
        <f>Y2202/(U2202-AB2202)</f>
        <v>0.95</v>
      </c>
      <c r="AA2202" s="24">
        <f>Z2202*100/W2202</f>
        <v>49.738219895287962</v>
      </c>
      <c r="AB2202" s="22">
        <v>5</v>
      </c>
      <c r="AC2202" s="22">
        <f t="shared" ref="AC2202" si="138">AB2202*100/U2202</f>
        <v>20</v>
      </c>
      <c r="AD2202" s="22">
        <v>0</v>
      </c>
      <c r="AE2202" s="22">
        <f>AD2202*100/U2202</f>
        <v>0</v>
      </c>
      <c r="AF2202" s="22">
        <v>7</v>
      </c>
      <c r="AG2202" s="22">
        <f>AF2202*100/U2202</f>
        <v>28</v>
      </c>
      <c r="AH2202" s="22">
        <v>4</v>
      </c>
      <c r="AI2202" s="22">
        <v>7</v>
      </c>
      <c r="AJ2202" s="22">
        <v>3</v>
      </c>
      <c r="AK2202" s="22">
        <v>2</v>
      </c>
      <c r="AL2202" s="22">
        <v>2</v>
      </c>
      <c r="AM2202" s="22">
        <v>3</v>
      </c>
      <c r="AN2202" s="22">
        <v>2</v>
      </c>
    </row>
    <row r="2203" spans="1:40" ht="12.75" x14ac:dyDescent="0.2">
      <c r="A2203" s="2" t="s">
        <v>59</v>
      </c>
      <c r="B2203" s="3">
        <v>433</v>
      </c>
      <c r="C2203" s="5">
        <v>33</v>
      </c>
      <c r="D2203" s="1" t="s">
        <v>10</v>
      </c>
      <c r="E2203" s="1" t="s">
        <v>4</v>
      </c>
      <c r="F2203" s="1" t="s">
        <v>8</v>
      </c>
      <c r="G2203" s="1">
        <v>2005</v>
      </c>
      <c r="H2203" s="5" t="s">
        <v>78</v>
      </c>
      <c r="Q2203" s="1"/>
      <c r="Z2203" s="1"/>
      <c r="AF2203" s="1"/>
    </row>
    <row r="2204" spans="1:40" ht="12.75" x14ac:dyDescent="0.2">
      <c r="A2204" s="2" t="s">
        <v>59</v>
      </c>
      <c r="B2204" s="3">
        <v>433</v>
      </c>
      <c r="C2204" s="5">
        <v>33</v>
      </c>
      <c r="D2204" s="1" t="s">
        <v>10</v>
      </c>
      <c r="E2204" s="1" t="s">
        <v>4</v>
      </c>
      <c r="F2204" s="1" t="s">
        <v>8</v>
      </c>
      <c r="G2204" s="1">
        <v>2006</v>
      </c>
      <c r="H2204" s="5" t="s">
        <v>78</v>
      </c>
      <c r="Q2204" s="1"/>
      <c r="Z2204" s="1"/>
      <c r="AF2204" s="1"/>
    </row>
    <row r="2205" spans="1:40" ht="12.75" x14ac:dyDescent="0.2">
      <c r="A2205" s="2" t="s">
        <v>59</v>
      </c>
      <c r="B2205" s="3">
        <v>433</v>
      </c>
      <c r="C2205" s="5">
        <v>33</v>
      </c>
      <c r="D2205" s="1" t="s">
        <v>10</v>
      </c>
      <c r="E2205" s="1" t="s">
        <v>4</v>
      </c>
      <c r="F2205" s="1" t="s">
        <v>8</v>
      </c>
      <c r="G2205" s="1">
        <v>2007</v>
      </c>
      <c r="H2205" s="5" t="s">
        <v>78</v>
      </c>
      <c r="Q2205" s="1"/>
      <c r="Z2205" s="1"/>
      <c r="AF2205" s="1"/>
    </row>
    <row r="2206" spans="1:40" ht="12.75" x14ac:dyDescent="0.2">
      <c r="A2206" s="2" t="s">
        <v>59</v>
      </c>
      <c r="B2206" s="3">
        <v>433</v>
      </c>
      <c r="C2206" s="5">
        <v>33</v>
      </c>
      <c r="D2206" s="1" t="s">
        <v>10</v>
      </c>
      <c r="E2206" s="1" t="s">
        <v>4</v>
      </c>
      <c r="F2206" s="1" t="s">
        <v>8</v>
      </c>
      <c r="G2206" s="1">
        <v>2008</v>
      </c>
      <c r="H2206" s="5" t="s">
        <v>78</v>
      </c>
      <c r="Q2206" s="1"/>
      <c r="Z2206" s="1"/>
      <c r="AF2206" s="1"/>
    </row>
    <row r="2207" spans="1:40" s="22" customFormat="1" ht="12.75" x14ac:dyDescent="0.2">
      <c r="A2207" s="20" t="s">
        <v>59</v>
      </c>
      <c r="B2207" s="21">
        <v>434</v>
      </c>
      <c r="C2207" s="24">
        <v>33</v>
      </c>
      <c r="D2207" s="22" t="s">
        <v>10</v>
      </c>
      <c r="E2207" s="22" t="s">
        <v>4</v>
      </c>
      <c r="F2207" s="22" t="s">
        <v>8</v>
      </c>
      <c r="G2207" s="22">
        <v>2004</v>
      </c>
      <c r="H2207" s="24" t="s">
        <v>78</v>
      </c>
      <c r="I2207" s="24"/>
      <c r="W2207" s="23"/>
      <c r="AA2207" s="24"/>
    </row>
    <row r="2208" spans="1:40" ht="12.75" x14ac:dyDescent="0.2">
      <c r="A2208" s="2" t="s">
        <v>59</v>
      </c>
      <c r="B2208" s="3">
        <v>434</v>
      </c>
      <c r="C2208" s="5">
        <v>33</v>
      </c>
      <c r="D2208" s="1" t="s">
        <v>10</v>
      </c>
      <c r="E2208" s="1" t="s">
        <v>4</v>
      </c>
      <c r="F2208" s="1" t="s">
        <v>8</v>
      </c>
      <c r="G2208" s="1">
        <v>2005</v>
      </c>
      <c r="H2208" s="5" t="s">
        <v>78</v>
      </c>
      <c r="Q2208" s="1"/>
      <c r="Z2208" s="1"/>
      <c r="AF2208" s="1"/>
    </row>
    <row r="2209" spans="1:32" ht="12.75" x14ac:dyDescent="0.2">
      <c r="A2209" s="2" t="s">
        <v>59</v>
      </c>
      <c r="B2209" s="3">
        <v>434</v>
      </c>
      <c r="C2209" s="5">
        <v>33</v>
      </c>
      <c r="D2209" s="1" t="s">
        <v>10</v>
      </c>
      <c r="E2209" s="1" t="s">
        <v>4</v>
      </c>
      <c r="F2209" s="1" t="s">
        <v>8</v>
      </c>
      <c r="G2209" s="1">
        <v>2006</v>
      </c>
      <c r="H2209" s="5" t="s">
        <v>78</v>
      </c>
      <c r="Q2209" s="1"/>
      <c r="Z2209" s="1"/>
      <c r="AF2209" s="1"/>
    </row>
    <row r="2210" spans="1:32" ht="12.75" x14ac:dyDescent="0.2">
      <c r="A2210" s="2" t="s">
        <v>59</v>
      </c>
      <c r="B2210" s="3">
        <v>434</v>
      </c>
      <c r="C2210" s="5">
        <v>33</v>
      </c>
      <c r="D2210" s="1" t="s">
        <v>10</v>
      </c>
      <c r="E2210" s="1" t="s">
        <v>4</v>
      </c>
      <c r="F2210" s="1" t="s">
        <v>8</v>
      </c>
      <c r="G2210" s="1">
        <v>2007</v>
      </c>
      <c r="H2210" s="5" t="s">
        <v>78</v>
      </c>
      <c r="Q2210" s="1"/>
      <c r="Z2210" s="1"/>
      <c r="AF2210" s="1"/>
    </row>
    <row r="2211" spans="1:32" ht="12.75" x14ac:dyDescent="0.2">
      <c r="A2211" s="2" t="s">
        <v>59</v>
      </c>
      <c r="B2211" s="3">
        <v>434</v>
      </c>
      <c r="C2211" s="5">
        <v>33</v>
      </c>
      <c r="D2211" s="1" t="s">
        <v>10</v>
      </c>
      <c r="E2211" s="1" t="s">
        <v>4</v>
      </c>
      <c r="F2211" s="1" t="s">
        <v>8</v>
      </c>
      <c r="G2211" s="1">
        <v>2008</v>
      </c>
      <c r="H2211" s="5" t="s">
        <v>78</v>
      </c>
      <c r="Q2211" s="1"/>
      <c r="Z2211" s="1"/>
      <c r="AF2211" s="1"/>
    </row>
    <row r="2212" spans="1:32" s="22" customFormat="1" ht="12.75" x14ac:dyDescent="0.2">
      <c r="A2212" s="20" t="s">
        <v>59</v>
      </c>
      <c r="B2212" s="21">
        <v>435</v>
      </c>
      <c r="C2212" s="24">
        <v>33</v>
      </c>
      <c r="D2212" s="22" t="s">
        <v>10</v>
      </c>
      <c r="E2212" s="22" t="s">
        <v>4</v>
      </c>
      <c r="F2212" s="22" t="s">
        <v>8</v>
      </c>
      <c r="G2212" s="22">
        <v>2004</v>
      </c>
      <c r="H2212" s="24" t="s">
        <v>78</v>
      </c>
      <c r="I2212" s="24"/>
      <c r="W2212" s="23"/>
      <c r="AA2212" s="24"/>
    </row>
    <row r="2213" spans="1:32" ht="12.75" x14ac:dyDescent="0.2">
      <c r="A2213" s="2" t="s">
        <v>59</v>
      </c>
      <c r="B2213" s="3">
        <v>435</v>
      </c>
      <c r="C2213" s="5">
        <v>33</v>
      </c>
      <c r="D2213" s="1" t="s">
        <v>10</v>
      </c>
      <c r="E2213" s="1" t="s">
        <v>4</v>
      </c>
      <c r="F2213" s="1" t="s">
        <v>8</v>
      </c>
      <c r="G2213" s="1">
        <v>2005</v>
      </c>
      <c r="H2213" s="5" t="s">
        <v>78</v>
      </c>
      <c r="Q2213" s="1"/>
      <c r="Z2213" s="1"/>
      <c r="AF2213" s="1"/>
    </row>
    <row r="2214" spans="1:32" ht="12.75" x14ac:dyDescent="0.2">
      <c r="A2214" s="2" t="s">
        <v>59</v>
      </c>
      <c r="B2214" s="3">
        <v>435</v>
      </c>
      <c r="C2214" s="5">
        <v>33</v>
      </c>
      <c r="D2214" s="1" t="s">
        <v>10</v>
      </c>
      <c r="E2214" s="1" t="s">
        <v>4</v>
      </c>
      <c r="F2214" s="1" t="s">
        <v>8</v>
      </c>
      <c r="G2214" s="1">
        <v>2006</v>
      </c>
      <c r="H2214" s="5" t="s">
        <v>78</v>
      </c>
      <c r="Q2214" s="1"/>
      <c r="Z2214" s="1"/>
      <c r="AF2214" s="1"/>
    </row>
    <row r="2215" spans="1:32" ht="12.75" x14ac:dyDescent="0.2">
      <c r="A2215" s="2" t="s">
        <v>59</v>
      </c>
      <c r="B2215" s="3">
        <v>435</v>
      </c>
      <c r="C2215" s="5">
        <v>33</v>
      </c>
      <c r="D2215" s="1" t="s">
        <v>10</v>
      </c>
      <c r="E2215" s="1" t="s">
        <v>4</v>
      </c>
      <c r="F2215" s="1" t="s">
        <v>8</v>
      </c>
      <c r="G2215" s="1">
        <v>2007</v>
      </c>
      <c r="H2215" s="5" t="s">
        <v>78</v>
      </c>
      <c r="Q2215" s="1"/>
      <c r="Z2215" s="1"/>
      <c r="AF2215" s="1"/>
    </row>
    <row r="2216" spans="1:32" ht="12.75" x14ac:dyDescent="0.2">
      <c r="A2216" s="2" t="s">
        <v>59</v>
      </c>
      <c r="B2216" s="3">
        <v>435</v>
      </c>
      <c r="C2216" s="5">
        <v>33</v>
      </c>
      <c r="D2216" s="1" t="s">
        <v>10</v>
      </c>
      <c r="E2216" s="1" t="s">
        <v>4</v>
      </c>
      <c r="F2216" s="1" t="s">
        <v>8</v>
      </c>
      <c r="G2216" s="1">
        <v>2008</v>
      </c>
      <c r="H2216" s="5" t="s">
        <v>78</v>
      </c>
      <c r="Q2216" s="1"/>
      <c r="Z2216" s="1"/>
      <c r="AF2216" s="1"/>
    </row>
    <row r="2217" spans="1:32" s="22" customFormat="1" ht="12.75" x14ac:dyDescent="0.2">
      <c r="A2217" s="20" t="s">
        <v>59</v>
      </c>
      <c r="B2217" s="21">
        <v>436</v>
      </c>
      <c r="C2217" s="24">
        <v>33</v>
      </c>
      <c r="D2217" s="22" t="s">
        <v>10</v>
      </c>
      <c r="E2217" s="22" t="s">
        <v>4</v>
      </c>
      <c r="F2217" s="22" t="s">
        <v>8</v>
      </c>
      <c r="G2217" s="22">
        <v>2004</v>
      </c>
      <c r="H2217" s="24" t="s">
        <v>78</v>
      </c>
      <c r="I2217" s="24"/>
      <c r="W2217" s="23"/>
      <c r="AA2217" s="24"/>
    </row>
    <row r="2218" spans="1:32" ht="12.75" x14ac:dyDescent="0.2">
      <c r="A2218" s="2" t="s">
        <v>59</v>
      </c>
      <c r="B2218" s="3">
        <v>436</v>
      </c>
      <c r="C2218" s="5">
        <v>33</v>
      </c>
      <c r="D2218" s="1" t="s">
        <v>10</v>
      </c>
      <c r="E2218" s="1" t="s">
        <v>4</v>
      </c>
      <c r="F2218" s="1" t="s">
        <v>8</v>
      </c>
      <c r="G2218" s="1">
        <v>2005</v>
      </c>
      <c r="H2218" s="5" t="s">
        <v>78</v>
      </c>
      <c r="Q2218" s="1"/>
      <c r="Z2218" s="1"/>
      <c r="AF2218" s="1"/>
    </row>
    <row r="2219" spans="1:32" ht="12.75" x14ac:dyDescent="0.2">
      <c r="A2219" s="2" t="s">
        <v>59</v>
      </c>
      <c r="B2219" s="3">
        <v>436</v>
      </c>
      <c r="C2219" s="5">
        <v>33</v>
      </c>
      <c r="D2219" s="1" t="s">
        <v>10</v>
      </c>
      <c r="E2219" s="1" t="s">
        <v>4</v>
      </c>
      <c r="F2219" s="1" t="s">
        <v>8</v>
      </c>
      <c r="G2219" s="1">
        <v>2006</v>
      </c>
      <c r="H2219" s="5" t="s">
        <v>78</v>
      </c>
      <c r="Q2219" s="1"/>
      <c r="Z2219" s="1"/>
      <c r="AF2219" s="1"/>
    </row>
    <row r="2220" spans="1:32" ht="12.75" x14ac:dyDescent="0.2">
      <c r="A2220" s="2" t="s">
        <v>59</v>
      </c>
      <c r="B2220" s="3">
        <v>436</v>
      </c>
      <c r="C2220" s="5">
        <v>33</v>
      </c>
      <c r="D2220" s="1" t="s">
        <v>10</v>
      </c>
      <c r="E2220" s="1" t="s">
        <v>4</v>
      </c>
      <c r="F2220" s="1" t="s">
        <v>8</v>
      </c>
      <c r="G2220" s="1">
        <v>2007</v>
      </c>
      <c r="H2220" s="5" t="s">
        <v>78</v>
      </c>
      <c r="Q2220" s="1"/>
      <c r="Z2220" s="1"/>
      <c r="AF2220" s="1"/>
    </row>
    <row r="2221" spans="1:32" ht="12.75" x14ac:dyDescent="0.2">
      <c r="A2221" s="2" t="s">
        <v>59</v>
      </c>
      <c r="B2221" s="3">
        <v>436</v>
      </c>
      <c r="C2221" s="5">
        <v>33</v>
      </c>
      <c r="D2221" s="1" t="s">
        <v>10</v>
      </c>
      <c r="E2221" s="1" t="s">
        <v>4</v>
      </c>
      <c r="F2221" s="1" t="s">
        <v>8</v>
      </c>
      <c r="G2221" s="1">
        <v>2008</v>
      </c>
      <c r="H2221" s="5" t="s">
        <v>78</v>
      </c>
      <c r="Q2221" s="1"/>
      <c r="Z2221" s="1"/>
      <c r="AF2221" s="1"/>
    </row>
    <row r="2222" spans="1:32" s="22" customFormat="1" ht="12.75" x14ac:dyDescent="0.2">
      <c r="A2222" s="20" t="s">
        <v>59</v>
      </c>
      <c r="B2222" s="21">
        <v>437</v>
      </c>
      <c r="C2222" s="24">
        <v>33</v>
      </c>
      <c r="D2222" s="22" t="s">
        <v>10</v>
      </c>
      <c r="E2222" s="22" t="s">
        <v>4</v>
      </c>
      <c r="F2222" s="22" t="s">
        <v>8</v>
      </c>
      <c r="G2222" s="22">
        <v>2004</v>
      </c>
      <c r="H2222" s="24" t="s">
        <v>78</v>
      </c>
      <c r="I2222" s="24"/>
      <c r="W2222" s="23"/>
      <c r="AA2222" s="24"/>
    </row>
    <row r="2223" spans="1:32" ht="12.75" x14ac:dyDescent="0.2">
      <c r="A2223" s="2" t="s">
        <v>59</v>
      </c>
      <c r="B2223" s="3">
        <v>437</v>
      </c>
      <c r="C2223" s="5">
        <v>33</v>
      </c>
      <c r="D2223" s="1" t="s">
        <v>10</v>
      </c>
      <c r="E2223" s="1" t="s">
        <v>4</v>
      </c>
      <c r="F2223" s="1" t="s">
        <v>8</v>
      </c>
      <c r="G2223" s="1">
        <v>2005</v>
      </c>
      <c r="H2223" s="5" t="s">
        <v>78</v>
      </c>
      <c r="Q2223" s="1"/>
      <c r="Z2223" s="1"/>
      <c r="AF2223" s="1"/>
    </row>
    <row r="2224" spans="1:32" ht="12.75" x14ac:dyDescent="0.2">
      <c r="A2224" s="2" t="s">
        <v>59</v>
      </c>
      <c r="B2224" s="3">
        <v>437</v>
      </c>
      <c r="C2224" s="5">
        <v>33</v>
      </c>
      <c r="D2224" s="1" t="s">
        <v>10</v>
      </c>
      <c r="E2224" s="1" t="s">
        <v>4</v>
      </c>
      <c r="F2224" s="1" t="s">
        <v>8</v>
      </c>
      <c r="G2224" s="1">
        <v>2006</v>
      </c>
      <c r="H2224" s="5" t="s">
        <v>78</v>
      </c>
      <c r="Q2224" s="1"/>
      <c r="Z2224" s="1"/>
      <c r="AF2224" s="1"/>
    </row>
    <row r="2225" spans="1:32" ht="12.75" x14ac:dyDescent="0.2">
      <c r="A2225" s="2" t="s">
        <v>59</v>
      </c>
      <c r="B2225" s="3">
        <v>437</v>
      </c>
      <c r="C2225" s="5">
        <v>33</v>
      </c>
      <c r="D2225" s="1" t="s">
        <v>10</v>
      </c>
      <c r="E2225" s="1" t="s">
        <v>4</v>
      </c>
      <c r="F2225" s="1" t="s">
        <v>8</v>
      </c>
      <c r="G2225" s="1">
        <v>2007</v>
      </c>
      <c r="H2225" s="5" t="s">
        <v>78</v>
      </c>
      <c r="Q2225" s="1"/>
      <c r="Z2225" s="1"/>
      <c r="AF2225" s="1"/>
    </row>
    <row r="2226" spans="1:32" ht="12.75" x14ac:dyDescent="0.2">
      <c r="A2226" s="2" t="s">
        <v>59</v>
      </c>
      <c r="B2226" s="3">
        <v>437</v>
      </c>
      <c r="C2226" s="5">
        <v>33</v>
      </c>
      <c r="D2226" s="1" t="s">
        <v>10</v>
      </c>
      <c r="E2226" s="1" t="s">
        <v>4</v>
      </c>
      <c r="F2226" s="1" t="s">
        <v>8</v>
      </c>
      <c r="G2226" s="1">
        <v>2008</v>
      </c>
      <c r="H2226" s="5" t="s">
        <v>78</v>
      </c>
      <c r="Q2226" s="1"/>
      <c r="Z2226" s="1"/>
      <c r="AF2226" s="1"/>
    </row>
    <row r="2227" spans="1:32" s="22" customFormat="1" ht="12.75" x14ac:dyDescent="0.2">
      <c r="A2227" s="20" t="s">
        <v>59</v>
      </c>
      <c r="B2227" s="21">
        <v>438</v>
      </c>
      <c r="C2227" s="24">
        <v>33</v>
      </c>
      <c r="D2227" s="22" t="s">
        <v>10</v>
      </c>
      <c r="E2227" s="22" t="s">
        <v>4</v>
      </c>
      <c r="F2227" s="22" t="s">
        <v>8</v>
      </c>
      <c r="G2227" s="22">
        <v>2004</v>
      </c>
      <c r="H2227" s="24" t="s">
        <v>78</v>
      </c>
      <c r="I2227" s="24"/>
      <c r="W2227" s="23"/>
      <c r="AA2227" s="24"/>
    </row>
    <row r="2228" spans="1:32" ht="12.75" x14ac:dyDescent="0.2">
      <c r="A2228" s="2" t="s">
        <v>59</v>
      </c>
      <c r="B2228" s="3">
        <v>438</v>
      </c>
      <c r="C2228" s="5">
        <v>33</v>
      </c>
      <c r="D2228" s="1" t="s">
        <v>10</v>
      </c>
      <c r="E2228" s="1" t="s">
        <v>4</v>
      </c>
      <c r="F2228" s="1" t="s">
        <v>8</v>
      </c>
      <c r="G2228" s="1">
        <v>2005</v>
      </c>
      <c r="H2228" s="5" t="s">
        <v>78</v>
      </c>
      <c r="Q2228" s="1"/>
      <c r="Z2228" s="1"/>
      <c r="AF2228" s="1"/>
    </row>
    <row r="2229" spans="1:32" ht="12.75" x14ac:dyDescent="0.2">
      <c r="A2229" s="2" t="s">
        <v>59</v>
      </c>
      <c r="B2229" s="3">
        <v>438</v>
      </c>
      <c r="C2229" s="5">
        <v>33</v>
      </c>
      <c r="D2229" s="1" t="s">
        <v>10</v>
      </c>
      <c r="E2229" s="1" t="s">
        <v>4</v>
      </c>
      <c r="F2229" s="1" t="s">
        <v>8</v>
      </c>
      <c r="G2229" s="1">
        <v>2006</v>
      </c>
      <c r="H2229" s="5" t="s">
        <v>78</v>
      </c>
      <c r="Q2229" s="1"/>
      <c r="Z2229" s="1"/>
      <c r="AF2229" s="1"/>
    </row>
    <row r="2230" spans="1:32" ht="12.75" x14ac:dyDescent="0.2">
      <c r="A2230" s="2" t="s">
        <v>59</v>
      </c>
      <c r="B2230" s="3">
        <v>438</v>
      </c>
      <c r="C2230" s="5">
        <v>33</v>
      </c>
      <c r="D2230" s="1" t="s">
        <v>10</v>
      </c>
      <c r="E2230" s="1" t="s">
        <v>4</v>
      </c>
      <c r="F2230" s="1" t="s">
        <v>8</v>
      </c>
      <c r="G2230" s="1">
        <v>2007</v>
      </c>
      <c r="H2230" s="5" t="s">
        <v>78</v>
      </c>
      <c r="Q2230" s="1"/>
      <c r="Z2230" s="1"/>
      <c r="AF2230" s="1"/>
    </row>
    <row r="2231" spans="1:32" ht="12.75" x14ac:dyDescent="0.2">
      <c r="A2231" s="2" t="s">
        <v>59</v>
      </c>
      <c r="B2231" s="3">
        <v>438</v>
      </c>
      <c r="C2231" s="5">
        <v>33</v>
      </c>
      <c r="D2231" s="1" t="s">
        <v>10</v>
      </c>
      <c r="E2231" s="1" t="s">
        <v>4</v>
      </c>
      <c r="F2231" s="1" t="s">
        <v>8</v>
      </c>
      <c r="G2231" s="1">
        <v>2008</v>
      </c>
      <c r="H2231" s="5" t="s">
        <v>78</v>
      </c>
      <c r="Q2231" s="1"/>
      <c r="Z2231" s="1"/>
      <c r="AF2231" s="1"/>
    </row>
    <row r="2232" spans="1:32" s="22" customFormat="1" ht="12.75" x14ac:dyDescent="0.2">
      <c r="A2232" s="20" t="s">
        <v>59</v>
      </c>
      <c r="B2232" s="21">
        <v>439</v>
      </c>
      <c r="C2232" s="24">
        <v>33</v>
      </c>
      <c r="D2232" s="22" t="s">
        <v>10</v>
      </c>
      <c r="E2232" s="22" t="s">
        <v>4</v>
      </c>
      <c r="F2232" s="22" t="s">
        <v>8</v>
      </c>
      <c r="G2232" s="22">
        <v>2004</v>
      </c>
      <c r="H2232" s="24" t="s">
        <v>78</v>
      </c>
      <c r="I2232" s="24"/>
      <c r="W2232" s="23"/>
      <c r="AA2232" s="24"/>
    </row>
    <row r="2233" spans="1:32" ht="12.75" x14ac:dyDescent="0.2">
      <c r="A2233" s="2" t="s">
        <v>59</v>
      </c>
      <c r="B2233" s="3">
        <v>439</v>
      </c>
      <c r="C2233" s="5">
        <v>33</v>
      </c>
      <c r="D2233" s="1" t="s">
        <v>10</v>
      </c>
      <c r="E2233" s="1" t="s">
        <v>4</v>
      </c>
      <c r="F2233" s="1" t="s">
        <v>8</v>
      </c>
      <c r="G2233" s="1">
        <v>2005</v>
      </c>
      <c r="H2233" s="5" t="s">
        <v>78</v>
      </c>
      <c r="Q2233" s="1"/>
      <c r="Z2233" s="1"/>
      <c r="AF2233" s="1"/>
    </row>
    <row r="2234" spans="1:32" ht="12.75" x14ac:dyDescent="0.2">
      <c r="A2234" s="2" t="s">
        <v>59</v>
      </c>
      <c r="B2234" s="3">
        <v>439</v>
      </c>
      <c r="C2234" s="5">
        <v>33</v>
      </c>
      <c r="D2234" s="1" t="s">
        <v>10</v>
      </c>
      <c r="E2234" s="1" t="s">
        <v>4</v>
      </c>
      <c r="F2234" s="1" t="s">
        <v>8</v>
      </c>
      <c r="G2234" s="1">
        <v>2006</v>
      </c>
      <c r="H2234" s="5" t="s">
        <v>78</v>
      </c>
      <c r="Q2234" s="1"/>
      <c r="Z2234" s="1"/>
      <c r="AF2234" s="1"/>
    </row>
    <row r="2235" spans="1:32" ht="12.75" x14ac:dyDescent="0.2">
      <c r="A2235" s="2" t="s">
        <v>59</v>
      </c>
      <c r="B2235" s="3">
        <v>439</v>
      </c>
      <c r="C2235" s="5">
        <v>33</v>
      </c>
      <c r="D2235" s="1" t="s">
        <v>10</v>
      </c>
      <c r="E2235" s="1" t="s">
        <v>4</v>
      </c>
      <c r="F2235" s="1" t="s">
        <v>8</v>
      </c>
      <c r="G2235" s="1">
        <v>2007</v>
      </c>
      <c r="H2235" s="5" t="s">
        <v>78</v>
      </c>
      <c r="Q2235" s="1"/>
      <c r="Z2235" s="1"/>
      <c r="AF2235" s="1"/>
    </row>
    <row r="2236" spans="1:32" ht="12.75" x14ac:dyDescent="0.2">
      <c r="A2236" s="2" t="s">
        <v>59</v>
      </c>
      <c r="B2236" s="3">
        <v>439</v>
      </c>
      <c r="C2236" s="5">
        <v>33</v>
      </c>
      <c r="D2236" s="1" t="s">
        <v>10</v>
      </c>
      <c r="E2236" s="1" t="s">
        <v>4</v>
      </c>
      <c r="F2236" s="1" t="s">
        <v>8</v>
      </c>
      <c r="G2236" s="1">
        <v>2008</v>
      </c>
      <c r="H2236" s="5" t="s">
        <v>78</v>
      </c>
      <c r="Q2236" s="1"/>
      <c r="Z2236" s="1"/>
      <c r="AF2236" s="1"/>
    </row>
    <row r="2237" spans="1:32" s="22" customFormat="1" ht="12.75" x14ac:dyDescent="0.2">
      <c r="A2237" s="20" t="s">
        <v>59</v>
      </c>
      <c r="B2237" s="21">
        <v>440</v>
      </c>
      <c r="C2237" s="24">
        <v>33</v>
      </c>
      <c r="D2237" s="22" t="s">
        <v>10</v>
      </c>
      <c r="E2237" s="22" t="s">
        <v>4</v>
      </c>
      <c r="F2237" s="22" t="s">
        <v>8</v>
      </c>
      <c r="G2237" s="22">
        <v>2004</v>
      </c>
      <c r="H2237" s="24" t="s">
        <v>78</v>
      </c>
      <c r="I2237" s="24"/>
      <c r="W2237" s="23"/>
      <c r="AA2237" s="24"/>
    </row>
    <row r="2238" spans="1:32" ht="12.75" x14ac:dyDescent="0.2">
      <c r="A2238" s="2" t="s">
        <v>59</v>
      </c>
      <c r="B2238" s="3">
        <v>440</v>
      </c>
      <c r="C2238" s="5">
        <v>33</v>
      </c>
      <c r="D2238" s="1" t="s">
        <v>10</v>
      </c>
      <c r="E2238" s="1" t="s">
        <v>4</v>
      </c>
      <c r="F2238" s="1" t="s">
        <v>8</v>
      </c>
      <c r="G2238" s="1">
        <v>2005</v>
      </c>
      <c r="H2238" s="5" t="s">
        <v>78</v>
      </c>
      <c r="Q2238" s="1"/>
      <c r="Z2238" s="1"/>
      <c r="AF2238" s="1"/>
    </row>
    <row r="2239" spans="1:32" ht="12.75" x14ac:dyDescent="0.2">
      <c r="A2239" s="2" t="s">
        <v>59</v>
      </c>
      <c r="B2239" s="3">
        <v>440</v>
      </c>
      <c r="C2239" s="5">
        <v>33</v>
      </c>
      <c r="D2239" s="1" t="s">
        <v>10</v>
      </c>
      <c r="E2239" s="1" t="s">
        <v>4</v>
      </c>
      <c r="F2239" s="1" t="s">
        <v>8</v>
      </c>
      <c r="G2239" s="1">
        <v>2006</v>
      </c>
      <c r="H2239" s="5" t="s">
        <v>78</v>
      </c>
      <c r="Q2239" s="1"/>
      <c r="Z2239" s="1"/>
      <c r="AF2239" s="1"/>
    </row>
    <row r="2240" spans="1:32" ht="12.75" x14ac:dyDescent="0.2">
      <c r="A2240" s="2" t="s">
        <v>59</v>
      </c>
      <c r="B2240" s="3">
        <v>440</v>
      </c>
      <c r="C2240" s="5">
        <v>33</v>
      </c>
      <c r="D2240" s="1" t="s">
        <v>10</v>
      </c>
      <c r="E2240" s="1" t="s">
        <v>4</v>
      </c>
      <c r="F2240" s="1" t="s">
        <v>8</v>
      </c>
      <c r="G2240" s="1">
        <v>2007</v>
      </c>
      <c r="H2240" s="5" t="s">
        <v>78</v>
      </c>
      <c r="Q2240" s="1"/>
      <c r="Z2240" s="1"/>
      <c r="AF2240" s="1"/>
    </row>
    <row r="2241" spans="1:32" ht="12.75" x14ac:dyDescent="0.2">
      <c r="A2241" s="2" t="s">
        <v>59</v>
      </c>
      <c r="B2241" s="3">
        <v>440</v>
      </c>
      <c r="C2241" s="5">
        <v>33</v>
      </c>
      <c r="D2241" s="1" t="s">
        <v>10</v>
      </c>
      <c r="E2241" s="1" t="s">
        <v>4</v>
      </c>
      <c r="F2241" s="1" t="s">
        <v>8</v>
      </c>
      <c r="G2241" s="1">
        <v>2008</v>
      </c>
      <c r="H2241" s="5" t="s">
        <v>78</v>
      </c>
      <c r="Q2241" s="1"/>
      <c r="Z2241" s="1"/>
      <c r="AF2241" s="1"/>
    </row>
    <row r="2242" spans="1:32" s="22" customFormat="1" ht="12.75" x14ac:dyDescent="0.2">
      <c r="A2242" s="20" t="s">
        <v>59</v>
      </c>
      <c r="B2242" s="21">
        <v>441</v>
      </c>
      <c r="C2242" s="24">
        <v>33</v>
      </c>
      <c r="D2242" s="22" t="s">
        <v>10</v>
      </c>
      <c r="E2242" s="22" t="s">
        <v>4</v>
      </c>
      <c r="F2242" s="22" t="s">
        <v>8</v>
      </c>
      <c r="G2242" s="22">
        <v>2004</v>
      </c>
      <c r="H2242" s="24" t="s">
        <v>78</v>
      </c>
      <c r="I2242" s="24"/>
      <c r="W2242" s="23"/>
      <c r="AA2242" s="24"/>
    </row>
    <row r="2243" spans="1:32" ht="12.75" x14ac:dyDescent="0.2">
      <c r="A2243" s="2" t="s">
        <v>59</v>
      </c>
      <c r="B2243" s="3">
        <v>441</v>
      </c>
      <c r="C2243" s="5">
        <v>33</v>
      </c>
      <c r="D2243" s="1" t="s">
        <v>10</v>
      </c>
      <c r="E2243" s="1" t="s">
        <v>4</v>
      </c>
      <c r="F2243" s="1" t="s">
        <v>8</v>
      </c>
      <c r="G2243" s="1">
        <v>2005</v>
      </c>
      <c r="H2243" s="5" t="s">
        <v>78</v>
      </c>
      <c r="Q2243" s="1"/>
      <c r="Z2243" s="1"/>
      <c r="AF2243" s="1"/>
    </row>
    <row r="2244" spans="1:32" ht="12.75" x14ac:dyDescent="0.2">
      <c r="A2244" s="2" t="s">
        <v>59</v>
      </c>
      <c r="B2244" s="3">
        <v>441</v>
      </c>
      <c r="C2244" s="5">
        <v>33</v>
      </c>
      <c r="D2244" s="1" t="s">
        <v>10</v>
      </c>
      <c r="E2244" s="1" t="s">
        <v>4</v>
      </c>
      <c r="F2244" s="1" t="s">
        <v>8</v>
      </c>
      <c r="G2244" s="1">
        <v>2006</v>
      </c>
      <c r="H2244" s="5" t="s">
        <v>78</v>
      </c>
      <c r="Q2244" s="1"/>
      <c r="Z2244" s="1"/>
      <c r="AF2244" s="1"/>
    </row>
    <row r="2245" spans="1:32" ht="12.75" x14ac:dyDescent="0.2">
      <c r="A2245" s="2" t="s">
        <v>59</v>
      </c>
      <c r="B2245" s="3">
        <v>441</v>
      </c>
      <c r="C2245" s="5">
        <v>33</v>
      </c>
      <c r="D2245" s="1" t="s">
        <v>10</v>
      </c>
      <c r="E2245" s="1" t="s">
        <v>4</v>
      </c>
      <c r="F2245" s="1" t="s">
        <v>8</v>
      </c>
      <c r="G2245" s="1">
        <v>2007</v>
      </c>
      <c r="H2245" s="5" t="s">
        <v>78</v>
      </c>
      <c r="Q2245" s="1"/>
      <c r="Z2245" s="1"/>
      <c r="AF2245" s="1"/>
    </row>
    <row r="2246" spans="1:32" ht="12.75" x14ac:dyDescent="0.2">
      <c r="A2246" s="2" t="s">
        <v>59</v>
      </c>
      <c r="B2246" s="3">
        <v>441</v>
      </c>
      <c r="C2246" s="5">
        <v>33</v>
      </c>
      <c r="D2246" s="1" t="s">
        <v>10</v>
      </c>
      <c r="E2246" s="1" t="s">
        <v>4</v>
      </c>
      <c r="F2246" s="1" t="s">
        <v>8</v>
      </c>
      <c r="G2246" s="1">
        <v>2008</v>
      </c>
      <c r="H2246" s="5" t="s">
        <v>78</v>
      </c>
      <c r="Q2246" s="1"/>
      <c r="Z2246" s="1"/>
      <c r="AF2246" s="1"/>
    </row>
    <row r="2247" spans="1:32" s="22" customFormat="1" ht="12.75" x14ac:dyDescent="0.2">
      <c r="A2247" s="20" t="s">
        <v>59</v>
      </c>
      <c r="B2247" s="21">
        <v>442</v>
      </c>
      <c r="C2247" s="24">
        <v>33</v>
      </c>
      <c r="D2247" s="22" t="s">
        <v>10</v>
      </c>
      <c r="E2247" s="22" t="s">
        <v>4</v>
      </c>
      <c r="F2247" s="22" t="s">
        <v>8</v>
      </c>
      <c r="G2247" s="22">
        <v>2004</v>
      </c>
      <c r="H2247" s="24" t="s">
        <v>78</v>
      </c>
      <c r="I2247" s="24"/>
      <c r="W2247" s="23"/>
      <c r="AA2247" s="24"/>
    </row>
    <row r="2248" spans="1:32" ht="12.75" x14ac:dyDescent="0.2">
      <c r="A2248" s="2" t="s">
        <v>59</v>
      </c>
      <c r="B2248" s="3">
        <v>442</v>
      </c>
      <c r="C2248" s="5">
        <v>33</v>
      </c>
      <c r="D2248" s="1" t="s">
        <v>10</v>
      </c>
      <c r="E2248" s="1" t="s">
        <v>4</v>
      </c>
      <c r="F2248" s="1" t="s">
        <v>8</v>
      </c>
      <c r="G2248" s="1">
        <v>2005</v>
      </c>
      <c r="H2248" s="5" t="s">
        <v>78</v>
      </c>
      <c r="Q2248" s="1"/>
      <c r="Z2248" s="1"/>
      <c r="AF2248" s="1"/>
    </row>
    <row r="2249" spans="1:32" ht="12.75" x14ac:dyDescent="0.2">
      <c r="A2249" s="2" t="s">
        <v>59</v>
      </c>
      <c r="B2249" s="3">
        <v>442</v>
      </c>
      <c r="C2249" s="5">
        <v>33</v>
      </c>
      <c r="D2249" s="1" t="s">
        <v>10</v>
      </c>
      <c r="E2249" s="1" t="s">
        <v>4</v>
      </c>
      <c r="F2249" s="1" t="s">
        <v>8</v>
      </c>
      <c r="G2249" s="1">
        <v>2006</v>
      </c>
      <c r="H2249" s="5" t="s">
        <v>78</v>
      </c>
      <c r="Q2249" s="1"/>
      <c r="Z2249" s="1"/>
      <c r="AF2249" s="1"/>
    </row>
    <row r="2250" spans="1:32" ht="12.75" x14ac:dyDescent="0.2">
      <c r="A2250" s="2" t="s">
        <v>59</v>
      </c>
      <c r="B2250" s="3">
        <v>442</v>
      </c>
      <c r="C2250" s="5">
        <v>33</v>
      </c>
      <c r="D2250" s="1" t="s">
        <v>10</v>
      </c>
      <c r="E2250" s="1" t="s">
        <v>4</v>
      </c>
      <c r="F2250" s="1" t="s">
        <v>8</v>
      </c>
      <c r="G2250" s="1">
        <v>2007</v>
      </c>
      <c r="H2250" s="5" t="s">
        <v>78</v>
      </c>
      <c r="Q2250" s="1"/>
      <c r="Z2250" s="1"/>
      <c r="AF2250" s="1"/>
    </row>
    <row r="2251" spans="1:32" ht="12.75" x14ac:dyDescent="0.2">
      <c r="A2251" s="2" t="s">
        <v>59</v>
      </c>
      <c r="B2251" s="3">
        <v>442</v>
      </c>
      <c r="C2251" s="5">
        <v>33</v>
      </c>
      <c r="D2251" s="1" t="s">
        <v>10</v>
      </c>
      <c r="E2251" s="1" t="s">
        <v>4</v>
      </c>
      <c r="F2251" s="1" t="s">
        <v>8</v>
      </c>
      <c r="G2251" s="1">
        <v>2008</v>
      </c>
      <c r="H2251" s="5" t="s">
        <v>78</v>
      </c>
      <c r="Q2251" s="1"/>
      <c r="Z2251" s="1"/>
      <c r="AF2251" s="1"/>
    </row>
    <row r="2252" spans="1:32" s="22" customFormat="1" ht="12.75" x14ac:dyDescent="0.2">
      <c r="A2252" s="20" t="s">
        <v>59</v>
      </c>
      <c r="B2252" s="21">
        <v>443</v>
      </c>
      <c r="C2252" s="24">
        <v>33</v>
      </c>
      <c r="D2252" s="22" t="s">
        <v>10</v>
      </c>
      <c r="E2252" s="22" t="s">
        <v>4</v>
      </c>
      <c r="F2252" s="22" t="s">
        <v>8</v>
      </c>
      <c r="G2252" s="22">
        <v>2004</v>
      </c>
      <c r="H2252" s="24" t="s">
        <v>78</v>
      </c>
      <c r="I2252" s="24"/>
      <c r="W2252" s="23"/>
      <c r="AA2252" s="24"/>
    </row>
    <row r="2253" spans="1:32" ht="12.75" x14ac:dyDescent="0.2">
      <c r="A2253" s="2" t="s">
        <v>59</v>
      </c>
      <c r="B2253" s="3">
        <v>443</v>
      </c>
      <c r="C2253" s="5">
        <v>33</v>
      </c>
      <c r="D2253" s="1" t="s">
        <v>10</v>
      </c>
      <c r="E2253" s="1" t="s">
        <v>4</v>
      </c>
      <c r="F2253" s="1" t="s">
        <v>8</v>
      </c>
      <c r="G2253" s="1">
        <v>2005</v>
      </c>
      <c r="H2253" s="5" t="s">
        <v>78</v>
      </c>
      <c r="Q2253" s="1"/>
      <c r="Z2253" s="1"/>
      <c r="AF2253" s="1"/>
    </row>
    <row r="2254" spans="1:32" ht="12.75" x14ac:dyDescent="0.2">
      <c r="A2254" s="2" t="s">
        <v>59</v>
      </c>
      <c r="B2254" s="3">
        <v>443</v>
      </c>
      <c r="C2254" s="5">
        <v>33</v>
      </c>
      <c r="D2254" s="1" t="s">
        <v>10</v>
      </c>
      <c r="E2254" s="1" t="s">
        <v>4</v>
      </c>
      <c r="F2254" s="1" t="s">
        <v>8</v>
      </c>
      <c r="G2254" s="1">
        <v>2006</v>
      </c>
      <c r="H2254" s="5" t="s">
        <v>78</v>
      </c>
      <c r="Q2254" s="1"/>
      <c r="Z2254" s="1"/>
      <c r="AF2254" s="1"/>
    </row>
    <row r="2255" spans="1:32" ht="12.75" x14ac:dyDescent="0.2">
      <c r="A2255" s="2" t="s">
        <v>59</v>
      </c>
      <c r="B2255" s="3">
        <v>443</v>
      </c>
      <c r="C2255" s="5">
        <v>33</v>
      </c>
      <c r="D2255" s="1" t="s">
        <v>10</v>
      </c>
      <c r="E2255" s="1" t="s">
        <v>4</v>
      </c>
      <c r="F2255" s="1" t="s">
        <v>8</v>
      </c>
      <c r="G2255" s="1">
        <v>2007</v>
      </c>
      <c r="H2255" s="5" t="s">
        <v>78</v>
      </c>
      <c r="Q2255" s="1"/>
      <c r="Z2255" s="1"/>
      <c r="AF2255" s="1"/>
    </row>
    <row r="2256" spans="1:32" ht="12.75" x14ac:dyDescent="0.2">
      <c r="A2256" s="2" t="s">
        <v>59</v>
      </c>
      <c r="B2256" s="3">
        <v>443</v>
      </c>
      <c r="C2256" s="5">
        <v>33</v>
      </c>
      <c r="D2256" s="1" t="s">
        <v>10</v>
      </c>
      <c r="E2256" s="1" t="s">
        <v>4</v>
      </c>
      <c r="F2256" s="1" t="s">
        <v>8</v>
      </c>
      <c r="G2256" s="1">
        <v>2008</v>
      </c>
      <c r="H2256" s="5" t="s">
        <v>78</v>
      </c>
      <c r="Q2256" s="1"/>
      <c r="Z2256" s="1"/>
      <c r="AF2256" s="1"/>
    </row>
    <row r="2257" spans="1:32" s="22" customFormat="1" ht="12.75" x14ac:dyDescent="0.2">
      <c r="A2257" s="20" t="s">
        <v>59</v>
      </c>
      <c r="B2257" s="21">
        <v>444</v>
      </c>
      <c r="C2257" s="24">
        <v>33</v>
      </c>
      <c r="D2257" s="22" t="s">
        <v>10</v>
      </c>
      <c r="E2257" s="22" t="s">
        <v>4</v>
      </c>
      <c r="F2257" s="22" t="s">
        <v>8</v>
      </c>
      <c r="G2257" s="22">
        <v>2004</v>
      </c>
      <c r="H2257" s="24" t="s">
        <v>78</v>
      </c>
      <c r="I2257" s="24"/>
      <c r="W2257" s="23"/>
      <c r="AA2257" s="24"/>
    </row>
    <row r="2258" spans="1:32" ht="12.75" x14ac:dyDescent="0.2">
      <c r="A2258" s="2" t="s">
        <v>59</v>
      </c>
      <c r="B2258" s="3">
        <v>444</v>
      </c>
      <c r="C2258" s="5">
        <v>33</v>
      </c>
      <c r="D2258" s="1" t="s">
        <v>10</v>
      </c>
      <c r="E2258" s="1" t="s">
        <v>4</v>
      </c>
      <c r="F2258" s="1" t="s">
        <v>8</v>
      </c>
      <c r="G2258" s="1">
        <v>2005</v>
      </c>
      <c r="H2258" s="5" t="s">
        <v>78</v>
      </c>
      <c r="Q2258" s="1"/>
      <c r="Z2258" s="1"/>
      <c r="AF2258" s="1"/>
    </row>
    <row r="2259" spans="1:32" ht="12.75" x14ac:dyDescent="0.2">
      <c r="A2259" s="2" t="s">
        <v>59</v>
      </c>
      <c r="B2259" s="3">
        <v>444</v>
      </c>
      <c r="C2259" s="5">
        <v>33</v>
      </c>
      <c r="D2259" s="1" t="s">
        <v>10</v>
      </c>
      <c r="E2259" s="1" t="s">
        <v>4</v>
      </c>
      <c r="F2259" s="1" t="s">
        <v>8</v>
      </c>
      <c r="G2259" s="1">
        <v>2006</v>
      </c>
      <c r="H2259" s="5" t="s">
        <v>78</v>
      </c>
      <c r="Q2259" s="1"/>
      <c r="Z2259" s="1"/>
      <c r="AF2259" s="1"/>
    </row>
    <row r="2260" spans="1:32" ht="12.75" x14ac:dyDescent="0.2">
      <c r="A2260" s="2" t="s">
        <v>59</v>
      </c>
      <c r="B2260" s="3">
        <v>444</v>
      </c>
      <c r="C2260" s="5">
        <v>33</v>
      </c>
      <c r="D2260" s="1" t="s">
        <v>10</v>
      </c>
      <c r="E2260" s="1" t="s">
        <v>4</v>
      </c>
      <c r="F2260" s="1" t="s">
        <v>8</v>
      </c>
      <c r="G2260" s="1">
        <v>2007</v>
      </c>
      <c r="H2260" s="5" t="s">
        <v>78</v>
      </c>
      <c r="Q2260" s="1"/>
      <c r="Z2260" s="1"/>
      <c r="AF2260" s="1"/>
    </row>
    <row r="2261" spans="1:32" ht="12.75" x14ac:dyDescent="0.2">
      <c r="A2261" s="2" t="s">
        <v>59</v>
      </c>
      <c r="B2261" s="3">
        <v>444</v>
      </c>
      <c r="C2261" s="5">
        <v>33</v>
      </c>
      <c r="D2261" s="1" t="s">
        <v>10</v>
      </c>
      <c r="E2261" s="1" t="s">
        <v>4</v>
      </c>
      <c r="F2261" s="1" t="s">
        <v>8</v>
      </c>
      <c r="G2261" s="1">
        <v>2008</v>
      </c>
      <c r="H2261" s="5" t="s">
        <v>78</v>
      </c>
      <c r="Q2261" s="1"/>
      <c r="Z2261" s="1"/>
      <c r="AF2261" s="1"/>
    </row>
    <row r="2262" spans="1:32" s="22" customFormat="1" ht="12.75" x14ac:dyDescent="0.2">
      <c r="A2262" s="20" t="s">
        <v>59</v>
      </c>
      <c r="B2262" s="21">
        <v>445</v>
      </c>
      <c r="C2262" s="24">
        <v>33</v>
      </c>
      <c r="D2262" s="22" t="s">
        <v>10</v>
      </c>
      <c r="E2262" s="22" t="s">
        <v>4</v>
      </c>
      <c r="F2262" s="22" t="s">
        <v>8</v>
      </c>
      <c r="G2262" s="22">
        <v>2004</v>
      </c>
      <c r="H2262" s="24" t="s">
        <v>78</v>
      </c>
      <c r="I2262" s="24"/>
      <c r="W2262" s="23"/>
      <c r="AA2262" s="24"/>
    </row>
    <row r="2263" spans="1:32" ht="12.75" x14ac:dyDescent="0.2">
      <c r="A2263" s="2" t="s">
        <v>59</v>
      </c>
      <c r="B2263" s="3">
        <v>445</v>
      </c>
      <c r="C2263" s="5">
        <v>33</v>
      </c>
      <c r="D2263" s="1" t="s">
        <v>10</v>
      </c>
      <c r="E2263" s="1" t="s">
        <v>4</v>
      </c>
      <c r="F2263" s="1" t="s">
        <v>8</v>
      </c>
      <c r="G2263" s="1">
        <v>2005</v>
      </c>
      <c r="H2263" s="5" t="s">
        <v>78</v>
      </c>
      <c r="Q2263" s="1"/>
      <c r="Z2263" s="1"/>
      <c r="AF2263" s="1"/>
    </row>
    <row r="2264" spans="1:32" ht="12.75" x14ac:dyDescent="0.2">
      <c r="A2264" s="2" t="s">
        <v>59</v>
      </c>
      <c r="B2264" s="3">
        <v>445</v>
      </c>
      <c r="C2264" s="5">
        <v>33</v>
      </c>
      <c r="D2264" s="1" t="s">
        <v>10</v>
      </c>
      <c r="E2264" s="1" t="s">
        <v>4</v>
      </c>
      <c r="F2264" s="1" t="s">
        <v>8</v>
      </c>
      <c r="G2264" s="1">
        <v>2006</v>
      </c>
      <c r="H2264" s="5" t="s">
        <v>78</v>
      </c>
      <c r="Q2264" s="1"/>
      <c r="Z2264" s="1"/>
      <c r="AF2264" s="1"/>
    </row>
    <row r="2265" spans="1:32" ht="12.75" x14ac:dyDescent="0.2">
      <c r="A2265" s="2" t="s">
        <v>59</v>
      </c>
      <c r="B2265" s="3">
        <v>445</v>
      </c>
      <c r="C2265" s="5">
        <v>33</v>
      </c>
      <c r="D2265" s="1" t="s">
        <v>10</v>
      </c>
      <c r="E2265" s="1" t="s">
        <v>4</v>
      </c>
      <c r="F2265" s="1" t="s">
        <v>8</v>
      </c>
      <c r="G2265" s="1">
        <v>2007</v>
      </c>
      <c r="H2265" s="5" t="s">
        <v>78</v>
      </c>
      <c r="Q2265" s="1"/>
      <c r="Z2265" s="1"/>
      <c r="AF2265" s="1"/>
    </row>
    <row r="2266" spans="1:32" ht="12.75" x14ac:dyDescent="0.2">
      <c r="A2266" s="2" t="s">
        <v>59</v>
      </c>
      <c r="B2266" s="3">
        <v>445</v>
      </c>
      <c r="C2266" s="5">
        <v>33</v>
      </c>
      <c r="D2266" s="1" t="s">
        <v>10</v>
      </c>
      <c r="E2266" s="1" t="s">
        <v>4</v>
      </c>
      <c r="F2266" s="1" t="s">
        <v>8</v>
      </c>
      <c r="G2266" s="1">
        <v>2008</v>
      </c>
      <c r="H2266" s="5" t="s">
        <v>78</v>
      </c>
      <c r="Q2266" s="1"/>
      <c r="Z2266" s="1"/>
      <c r="AF2266" s="1"/>
    </row>
    <row r="2267" spans="1:32" s="22" customFormat="1" ht="12.75" x14ac:dyDescent="0.2">
      <c r="A2267" s="20" t="s">
        <v>59</v>
      </c>
      <c r="B2267" s="21">
        <v>446</v>
      </c>
      <c r="C2267" s="24">
        <v>33</v>
      </c>
      <c r="D2267" s="22" t="s">
        <v>10</v>
      </c>
      <c r="E2267" s="22" t="s">
        <v>4</v>
      </c>
      <c r="F2267" s="22" t="s">
        <v>8</v>
      </c>
      <c r="G2267" s="22">
        <v>2004</v>
      </c>
      <c r="H2267" s="24" t="s">
        <v>78</v>
      </c>
      <c r="I2267" s="24"/>
      <c r="W2267" s="23"/>
      <c r="AA2267" s="24"/>
    </row>
    <row r="2268" spans="1:32" ht="15" customHeight="1" x14ac:dyDescent="0.2">
      <c r="A2268" s="2" t="s">
        <v>59</v>
      </c>
      <c r="B2268" s="3">
        <v>446</v>
      </c>
      <c r="C2268" s="5">
        <v>33</v>
      </c>
      <c r="D2268" s="1" t="s">
        <v>10</v>
      </c>
      <c r="E2268" s="1" t="s">
        <v>4</v>
      </c>
      <c r="F2268" s="1" t="s">
        <v>8</v>
      </c>
      <c r="G2268" s="1">
        <v>2005</v>
      </c>
      <c r="H2268" s="5" t="s">
        <v>78</v>
      </c>
      <c r="Q2268" s="1"/>
      <c r="Z2268" s="1"/>
      <c r="AF2268" s="1"/>
    </row>
    <row r="2269" spans="1:32" ht="12.75" x14ac:dyDescent="0.2">
      <c r="A2269" s="2" t="s">
        <v>59</v>
      </c>
      <c r="B2269" s="3">
        <v>446</v>
      </c>
      <c r="C2269" s="5">
        <v>33</v>
      </c>
      <c r="D2269" s="1" t="s">
        <v>10</v>
      </c>
      <c r="E2269" s="1" t="s">
        <v>4</v>
      </c>
      <c r="F2269" s="1" t="s">
        <v>8</v>
      </c>
      <c r="G2269" s="1">
        <v>2006</v>
      </c>
      <c r="H2269" s="5" t="s">
        <v>78</v>
      </c>
      <c r="Q2269" s="1"/>
      <c r="Z2269" s="1"/>
      <c r="AF2269" s="1"/>
    </row>
    <row r="2270" spans="1:32" ht="12.75" x14ac:dyDescent="0.2">
      <c r="A2270" s="2" t="s">
        <v>59</v>
      </c>
      <c r="B2270" s="3">
        <v>446</v>
      </c>
      <c r="C2270" s="5">
        <v>33</v>
      </c>
      <c r="D2270" s="1" t="s">
        <v>10</v>
      </c>
      <c r="E2270" s="1" t="s">
        <v>4</v>
      </c>
      <c r="F2270" s="1" t="s">
        <v>8</v>
      </c>
      <c r="G2270" s="1">
        <v>2007</v>
      </c>
      <c r="H2270" s="5" t="s">
        <v>78</v>
      </c>
      <c r="Q2270" s="1"/>
      <c r="Z2270" s="1"/>
      <c r="AF2270" s="1"/>
    </row>
    <row r="2271" spans="1:32" ht="12.75" x14ac:dyDescent="0.2">
      <c r="A2271" s="2" t="s">
        <v>59</v>
      </c>
      <c r="B2271" s="3">
        <v>446</v>
      </c>
      <c r="C2271" s="5">
        <v>33</v>
      </c>
      <c r="D2271" s="1" t="s">
        <v>10</v>
      </c>
      <c r="E2271" s="1" t="s">
        <v>4</v>
      </c>
      <c r="F2271" s="1" t="s">
        <v>8</v>
      </c>
      <c r="G2271" s="1">
        <v>2008</v>
      </c>
      <c r="H2271" s="5" t="s">
        <v>78</v>
      </c>
      <c r="Q2271" s="1"/>
      <c r="Z2271" s="1"/>
      <c r="AF2271" s="1"/>
    </row>
    <row r="2272" spans="1:32" s="22" customFormat="1" ht="12.75" x14ac:dyDescent="0.2">
      <c r="A2272" s="20" t="s">
        <v>59</v>
      </c>
      <c r="B2272" s="21">
        <v>447</v>
      </c>
      <c r="C2272" s="24">
        <v>33</v>
      </c>
      <c r="D2272" s="22" t="s">
        <v>10</v>
      </c>
      <c r="E2272" s="22" t="s">
        <v>4</v>
      </c>
      <c r="F2272" s="22" t="s">
        <v>8</v>
      </c>
      <c r="G2272" s="22">
        <v>2004</v>
      </c>
      <c r="H2272" s="24" t="s">
        <v>78</v>
      </c>
      <c r="I2272" s="24"/>
      <c r="W2272" s="23"/>
      <c r="AA2272" s="24"/>
    </row>
    <row r="2273" spans="1:32" ht="12.75" x14ac:dyDescent="0.2">
      <c r="A2273" s="2" t="s">
        <v>59</v>
      </c>
      <c r="B2273" s="3">
        <v>447</v>
      </c>
      <c r="C2273" s="5">
        <v>33</v>
      </c>
      <c r="D2273" s="1" t="s">
        <v>10</v>
      </c>
      <c r="E2273" s="1" t="s">
        <v>4</v>
      </c>
      <c r="F2273" s="1" t="s">
        <v>8</v>
      </c>
      <c r="G2273" s="1">
        <v>2005</v>
      </c>
      <c r="H2273" s="5" t="s">
        <v>78</v>
      </c>
      <c r="Q2273" s="1"/>
      <c r="Z2273" s="1"/>
      <c r="AF2273" s="1"/>
    </row>
    <row r="2274" spans="1:32" ht="12.75" x14ac:dyDescent="0.2">
      <c r="A2274" s="2" t="s">
        <v>59</v>
      </c>
      <c r="B2274" s="3">
        <v>447</v>
      </c>
      <c r="C2274" s="5">
        <v>33</v>
      </c>
      <c r="D2274" s="1" t="s">
        <v>10</v>
      </c>
      <c r="E2274" s="1" t="s">
        <v>4</v>
      </c>
      <c r="F2274" s="1" t="s">
        <v>8</v>
      </c>
      <c r="G2274" s="1">
        <v>2006</v>
      </c>
      <c r="H2274" s="5" t="s">
        <v>78</v>
      </c>
      <c r="Q2274" s="1"/>
      <c r="Z2274" s="1"/>
      <c r="AF2274" s="1"/>
    </row>
    <row r="2275" spans="1:32" ht="12.75" x14ac:dyDescent="0.2">
      <c r="A2275" s="2" t="s">
        <v>59</v>
      </c>
      <c r="B2275" s="3">
        <v>447</v>
      </c>
      <c r="C2275" s="5">
        <v>33</v>
      </c>
      <c r="D2275" s="1" t="s">
        <v>10</v>
      </c>
      <c r="E2275" s="1" t="s">
        <v>4</v>
      </c>
      <c r="F2275" s="1" t="s">
        <v>8</v>
      </c>
      <c r="G2275" s="1">
        <v>2007</v>
      </c>
      <c r="H2275" s="5" t="s">
        <v>78</v>
      </c>
      <c r="Q2275" s="1"/>
      <c r="Z2275" s="1"/>
      <c r="AF2275" s="1"/>
    </row>
    <row r="2276" spans="1:32" ht="12.75" x14ac:dyDescent="0.2">
      <c r="A2276" s="2" t="s">
        <v>59</v>
      </c>
      <c r="B2276" s="3">
        <v>447</v>
      </c>
      <c r="C2276" s="5">
        <v>33</v>
      </c>
      <c r="D2276" s="1" t="s">
        <v>10</v>
      </c>
      <c r="E2276" s="1" t="s">
        <v>4</v>
      </c>
      <c r="F2276" s="1" t="s">
        <v>8</v>
      </c>
      <c r="G2276" s="1">
        <v>2008</v>
      </c>
      <c r="H2276" s="5" t="s">
        <v>78</v>
      </c>
      <c r="Q2276" s="1"/>
      <c r="Z2276" s="1"/>
      <c r="AF2276" s="1"/>
    </row>
    <row r="2277" spans="1:32" s="22" customFormat="1" ht="12.75" x14ac:dyDescent="0.2">
      <c r="A2277" s="20" t="s">
        <v>59</v>
      </c>
      <c r="B2277" s="21">
        <v>448</v>
      </c>
      <c r="C2277" s="24">
        <v>33</v>
      </c>
      <c r="D2277" s="22" t="s">
        <v>10</v>
      </c>
      <c r="E2277" s="22" t="s">
        <v>4</v>
      </c>
      <c r="F2277" s="22" t="s">
        <v>8</v>
      </c>
      <c r="G2277" s="22">
        <v>2004</v>
      </c>
      <c r="H2277" s="24" t="s">
        <v>78</v>
      </c>
      <c r="I2277" s="24"/>
      <c r="W2277" s="23"/>
      <c r="AA2277" s="24"/>
    </row>
    <row r="2278" spans="1:32" ht="12.75" x14ac:dyDescent="0.2">
      <c r="A2278" s="2" t="s">
        <v>59</v>
      </c>
      <c r="B2278" s="3">
        <v>448</v>
      </c>
      <c r="C2278" s="5">
        <v>33</v>
      </c>
      <c r="D2278" s="1" t="s">
        <v>10</v>
      </c>
      <c r="E2278" s="1" t="s">
        <v>4</v>
      </c>
      <c r="F2278" s="1" t="s">
        <v>8</v>
      </c>
      <c r="G2278" s="1">
        <v>2005</v>
      </c>
      <c r="H2278" s="5" t="s">
        <v>78</v>
      </c>
      <c r="Q2278" s="1"/>
      <c r="Z2278" s="1"/>
      <c r="AF2278" s="1"/>
    </row>
    <row r="2279" spans="1:32" ht="12.75" x14ac:dyDescent="0.2">
      <c r="A2279" s="2" t="s">
        <v>59</v>
      </c>
      <c r="B2279" s="3">
        <v>448</v>
      </c>
      <c r="C2279" s="5">
        <v>33</v>
      </c>
      <c r="D2279" s="1" t="s">
        <v>10</v>
      </c>
      <c r="E2279" s="1" t="s">
        <v>4</v>
      </c>
      <c r="F2279" s="1" t="s">
        <v>8</v>
      </c>
      <c r="G2279" s="1">
        <v>2006</v>
      </c>
      <c r="H2279" s="5" t="s">
        <v>78</v>
      </c>
      <c r="Q2279" s="1"/>
      <c r="Z2279" s="1"/>
      <c r="AF2279" s="1"/>
    </row>
    <row r="2280" spans="1:32" ht="12.75" x14ac:dyDescent="0.2">
      <c r="A2280" s="2" t="s">
        <v>59</v>
      </c>
      <c r="B2280" s="3">
        <v>448</v>
      </c>
      <c r="C2280" s="5">
        <v>33</v>
      </c>
      <c r="D2280" s="1" t="s">
        <v>10</v>
      </c>
      <c r="E2280" s="1" t="s">
        <v>4</v>
      </c>
      <c r="F2280" s="1" t="s">
        <v>8</v>
      </c>
      <c r="G2280" s="1">
        <v>2007</v>
      </c>
      <c r="H2280" s="5" t="s">
        <v>78</v>
      </c>
      <c r="Q2280" s="1"/>
      <c r="Z2280" s="1"/>
      <c r="AF2280" s="1"/>
    </row>
    <row r="2281" spans="1:32" ht="12.75" x14ac:dyDescent="0.2">
      <c r="A2281" s="2" t="s">
        <v>59</v>
      </c>
      <c r="B2281" s="3">
        <v>448</v>
      </c>
      <c r="C2281" s="5">
        <v>33</v>
      </c>
      <c r="D2281" s="1" t="s">
        <v>10</v>
      </c>
      <c r="E2281" s="1" t="s">
        <v>4</v>
      </c>
      <c r="F2281" s="1" t="s">
        <v>8</v>
      </c>
      <c r="G2281" s="1">
        <v>2008</v>
      </c>
      <c r="H2281" s="5" t="s">
        <v>78</v>
      </c>
      <c r="Q2281" s="1"/>
      <c r="Z2281" s="1"/>
      <c r="AF2281" s="1"/>
    </row>
    <row r="2282" spans="1:32" s="22" customFormat="1" ht="12.75" x14ac:dyDescent="0.2">
      <c r="A2282" s="20" t="s">
        <v>59</v>
      </c>
      <c r="B2282" s="21">
        <v>449</v>
      </c>
      <c r="C2282" s="24">
        <v>33</v>
      </c>
      <c r="D2282" s="22" t="s">
        <v>10</v>
      </c>
      <c r="E2282" s="22" t="s">
        <v>4</v>
      </c>
      <c r="F2282" s="22" t="s">
        <v>8</v>
      </c>
      <c r="G2282" s="22">
        <v>2004</v>
      </c>
      <c r="H2282" s="24" t="s">
        <v>78</v>
      </c>
      <c r="I2282" s="24"/>
      <c r="W2282" s="23"/>
      <c r="AA2282" s="24"/>
    </row>
    <row r="2283" spans="1:32" ht="15" customHeight="1" x14ac:dyDescent="0.2">
      <c r="A2283" s="2" t="s">
        <v>59</v>
      </c>
      <c r="B2283" s="3">
        <v>449</v>
      </c>
      <c r="C2283" s="5">
        <v>33</v>
      </c>
      <c r="D2283" s="1" t="s">
        <v>10</v>
      </c>
      <c r="E2283" s="1" t="s">
        <v>4</v>
      </c>
      <c r="F2283" s="1" t="s">
        <v>8</v>
      </c>
      <c r="G2283" s="1">
        <v>2005</v>
      </c>
      <c r="H2283" s="5" t="s">
        <v>78</v>
      </c>
      <c r="Q2283" s="1"/>
      <c r="Z2283" s="1"/>
      <c r="AF2283" s="1"/>
    </row>
    <row r="2284" spans="1:32" ht="12.75" x14ac:dyDescent="0.2">
      <c r="A2284" s="2" t="s">
        <v>59</v>
      </c>
      <c r="B2284" s="3">
        <v>449</v>
      </c>
      <c r="C2284" s="5">
        <v>33</v>
      </c>
      <c r="D2284" s="1" t="s">
        <v>10</v>
      </c>
      <c r="E2284" s="1" t="s">
        <v>4</v>
      </c>
      <c r="F2284" s="1" t="s">
        <v>8</v>
      </c>
      <c r="G2284" s="1">
        <v>2006</v>
      </c>
      <c r="H2284" s="5" t="s">
        <v>78</v>
      </c>
      <c r="Q2284" s="1"/>
      <c r="Z2284" s="1"/>
      <c r="AF2284" s="1"/>
    </row>
    <row r="2285" spans="1:32" ht="12.75" x14ac:dyDescent="0.2">
      <c r="A2285" s="2" t="s">
        <v>59</v>
      </c>
      <c r="B2285" s="3">
        <v>449</v>
      </c>
      <c r="C2285" s="5">
        <v>33</v>
      </c>
      <c r="D2285" s="1" t="s">
        <v>10</v>
      </c>
      <c r="E2285" s="1" t="s">
        <v>4</v>
      </c>
      <c r="F2285" s="1" t="s">
        <v>8</v>
      </c>
      <c r="G2285" s="1">
        <v>2007</v>
      </c>
      <c r="H2285" s="5" t="s">
        <v>78</v>
      </c>
      <c r="Q2285" s="1"/>
      <c r="Z2285" s="1"/>
      <c r="AF2285" s="1"/>
    </row>
    <row r="2286" spans="1:32" ht="15" customHeight="1" x14ac:dyDescent="0.2">
      <c r="A2286" s="2" t="s">
        <v>59</v>
      </c>
      <c r="B2286" s="3">
        <v>449</v>
      </c>
      <c r="C2286" s="5">
        <v>33</v>
      </c>
      <c r="D2286" s="1" t="s">
        <v>10</v>
      </c>
      <c r="E2286" s="1" t="s">
        <v>4</v>
      </c>
      <c r="F2286" s="1" t="s">
        <v>8</v>
      </c>
      <c r="G2286" s="1">
        <v>2008</v>
      </c>
      <c r="H2286" s="5" t="s">
        <v>78</v>
      </c>
      <c r="Q2286" s="1"/>
      <c r="Z2286" s="1"/>
      <c r="AF2286" s="1"/>
    </row>
    <row r="2287" spans="1:32" s="22" customFormat="1" ht="12.75" x14ac:dyDescent="0.2">
      <c r="A2287" s="20" t="s">
        <v>59</v>
      </c>
      <c r="B2287" s="21">
        <v>450</v>
      </c>
      <c r="C2287" s="24">
        <v>33</v>
      </c>
      <c r="D2287" s="22" t="s">
        <v>10</v>
      </c>
      <c r="E2287" s="22" t="s">
        <v>4</v>
      </c>
      <c r="F2287" s="22" t="s">
        <v>8</v>
      </c>
      <c r="G2287" s="22">
        <v>2004</v>
      </c>
      <c r="H2287" s="24" t="s">
        <v>78</v>
      </c>
      <c r="I2287" s="24"/>
      <c r="W2287" s="23"/>
      <c r="AA2287" s="24"/>
    </row>
    <row r="2288" spans="1:32" ht="12.75" x14ac:dyDescent="0.2">
      <c r="A2288" s="2" t="s">
        <v>59</v>
      </c>
      <c r="B2288" s="3">
        <v>450</v>
      </c>
      <c r="C2288" s="5">
        <v>33</v>
      </c>
      <c r="D2288" s="1" t="s">
        <v>10</v>
      </c>
      <c r="E2288" s="1" t="s">
        <v>4</v>
      </c>
      <c r="F2288" s="1" t="s">
        <v>8</v>
      </c>
      <c r="G2288" s="1">
        <v>2005</v>
      </c>
      <c r="H2288" s="5" t="s">
        <v>78</v>
      </c>
      <c r="Q2288" s="1"/>
      <c r="Z2288" s="1"/>
      <c r="AF2288" s="1"/>
    </row>
    <row r="2289" spans="1:40" ht="12.75" x14ac:dyDescent="0.2">
      <c r="A2289" s="2" t="s">
        <v>59</v>
      </c>
      <c r="B2289" s="3">
        <v>450</v>
      </c>
      <c r="C2289" s="5">
        <v>33</v>
      </c>
      <c r="D2289" s="1" t="s">
        <v>10</v>
      </c>
      <c r="E2289" s="1" t="s">
        <v>4</v>
      </c>
      <c r="F2289" s="1" t="s">
        <v>8</v>
      </c>
      <c r="G2289" s="1">
        <v>2006</v>
      </c>
      <c r="H2289" s="5" t="s">
        <v>78</v>
      </c>
      <c r="Q2289" s="1"/>
      <c r="Z2289" s="1"/>
      <c r="AF2289" s="1"/>
    </row>
    <row r="2290" spans="1:40" ht="12.75" x14ac:dyDescent="0.2">
      <c r="A2290" s="2" t="s">
        <v>59</v>
      </c>
      <c r="B2290" s="3">
        <v>450</v>
      </c>
      <c r="C2290" s="5">
        <v>33</v>
      </c>
      <c r="D2290" s="1" t="s">
        <v>10</v>
      </c>
      <c r="E2290" s="1" t="s">
        <v>4</v>
      </c>
      <c r="F2290" s="1" t="s">
        <v>8</v>
      </c>
      <c r="G2290" s="1">
        <v>2007</v>
      </c>
      <c r="H2290" s="5" t="s">
        <v>78</v>
      </c>
      <c r="Q2290" s="1"/>
      <c r="Z2290" s="1"/>
      <c r="AF2290" s="1"/>
    </row>
    <row r="2291" spans="1:40" ht="12.75" x14ac:dyDescent="0.2">
      <c r="A2291" s="2" t="s">
        <v>59</v>
      </c>
      <c r="B2291" s="3">
        <v>450</v>
      </c>
      <c r="C2291" s="5">
        <v>33</v>
      </c>
      <c r="D2291" s="1" t="s">
        <v>10</v>
      </c>
      <c r="E2291" s="1" t="s">
        <v>4</v>
      </c>
      <c r="F2291" s="1" t="s">
        <v>8</v>
      </c>
      <c r="G2291" s="1">
        <v>2008</v>
      </c>
      <c r="H2291" s="5" t="s">
        <v>78</v>
      </c>
      <c r="Q2291" s="1"/>
      <c r="Z2291" s="1"/>
      <c r="AF2291" s="1"/>
    </row>
    <row r="2292" spans="1:40" s="22" customFormat="1" ht="12.75" x14ac:dyDescent="0.2">
      <c r="A2292" s="20" t="s">
        <v>59</v>
      </c>
      <c r="B2292" s="21">
        <v>451</v>
      </c>
      <c r="C2292" s="24">
        <v>33</v>
      </c>
      <c r="D2292" s="22" t="s">
        <v>10</v>
      </c>
      <c r="E2292" s="22" t="s">
        <v>4</v>
      </c>
      <c r="F2292" s="22" t="s">
        <v>8</v>
      </c>
      <c r="G2292" s="22">
        <v>2004</v>
      </c>
      <c r="H2292" s="24" t="s">
        <v>78</v>
      </c>
      <c r="I2292" s="24"/>
      <c r="W2292" s="23"/>
      <c r="AA2292" s="24"/>
    </row>
    <row r="2293" spans="1:40" ht="12.75" x14ac:dyDescent="0.2">
      <c r="A2293" s="2" t="s">
        <v>59</v>
      </c>
      <c r="B2293" s="3">
        <v>451</v>
      </c>
      <c r="C2293" s="5">
        <v>33</v>
      </c>
      <c r="D2293" s="1" t="s">
        <v>10</v>
      </c>
      <c r="E2293" s="1" t="s">
        <v>4</v>
      </c>
      <c r="F2293" s="1" t="s">
        <v>8</v>
      </c>
      <c r="G2293" s="1">
        <v>2005</v>
      </c>
      <c r="H2293" s="5" t="s">
        <v>78</v>
      </c>
      <c r="Q2293" s="1"/>
      <c r="Z2293" s="1"/>
      <c r="AF2293" s="1"/>
    </row>
    <row r="2294" spans="1:40" ht="12.75" x14ac:dyDescent="0.2">
      <c r="A2294" s="2" t="s">
        <v>59</v>
      </c>
      <c r="B2294" s="3">
        <v>451</v>
      </c>
      <c r="C2294" s="5">
        <v>33</v>
      </c>
      <c r="D2294" s="1" t="s">
        <v>10</v>
      </c>
      <c r="E2294" s="1" t="s">
        <v>4</v>
      </c>
      <c r="F2294" s="1" t="s">
        <v>8</v>
      </c>
      <c r="G2294" s="1">
        <v>2006</v>
      </c>
      <c r="H2294" s="5" t="s">
        <v>78</v>
      </c>
      <c r="Q2294" s="1"/>
      <c r="Z2294" s="1"/>
      <c r="AF2294" s="1"/>
    </row>
    <row r="2295" spans="1:40" ht="12.75" x14ac:dyDescent="0.2">
      <c r="A2295" s="2" t="s">
        <v>59</v>
      </c>
      <c r="B2295" s="3">
        <v>451</v>
      </c>
      <c r="C2295" s="5">
        <v>33</v>
      </c>
      <c r="D2295" s="1" t="s">
        <v>10</v>
      </c>
      <c r="E2295" s="1" t="s">
        <v>4</v>
      </c>
      <c r="F2295" s="1" t="s">
        <v>8</v>
      </c>
      <c r="G2295" s="1">
        <v>2007</v>
      </c>
      <c r="H2295" s="5" t="s">
        <v>78</v>
      </c>
      <c r="Q2295" s="1"/>
      <c r="Z2295" s="1"/>
      <c r="AF2295" s="1"/>
    </row>
    <row r="2296" spans="1:40" ht="12.75" x14ac:dyDescent="0.2">
      <c r="A2296" s="2" t="s">
        <v>59</v>
      </c>
      <c r="B2296" s="3">
        <v>451</v>
      </c>
      <c r="C2296" s="5">
        <v>33</v>
      </c>
      <c r="D2296" s="1" t="s">
        <v>10</v>
      </c>
      <c r="E2296" s="1" t="s">
        <v>4</v>
      </c>
      <c r="F2296" s="1" t="s">
        <v>8</v>
      </c>
      <c r="G2296" s="1">
        <v>2008</v>
      </c>
      <c r="H2296" s="5" t="s">
        <v>78</v>
      </c>
      <c r="Q2296" s="1"/>
      <c r="Z2296" s="1"/>
      <c r="AF2296" s="1"/>
    </row>
    <row r="2297" spans="1:40" s="22" customFormat="1" ht="12.75" x14ac:dyDescent="0.2">
      <c r="A2297" s="20" t="s">
        <v>59</v>
      </c>
      <c r="B2297" s="21">
        <v>452</v>
      </c>
      <c r="C2297" s="24">
        <v>33</v>
      </c>
      <c r="D2297" s="22" t="s">
        <v>10</v>
      </c>
      <c r="E2297" s="22" t="s">
        <v>4</v>
      </c>
      <c r="F2297" s="22" t="s">
        <v>8</v>
      </c>
      <c r="G2297" s="22">
        <v>2004</v>
      </c>
      <c r="H2297" s="24" t="s">
        <v>78</v>
      </c>
      <c r="I2297" s="24"/>
      <c r="W2297" s="23"/>
      <c r="AA2297" s="24"/>
    </row>
    <row r="2298" spans="1:40" ht="12.75" x14ac:dyDescent="0.2">
      <c r="A2298" s="2" t="s">
        <v>59</v>
      </c>
      <c r="B2298" s="3">
        <v>452</v>
      </c>
      <c r="C2298" s="5">
        <v>33</v>
      </c>
      <c r="D2298" s="1" t="s">
        <v>10</v>
      </c>
      <c r="E2298" s="1" t="s">
        <v>4</v>
      </c>
      <c r="F2298" s="1" t="s">
        <v>8</v>
      </c>
      <c r="G2298" s="1">
        <v>2005</v>
      </c>
      <c r="H2298" s="5" t="s">
        <v>78</v>
      </c>
      <c r="Q2298" s="1"/>
      <c r="Z2298" s="1"/>
      <c r="AF2298" s="1"/>
    </row>
    <row r="2299" spans="1:40" ht="12.75" x14ac:dyDescent="0.2">
      <c r="A2299" s="2" t="s">
        <v>59</v>
      </c>
      <c r="B2299" s="3">
        <v>452</v>
      </c>
      <c r="C2299" s="5">
        <v>33</v>
      </c>
      <c r="D2299" s="1" t="s">
        <v>10</v>
      </c>
      <c r="E2299" s="1" t="s">
        <v>4</v>
      </c>
      <c r="F2299" s="1" t="s">
        <v>8</v>
      </c>
      <c r="G2299" s="1">
        <v>2006</v>
      </c>
      <c r="H2299" s="5" t="s">
        <v>78</v>
      </c>
      <c r="Q2299" s="1"/>
      <c r="Z2299" s="1"/>
      <c r="AF2299" s="1"/>
    </row>
    <row r="2300" spans="1:40" ht="12.75" x14ac:dyDescent="0.2">
      <c r="A2300" s="2" t="s">
        <v>59</v>
      </c>
      <c r="B2300" s="3">
        <v>452</v>
      </c>
      <c r="C2300" s="5">
        <v>33</v>
      </c>
      <c r="D2300" s="1" t="s">
        <v>10</v>
      </c>
      <c r="E2300" s="1" t="s">
        <v>4</v>
      </c>
      <c r="F2300" s="1" t="s">
        <v>8</v>
      </c>
      <c r="G2300" s="1">
        <v>2007</v>
      </c>
      <c r="H2300" s="5" t="s">
        <v>78</v>
      </c>
      <c r="Q2300" s="1"/>
      <c r="Z2300" s="1"/>
      <c r="AF2300" s="1"/>
    </row>
    <row r="2301" spans="1:40" ht="12.75" x14ac:dyDescent="0.2">
      <c r="A2301" s="2" t="s">
        <v>59</v>
      </c>
      <c r="B2301" s="3">
        <v>452</v>
      </c>
      <c r="C2301" s="5">
        <v>33</v>
      </c>
      <c r="D2301" s="1" t="s">
        <v>10</v>
      </c>
      <c r="E2301" s="1" t="s">
        <v>4</v>
      </c>
      <c r="F2301" s="1" t="s">
        <v>8</v>
      </c>
      <c r="G2301" s="1">
        <v>2008</v>
      </c>
      <c r="H2301" s="5" t="s">
        <v>78</v>
      </c>
      <c r="Q2301" s="1"/>
      <c r="Z2301" s="1"/>
      <c r="AF2301" s="1"/>
    </row>
    <row r="2302" spans="1:40" s="22" customFormat="1" ht="12.75" x14ac:dyDescent="0.2">
      <c r="A2302" s="20" t="s">
        <v>59</v>
      </c>
      <c r="B2302" s="21">
        <v>453</v>
      </c>
      <c r="C2302" s="24">
        <v>33</v>
      </c>
      <c r="D2302" s="22" t="s">
        <v>10</v>
      </c>
      <c r="E2302" s="22" t="s">
        <v>4</v>
      </c>
      <c r="F2302" s="22" t="s">
        <v>8</v>
      </c>
      <c r="G2302" s="22">
        <v>2004</v>
      </c>
      <c r="H2302" s="24" t="s">
        <v>78</v>
      </c>
      <c r="I2302" s="24"/>
      <c r="J2302" s="22">
        <v>62</v>
      </c>
      <c r="K2302" s="22">
        <f>J2302-22</f>
        <v>40</v>
      </c>
      <c r="L2302" s="22">
        <f>J2302-46</f>
        <v>16</v>
      </c>
      <c r="M2302" s="22">
        <f>J2302-71</f>
        <v>-9</v>
      </c>
      <c r="N2302" s="22">
        <f>J2302-87</f>
        <v>-25</v>
      </c>
      <c r="O2302" s="22">
        <v>3</v>
      </c>
      <c r="S2302" s="22">
        <v>3</v>
      </c>
      <c r="T2302" s="22">
        <v>210</v>
      </c>
      <c r="U2302" s="22">
        <v>25</v>
      </c>
      <c r="V2302" s="22">
        <v>52</v>
      </c>
      <c r="W2302" s="23">
        <f t="shared" ref="W2302" si="139">(V2302+(Z2302*AB2302))/U2302</f>
        <v>2.12</v>
      </c>
      <c r="X2302" s="22">
        <v>3</v>
      </c>
      <c r="Y2302" s="22">
        <v>24</v>
      </c>
      <c r="Z2302" s="23">
        <f>Y2302/(U2302-AB2302)</f>
        <v>1</v>
      </c>
      <c r="AA2302" s="24">
        <f>Z2302*100/W2302</f>
        <v>47.169811320754718</v>
      </c>
      <c r="AB2302" s="22">
        <v>1</v>
      </c>
      <c r="AC2302" s="22">
        <f t="shared" ref="AC2302" si="140">AB2302*100/U2302</f>
        <v>4</v>
      </c>
      <c r="AD2302" s="22">
        <v>0</v>
      </c>
      <c r="AE2302" s="22">
        <f>AD2302*100/U2302</f>
        <v>0</v>
      </c>
      <c r="AF2302" s="22">
        <v>20</v>
      </c>
      <c r="AG2302" s="22">
        <f>AF2302*100/U2302</f>
        <v>80</v>
      </c>
      <c r="AH2302" s="22">
        <v>3</v>
      </c>
      <c r="AI2302" s="22">
        <v>11</v>
      </c>
      <c r="AJ2302" s="22">
        <v>2</v>
      </c>
      <c r="AK2302" s="22">
        <v>1</v>
      </c>
      <c r="AL2302" s="22">
        <v>2</v>
      </c>
      <c r="AM2302" s="22">
        <v>3</v>
      </c>
      <c r="AN2302" s="22">
        <v>2</v>
      </c>
    </row>
    <row r="2303" spans="1:40" ht="12.75" x14ac:dyDescent="0.2">
      <c r="A2303" s="2" t="s">
        <v>59</v>
      </c>
      <c r="B2303" s="3">
        <v>453</v>
      </c>
      <c r="C2303" s="5">
        <v>33</v>
      </c>
      <c r="D2303" s="1" t="s">
        <v>10</v>
      </c>
      <c r="E2303" s="1" t="s">
        <v>4</v>
      </c>
      <c r="F2303" s="1" t="s">
        <v>8</v>
      </c>
      <c r="G2303" s="1">
        <v>2005</v>
      </c>
      <c r="H2303" s="5" t="s">
        <v>78</v>
      </c>
      <c r="Q2303" s="1"/>
      <c r="Z2303" s="1"/>
      <c r="AF2303" s="1"/>
    </row>
    <row r="2304" spans="1:40" ht="12.75" x14ac:dyDescent="0.2">
      <c r="A2304" s="2" t="s">
        <v>59</v>
      </c>
      <c r="B2304" s="3">
        <v>453</v>
      </c>
      <c r="C2304" s="5">
        <v>33</v>
      </c>
      <c r="D2304" s="1" t="s">
        <v>10</v>
      </c>
      <c r="E2304" s="1" t="s">
        <v>4</v>
      </c>
      <c r="F2304" s="1" t="s">
        <v>8</v>
      </c>
      <c r="G2304" s="1">
        <v>2006</v>
      </c>
      <c r="H2304" s="5" t="s">
        <v>78</v>
      </c>
      <c r="Q2304" s="1"/>
      <c r="Z2304" s="1"/>
      <c r="AF2304" s="1"/>
    </row>
    <row r="2305" spans="1:41" ht="12.75" x14ac:dyDescent="0.2">
      <c r="A2305" s="2" t="s">
        <v>59</v>
      </c>
      <c r="B2305" s="3">
        <v>453</v>
      </c>
      <c r="C2305" s="5">
        <v>33</v>
      </c>
      <c r="D2305" s="1" t="s">
        <v>10</v>
      </c>
      <c r="E2305" s="1" t="s">
        <v>4</v>
      </c>
      <c r="F2305" s="1" t="s">
        <v>8</v>
      </c>
      <c r="G2305" s="1">
        <v>2007</v>
      </c>
      <c r="H2305" s="5" t="s">
        <v>78</v>
      </c>
      <c r="Q2305" s="1"/>
      <c r="Z2305" s="1"/>
      <c r="AF2305" s="1"/>
    </row>
    <row r="2306" spans="1:41" ht="12.75" x14ac:dyDescent="0.2">
      <c r="A2306" s="2" t="s">
        <v>59</v>
      </c>
      <c r="B2306" s="3">
        <v>453</v>
      </c>
      <c r="C2306" s="5">
        <v>33</v>
      </c>
      <c r="D2306" s="1" t="s">
        <v>10</v>
      </c>
      <c r="E2306" s="1" t="s">
        <v>4</v>
      </c>
      <c r="F2306" s="1" t="s">
        <v>8</v>
      </c>
      <c r="G2306" s="1">
        <v>2008</v>
      </c>
      <c r="H2306" s="5" t="s">
        <v>78</v>
      </c>
      <c r="Q2306" s="1"/>
      <c r="Z2306" s="1"/>
      <c r="AF2306" s="1"/>
    </row>
    <row r="2307" spans="1:41" s="22" customFormat="1" ht="12.75" x14ac:dyDescent="0.2">
      <c r="A2307" s="20" t="s">
        <v>59</v>
      </c>
      <c r="B2307" s="21">
        <v>454</v>
      </c>
      <c r="C2307" s="24">
        <v>33</v>
      </c>
      <c r="D2307" s="22" t="s">
        <v>10</v>
      </c>
      <c r="E2307" s="22" t="s">
        <v>4</v>
      </c>
      <c r="F2307" s="22" t="s">
        <v>8</v>
      </c>
      <c r="G2307" s="22">
        <v>2004</v>
      </c>
      <c r="H2307" s="24" t="s">
        <v>78</v>
      </c>
      <c r="I2307" s="24"/>
      <c r="W2307" s="23"/>
      <c r="AA2307" s="24"/>
    </row>
    <row r="2308" spans="1:41" ht="12.75" x14ac:dyDescent="0.2">
      <c r="A2308" s="2" t="s">
        <v>59</v>
      </c>
      <c r="B2308" s="3">
        <v>454</v>
      </c>
      <c r="C2308" s="5">
        <v>33</v>
      </c>
      <c r="D2308" s="1" t="s">
        <v>10</v>
      </c>
      <c r="E2308" s="1" t="s">
        <v>4</v>
      </c>
      <c r="F2308" s="1" t="s">
        <v>8</v>
      </c>
      <c r="G2308" s="1">
        <v>2005</v>
      </c>
      <c r="H2308" s="5" t="s">
        <v>78</v>
      </c>
      <c r="Q2308" s="1"/>
      <c r="Z2308" s="1"/>
      <c r="AF2308" s="1"/>
    </row>
    <row r="2309" spans="1:41" ht="12.75" x14ac:dyDescent="0.2">
      <c r="A2309" s="2" t="s">
        <v>59</v>
      </c>
      <c r="B2309" s="3">
        <v>454</v>
      </c>
      <c r="C2309" s="5">
        <v>33</v>
      </c>
      <c r="D2309" s="1" t="s">
        <v>10</v>
      </c>
      <c r="E2309" s="1" t="s">
        <v>4</v>
      </c>
      <c r="F2309" s="1" t="s">
        <v>8</v>
      </c>
      <c r="G2309" s="1">
        <v>2006</v>
      </c>
      <c r="H2309" s="5" t="s">
        <v>78</v>
      </c>
      <c r="Q2309" s="1"/>
      <c r="Z2309" s="1"/>
      <c r="AF2309" s="1"/>
    </row>
    <row r="2310" spans="1:41" ht="12.75" x14ac:dyDescent="0.2">
      <c r="A2310" s="2" t="s">
        <v>59</v>
      </c>
      <c r="B2310" s="3">
        <v>454</v>
      </c>
      <c r="C2310" s="5">
        <v>33</v>
      </c>
      <c r="D2310" s="1" t="s">
        <v>10</v>
      </c>
      <c r="E2310" s="1" t="s">
        <v>4</v>
      </c>
      <c r="F2310" s="1" t="s">
        <v>8</v>
      </c>
      <c r="G2310" s="1">
        <v>2007</v>
      </c>
      <c r="H2310" s="5" t="s">
        <v>78</v>
      </c>
      <c r="Q2310" s="1"/>
      <c r="Z2310" s="1"/>
      <c r="AF2310" s="1"/>
    </row>
    <row r="2311" spans="1:41" ht="12.75" x14ac:dyDescent="0.2">
      <c r="A2311" s="2" t="s">
        <v>59</v>
      </c>
      <c r="B2311" s="3">
        <v>454</v>
      </c>
      <c r="C2311" s="5">
        <v>33</v>
      </c>
      <c r="D2311" s="1" t="s">
        <v>10</v>
      </c>
      <c r="E2311" s="1" t="s">
        <v>4</v>
      </c>
      <c r="F2311" s="1" t="s">
        <v>8</v>
      </c>
      <c r="G2311" s="1">
        <v>2008</v>
      </c>
      <c r="H2311" s="5" t="s">
        <v>78</v>
      </c>
      <c r="Q2311" s="1"/>
      <c r="Z2311" s="1"/>
      <c r="AF2311" s="1"/>
    </row>
    <row r="2312" spans="1:41" s="22" customFormat="1" ht="12.75" x14ac:dyDescent="0.2">
      <c r="A2312" s="20" t="s">
        <v>59</v>
      </c>
      <c r="B2312" s="21">
        <v>455</v>
      </c>
      <c r="C2312" s="24">
        <v>33</v>
      </c>
      <c r="D2312" s="22" t="s">
        <v>10</v>
      </c>
      <c r="E2312" s="22" t="s">
        <v>4</v>
      </c>
      <c r="F2312" s="22" t="s">
        <v>8</v>
      </c>
      <c r="G2312" s="22">
        <v>2004</v>
      </c>
      <c r="H2312" s="24" t="s">
        <v>78</v>
      </c>
      <c r="I2312" s="24"/>
      <c r="W2312" s="23"/>
      <c r="AA2312" s="24"/>
    </row>
    <row r="2313" spans="1:41" ht="15" customHeight="1" x14ac:dyDescent="0.2">
      <c r="A2313" s="2" t="s">
        <v>59</v>
      </c>
      <c r="B2313" s="3">
        <v>455</v>
      </c>
      <c r="C2313" s="5">
        <v>33</v>
      </c>
      <c r="D2313" s="1" t="s">
        <v>10</v>
      </c>
      <c r="E2313" s="1" t="s">
        <v>4</v>
      </c>
      <c r="F2313" s="1" t="s">
        <v>8</v>
      </c>
      <c r="G2313" s="1">
        <v>2005</v>
      </c>
      <c r="H2313" s="5" t="s">
        <v>78</v>
      </c>
      <c r="Q2313" s="1"/>
      <c r="Z2313" s="1"/>
      <c r="AF2313" s="1"/>
    </row>
    <row r="2314" spans="1:41" ht="12.75" x14ac:dyDescent="0.2">
      <c r="A2314" s="2" t="s">
        <v>59</v>
      </c>
      <c r="B2314" s="3">
        <v>455</v>
      </c>
      <c r="C2314" s="5">
        <v>33</v>
      </c>
      <c r="D2314" s="1" t="s">
        <v>10</v>
      </c>
      <c r="E2314" s="1" t="s">
        <v>4</v>
      </c>
      <c r="F2314" s="1" t="s">
        <v>8</v>
      </c>
      <c r="G2314" s="1">
        <v>2006</v>
      </c>
      <c r="H2314" s="5" t="s">
        <v>78</v>
      </c>
      <c r="Q2314" s="1"/>
      <c r="Z2314" s="1"/>
      <c r="AF2314" s="1"/>
    </row>
    <row r="2315" spans="1:41" ht="12.75" x14ac:dyDescent="0.2">
      <c r="A2315" s="2" t="s">
        <v>59</v>
      </c>
      <c r="B2315" s="3">
        <v>455</v>
      </c>
      <c r="C2315" s="5">
        <v>33</v>
      </c>
      <c r="D2315" s="1" t="s">
        <v>10</v>
      </c>
      <c r="E2315" s="1" t="s">
        <v>4</v>
      </c>
      <c r="F2315" s="1" t="s">
        <v>8</v>
      </c>
      <c r="G2315" s="1">
        <v>2007</v>
      </c>
      <c r="H2315" s="5" t="s">
        <v>78</v>
      </c>
      <c r="Q2315" s="1"/>
      <c r="Z2315" s="1"/>
      <c r="AF2315" s="1"/>
    </row>
    <row r="2316" spans="1:41" ht="12.75" x14ac:dyDescent="0.2">
      <c r="A2316" s="2" t="s">
        <v>59</v>
      </c>
      <c r="B2316" s="3">
        <v>455</v>
      </c>
      <c r="C2316" s="5">
        <v>33</v>
      </c>
      <c r="D2316" s="1" t="s">
        <v>10</v>
      </c>
      <c r="E2316" s="1" t="s">
        <v>4</v>
      </c>
      <c r="F2316" s="1" t="s">
        <v>8</v>
      </c>
      <c r="G2316" s="1">
        <v>2008</v>
      </c>
      <c r="H2316" s="5" t="s">
        <v>78</v>
      </c>
      <c r="Q2316" s="1"/>
      <c r="Z2316" s="1"/>
      <c r="AF2316" s="1"/>
    </row>
    <row r="2317" spans="1:41" s="22" customFormat="1" ht="12.75" x14ac:dyDescent="0.2">
      <c r="A2317" s="20" t="s">
        <v>59</v>
      </c>
      <c r="B2317" s="21">
        <v>456</v>
      </c>
      <c r="C2317" s="24">
        <v>33</v>
      </c>
      <c r="D2317" s="22" t="s">
        <v>10</v>
      </c>
      <c r="E2317" s="22" t="s">
        <v>4</v>
      </c>
      <c r="F2317" s="22" t="s">
        <v>8</v>
      </c>
      <c r="G2317" s="22">
        <v>2004</v>
      </c>
      <c r="H2317" s="24" t="s">
        <v>79</v>
      </c>
      <c r="I2317" s="24"/>
      <c r="J2317" s="22">
        <v>74</v>
      </c>
      <c r="K2317" s="22">
        <f>J2317-22</f>
        <v>52</v>
      </c>
      <c r="L2317" s="22">
        <f>J2317-46</f>
        <v>28</v>
      </c>
      <c r="M2317" s="22">
        <f>J2317-71</f>
        <v>3</v>
      </c>
      <c r="N2317" s="22">
        <f>J2317-87</f>
        <v>-13</v>
      </c>
      <c r="O2317" s="22">
        <v>2</v>
      </c>
      <c r="R2317" s="22" t="s">
        <v>167</v>
      </c>
      <c r="S2317" s="22">
        <v>1</v>
      </c>
      <c r="T2317" s="22">
        <v>229</v>
      </c>
      <c r="U2317" s="22">
        <v>25</v>
      </c>
      <c r="V2317" s="22">
        <v>81</v>
      </c>
      <c r="W2317" s="23">
        <f t="shared" ref="W2317:W2322" si="141">(V2317+(Z2317*AB2317))/U2317</f>
        <v>3.4380952380952379</v>
      </c>
      <c r="X2317" s="22">
        <v>4</v>
      </c>
      <c r="Y2317" s="22">
        <v>26</v>
      </c>
      <c r="Z2317" s="23">
        <f t="shared" ref="Z2317:Z2322" si="142">Y2317/(U2317-AB2317)</f>
        <v>1.2380952380952381</v>
      </c>
      <c r="AA2317" s="24">
        <f t="shared" ref="AA2317:AA2322" si="143">Z2317*100/W2317</f>
        <v>36.011080332409975</v>
      </c>
      <c r="AB2317" s="22">
        <v>4</v>
      </c>
      <c r="AC2317" s="22">
        <f t="shared" ref="AC2317:AC2322" si="144">AB2317*100/U2317</f>
        <v>16</v>
      </c>
      <c r="AD2317" s="22">
        <v>0</v>
      </c>
      <c r="AE2317" s="22">
        <f t="shared" ref="AE2317:AE2322" si="145">AD2317*100/U2317</f>
        <v>0</v>
      </c>
      <c r="AF2317" s="25">
        <v>0</v>
      </c>
      <c r="AG2317" s="22">
        <f>AF2317*100/U2317</f>
        <v>0</v>
      </c>
      <c r="AH2317" s="22">
        <v>0</v>
      </c>
      <c r="AI2317" s="22">
        <v>11</v>
      </c>
      <c r="AJ2317" s="22">
        <v>2</v>
      </c>
      <c r="AK2317" s="22">
        <v>1</v>
      </c>
      <c r="AL2317" s="22">
        <v>1</v>
      </c>
      <c r="AM2317" s="22">
        <v>3</v>
      </c>
      <c r="AN2317" s="22">
        <v>3</v>
      </c>
    </row>
    <row r="2318" spans="1:41" ht="15" customHeight="1" x14ac:dyDescent="0.2">
      <c r="A2318" s="2" t="s">
        <v>59</v>
      </c>
      <c r="B2318" s="3">
        <v>456</v>
      </c>
      <c r="C2318" s="5">
        <v>33</v>
      </c>
      <c r="D2318" s="1" t="s">
        <v>10</v>
      </c>
      <c r="E2318" s="1" t="s">
        <v>4</v>
      </c>
      <c r="F2318" s="1" t="s">
        <v>8</v>
      </c>
      <c r="G2318" s="1">
        <v>2005</v>
      </c>
      <c r="H2318" s="5" t="s">
        <v>79</v>
      </c>
      <c r="J2318" s="1">
        <v>80</v>
      </c>
      <c r="K2318" s="1">
        <f>J2318-30</f>
        <v>50</v>
      </c>
      <c r="L2318" s="1">
        <f>J2318-60</f>
        <v>20</v>
      </c>
      <c r="M2318" s="1">
        <f>J2318-82</f>
        <v>-2</v>
      </c>
      <c r="N2318" s="1">
        <f>J2318-91</f>
        <v>-11</v>
      </c>
      <c r="O2318" s="1">
        <v>4</v>
      </c>
      <c r="P2318" s="1" t="s">
        <v>104</v>
      </c>
      <c r="Q2318" s="1" t="s">
        <v>79</v>
      </c>
      <c r="R2318" s="1" t="s">
        <v>167</v>
      </c>
      <c r="S2318" s="1">
        <v>4</v>
      </c>
      <c r="T2318" s="1">
        <v>219</v>
      </c>
      <c r="U2318" s="1">
        <v>25</v>
      </c>
      <c r="V2318" s="1">
        <v>70</v>
      </c>
      <c r="W2318" s="4">
        <f t="shared" si="141"/>
        <v>2.8</v>
      </c>
      <c r="X2318" s="1">
        <v>4</v>
      </c>
      <c r="Y2318" s="1">
        <v>26</v>
      </c>
      <c r="Z2318" s="4">
        <f t="shared" si="142"/>
        <v>1.04</v>
      </c>
      <c r="AA2318" s="5">
        <f t="shared" si="143"/>
        <v>37.142857142857146</v>
      </c>
      <c r="AB2318" s="1">
        <v>0</v>
      </c>
      <c r="AC2318" s="1">
        <f t="shared" si="144"/>
        <v>0</v>
      </c>
      <c r="AD2318" s="1">
        <v>1</v>
      </c>
      <c r="AE2318" s="1">
        <f t="shared" si="145"/>
        <v>4</v>
      </c>
      <c r="AF2318" s="6">
        <v>0</v>
      </c>
      <c r="AG2318" s="1">
        <f>AF2318*100/U2318</f>
        <v>0</v>
      </c>
      <c r="AH2318" s="1">
        <v>0</v>
      </c>
      <c r="AI2318" s="1">
        <v>4</v>
      </c>
      <c r="AJ2318" s="1">
        <v>3</v>
      </c>
      <c r="AK2318" s="1">
        <v>1</v>
      </c>
      <c r="AL2318" s="1">
        <v>1</v>
      </c>
      <c r="AM2318" s="1">
        <v>3</v>
      </c>
      <c r="AN2318" s="1">
        <v>4</v>
      </c>
    </row>
    <row r="2319" spans="1:41" ht="12.75" x14ac:dyDescent="0.2">
      <c r="A2319" s="2" t="s">
        <v>59</v>
      </c>
      <c r="B2319" s="3">
        <v>456</v>
      </c>
      <c r="C2319" s="5">
        <v>33</v>
      </c>
      <c r="D2319" s="1" t="s">
        <v>10</v>
      </c>
      <c r="E2319" s="1" t="s">
        <v>4</v>
      </c>
      <c r="F2319" s="1" t="s">
        <v>8</v>
      </c>
      <c r="G2319" s="1">
        <v>2006</v>
      </c>
      <c r="H2319" s="5" t="s">
        <v>79</v>
      </c>
      <c r="I2319" s="5">
        <v>67</v>
      </c>
      <c r="J2319" s="1">
        <v>71</v>
      </c>
      <c r="K2319" s="1">
        <f>J2319-34</f>
        <v>37</v>
      </c>
      <c r="L2319" s="1">
        <f>J2319-61</f>
        <v>10</v>
      </c>
      <c r="M2319" s="1">
        <f>J2319-72</f>
        <v>-1</v>
      </c>
      <c r="N2319" s="1">
        <f>J2319-82</f>
        <v>-11</v>
      </c>
      <c r="O2319" s="1">
        <v>3</v>
      </c>
      <c r="P2319" s="1" t="s">
        <v>121</v>
      </c>
      <c r="Q2319" s="1"/>
      <c r="R2319" s="1" t="s">
        <v>167</v>
      </c>
      <c r="S2319" s="1">
        <v>3</v>
      </c>
      <c r="T2319" s="1">
        <v>213</v>
      </c>
      <c r="U2319" s="1">
        <v>25</v>
      </c>
      <c r="V2319" s="1">
        <v>73</v>
      </c>
      <c r="W2319" s="4">
        <f t="shared" si="141"/>
        <v>2.92</v>
      </c>
      <c r="X2319" s="1">
        <v>3</v>
      </c>
      <c r="Y2319" s="1">
        <v>26</v>
      </c>
      <c r="Z2319" s="4">
        <f t="shared" si="142"/>
        <v>1.04</v>
      </c>
      <c r="AA2319" s="5">
        <f t="shared" si="143"/>
        <v>35.616438356164387</v>
      </c>
      <c r="AB2319" s="1">
        <v>0</v>
      </c>
      <c r="AC2319" s="1">
        <f t="shared" si="144"/>
        <v>0</v>
      </c>
      <c r="AD2319" s="1">
        <v>1</v>
      </c>
      <c r="AE2319" s="1">
        <f t="shared" si="145"/>
        <v>4</v>
      </c>
      <c r="AF2319" s="6" t="s">
        <v>136</v>
      </c>
      <c r="AI2319" s="1">
        <v>4</v>
      </c>
      <c r="AJ2319" s="1">
        <v>2</v>
      </c>
      <c r="AK2319" s="1">
        <v>2</v>
      </c>
      <c r="AL2319" s="1">
        <v>2</v>
      </c>
      <c r="AM2319" s="1">
        <v>3</v>
      </c>
      <c r="AN2319" s="1">
        <v>3</v>
      </c>
    </row>
    <row r="2320" spans="1:41" ht="12.75" x14ac:dyDescent="0.2">
      <c r="A2320" s="2" t="s">
        <v>59</v>
      </c>
      <c r="B2320" s="3">
        <v>456</v>
      </c>
      <c r="C2320" s="5">
        <v>33</v>
      </c>
      <c r="D2320" s="1" t="s">
        <v>10</v>
      </c>
      <c r="E2320" s="1" t="s">
        <v>4</v>
      </c>
      <c r="F2320" s="1" t="s">
        <v>8</v>
      </c>
      <c r="G2320" s="1">
        <v>2007</v>
      </c>
      <c r="H2320" s="5" t="s">
        <v>79</v>
      </c>
      <c r="J2320" s="1">
        <v>63</v>
      </c>
      <c r="K2320" s="1">
        <f>J2320-36</f>
        <v>27</v>
      </c>
      <c r="L2320" s="1">
        <f>J2320-53</f>
        <v>10</v>
      </c>
      <c r="M2320" s="1">
        <f>J2320-67</f>
        <v>-4</v>
      </c>
      <c r="N2320" s="1">
        <f>J2320-82</f>
        <v>-19</v>
      </c>
      <c r="O2320" s="1">
        <v>3</v>
      </c>
      <c r="P2320" s="1" t="s">
        <v>152</v>
      </c>
      <c r="Q2320" s="1"/>
      <c r="R2320" s="1" t="s">
        <v>167</v>
      </c>
      <c r="S2320" s="1">
        <v>2</v>
      </c>
      <c r="T2320" s="1">
        <v>225</v>
      </c>
      <c r="U2320" s="1">
        <v>25</v>
      </c>
      <c r="V2320" s="1">
        <v>90</v>
      </c>
      <c r="W2320" s="4">
        <f t="shared" si="141"/>
        <v>3.6</v>
      </c>
      <c r="X2320" s="1">
        <v>4</v>
      </c>
      <c r="Y2320" s="1">
        <v>30</v>
      </c>
      <c r="Z2320" s="4">
        <f t="shared" si="142"/>
        <v>1.2</v>
      </c>
      <c r="AA2320" s="5">
        <f t="shared" si="143"/>
        <v>33.333333333333336</v>
      </c>
      <c r="AB2320" s="1">
        <v>0</v>
      </c>
      <c r="AC2320" s="1">
        <f t="shared" si="144"/>
        <v>0</v>
      </c>
      <c r="AD2320" s="1">
        <v>0</v>
      </c>
      <c r="AE2320" s="1">
        <f t="shared" si="145"/>
        <v>0</v>
      </c>
      <c r="AF2320" s="6">
        <v>0</v>
      </c>
      <c r="AG2320" s="1">
        <f>AF2320*100/U2320</f>
        <v>0</v>
      </c>
      <c r="AI2320" s="1">
        <v>7</v>
      </c>
      <c r="AJ2320" s="1">
        <v>3</v>
      </c>
      <c r="AK2320" s="1">
        <v>2</v>
      </c>
      <c r="AL2320" s="1">
        <v>2</v>
      </c>
      <c r="AM2320" s="1">
        <v>3</v>
      </c>
      <c r="AN2320" s="1">
        <v>4</v>
      </c>
      <c r="AO2320" s="1">
        <v>4</v>
      </c>
    </row>
    <row r="2321" spans="1:41" ht="12.75" x14ac:dyDescent="0.2">
      <c r="A2321" s="2" t="s">
        <v>59</v>
      </c>
      <c r="B2321" s="3">
        <v>456</v>
      </c>
      <c r="C2321" s="5">
        <v>33</v>
      </c>
      <c r="D2321" s="1" t="s">
        <v>10</v>
      </c>
      <c r="E2321" s="1" t="s">
        <v>4</v>
      </c>
      <c r="F2321" s="1" t="s">
        <v>8</v>
      </c>
      <c r="G2321" s="1">
        <v>2008</v>
      </c>
      <c r="H2321" s="5" t="s">
        <v>79</v>
      </c>
      <c r="J2321" s="1">
        <v>66</v>
      </c>
      <c r="K2321" s="1">
        <f>J2321-22</f>
        <v>44</v>
      </c>
      <c r="L2321" s="1">
        <f>J2321-49</f>
        <v>17</v>
      </c>
      <c r="M2321" s="1">
        <f>J2321-67</f>
        <v>-1</v>
      </c>
      <c r="N2321" s="1">
        <f>J2321-82</f>
        <v>-16</v>
      </c>
      <c r="O2321" s="1">
        <v>4</v>
      </c>
      <c r="P2321" s="1" t="s">
        <v>188</v>
      </c>
      <c r="Q2321" s="1"/>
      <c r="R2321" s="1" t="s">
        <v>167</v>
      </c>
      <c r="S2321" s="1">
        <v>2</v>
      </c>
      <c r="T2321" s="1">
        <v>222</v>
      </c>
      <c r="U2321" s="1">
        <v>25</v>
      </c>
      <c r="V2321" s="1">
        <v>102</v>
      </c>
      <c r="W2321" s="4">
        <f t="shared" si="141"/>
        <v>4.1947826086956521</v>
      </c>
      <c r="X2321" s="1">
        <v>4</v>
      </c>
      <c r="Y2321" s="1">
        <v>33</v>
      </c>
      <c r="Z2321" s="4">
        <f t="shared" si="142"/>
        <v>1.4347826086956521</v>
      </c>
      <c r="AA2321" s="5">
        <f t="shared" si="143"/>
        <v>34.203980099502488</v>
      </c>
      <c r="AB2321" s="1">
        <v>2</v>
      </c>
      <c r="AC2321" s="1">
        <f t="shared" si="144"/>
        <v>8</v>
      </c>
      <c r="AD2321" s="1">
        <v>2</v>
      </c>
      <c r="AE2321" s="1">
        <f t="shared" si="145"/>
        <v>8</v>
      </c>
      <c r="AF2321" s="6" t="s">
        <v>204</v>
      </c>
      <c r="AI2321" s="1">
        <v>3</v>
      </c>
      <c r="AJ2321" s="1">
        <v>3</v>
      </c>
      <c r="AK2321" s="1">
        <v>1</v>
      </c>
      <c r="AL2321" s="1">
        <v>2</v>
      </c>
      <c r="AM2321" s="1">
        <v>3</v>
      </c>
      <c r="AN2321" s="1">
        <v>4</v>
      </c>
      <c r="AO2321" s="1">
        <v>0</v>
      </c>
    </row>
    <row r="2322" spans="1:41" ht="12.75" x14ac:dyDescent="0.2">
      <c r="A2322" s="2" t="s">
        <v>59</v>
      </c>
      <c r="B2322" s="3">
        <v>456</v>
      </c>
      <c r="C2322" s="5">
        <v>33</v>
      </c>
      <c r="D2322" s="1" t="s">
        <v>10</v>
      </c>
      <c r="E2322" s="1" t="s">
        <v>4</v>
      </c>
      <c r="F2322" s="1" t="s">
        <v>8</v>
      </c>
      <c r="G2322" s="1">
        <v>2009</v>
      </c>
      <c r="H2322" s="5" t="s">
        <v>79</v>
      </c>
      <c r="J2322" s="1">
        <v>65</v>
      </c>
      <c r="K2322" s="1">
        <f>J2322-26</f>
        <v>39</v>
      </c>
      <c r="L2322" s="1">
        <f>J2322-50</f>
        <v>15</v>
      </c>
      <c r="M2322" s="1">
        <f>J2322-66</f>
        <v>-1</v>
      </c>
      <c r="N2322" s="1">
        <f>J2322-82</f>
        <v>-17</v>
      </c>
      <c r="O2322" s="1">
        <v>5</v>
      </c>
      <c r="Q2322" s="1"/>
      <c r="S2322" s="1">
        <v>4</v>
      </c>
      <c r="T2322" s="1">
        <v>208</v>
      </c>
      <c r="U2322" s="1">
        <v>25</v>
      </c>
      <c r="V2322" s="1">
        <v>62</v>
      </c>
      <c r="W2322" s="4">
        <f t="shared" si="141"/>
        <v>2.48</v>
      </c>
      <c r="X2322" s="1">
        <v>4</v>
      </c>
      <c r="Y2322" s="1">
        <v>22</v>
      </c>
      <c r="Z2322" s="4">
        <f t="shared" si="142"/>
        <v>0.88</v>
      </c>
      <c r="AA2322" s="5">
        <f t="shared" si="143"/>
        <v>35.483870967741936</v>
      </c>
      <c r="AB2322" s="1">
        <v>0</v>
      </c>
      <c r="AC2322" s="1">
        <f t="shared" si="144"/>
        <v>0</v>
      </c>
      <c r="AD2322" s="1">
        <v>0</v>
      </c>
      <c r="AE2322" s="1">
        <f t="shared" si="145"/>
        <v>0</v>
      </c>
      <c r="AF2322" s="6" t="s">
        <v>179</v>
      </c>
      <c r="AI2322" s="1">
        <v>3</v>
      </c>
      <c r="AJ2322" s="1">
        <v>3</v>
      </c>
      <c r="AK2322" s="1">
        <v>1</v>
      </c>
      <c r="AL2322" s="1">
        <v>2</v>
      </c>
      <c r="AM2322" s="1">
        <v>3</v>
      </c>
      <c r="AN2322" s="1">
        <v>3</v>
      </c>
      <c r="AO2322" s="1">
        <v>2</v>
      </c>
    </row>
    <row r="2323" spans="1:41" ht="12.75" x14ac:dyDescent="0.2">
      <c r="A2323" s="2" t="s">
        <v>59</v>
      </c>
      <c r="B2323" s="3">
        <v>456</v>
      </c>
      <c r="C2323" s="5">
        <v>33</v>
      </c>
      <c r="D2323" s="1" t="s">
        <v>10</v>
      </c>
      <c r="E2323" s="1" t="s">
        <v>4</v>
      </c>
      <c r="F2323" s="1" t="s">
        <v>8</v>
      </c>
      <c r="G2323" s="1">
        <v>2010</v>
      </c>
      <c r="H2323" s="5" t="s">
        <v>79</v>
      </c>
      <c r="Q2323" s="1"/>
      <c r="Z2323" s="1"/>
    </row>
    <row r="2324" spans="1:41" ht="12.75" x14ac:dyDescent="0.2">
      <c r="A2324" s="2" t="s">
        <v>59</v>
      </c>
      <c r="B2324" s="3">
        <v>456</v>
      </c>
      <c r="C2324" s="5">
        <v>33</v>
      </c>
      <c r="D2324" s="1" t="s">
        <v>10</v>
      </c>
      <c r="E2324" s="1" t="s">
        <v>4</v>
      </c>
      <c r="F2324" s="1" t="s">
        <v>8</v>
      </c>
      <c r="G2324" s="1">
        <v>2011</v>
      </c>
      <c r="H2324" s="5" t="s">
        <v>79</v>
      </c>
      <c r="Q2324" s="1"/>
      <c r="S2324" s="1">
        <v>3</v>
      </c>
      <c r="T2324" s="1">
        <v>215</v>
      </c>
      <c r="U2324" s="1">
        <v>25</v>
      </c>
      <c r="V2324" s="1">
        <v>70</v>
      </c>
      <c r="W2324" s="4">
        <f t="shared" ref="W2324" si="146">(V2324+(Z2324*AB2324))/U2324</f>
        <v>2.8</v>
      </c>
      <c r="X2324" s="1">
        <v>4</v>
      </c>
      <c r="Y2324" s="1">
        <v>25</v>
      </c>
      <c r="Z2324" s="4">
        <f>Y2324/(U2324-AB2324)</f>
        <v>1</v>
      </c>
      <c r="AA2324" s="5">
        <f>Z2324*100/W2324</f>
        <v>35.714285714285715</v>
      </c>
      <c r="AB2324" s="1">
        <v>0</v>
      </c>
      <c r="AC2324" s="1">
        <f t="shared" ref="AC2324" si="147">AB2324*100/U2324</f>
        <v>0</v>
      </c>
      <c r="AD2324" s="1">
        <v>0</v>
      </c>
      <c r="AE2324" s="1">
        <f>AD2324*100/U2324</f>
        <v>0</v>
      </c>
      <c r="AF2324" s="6" t="s">
        <v>177</v>
      </c>
      <c r="AI2324" s="1">
        <v>3</v>
      </c>
      <c r="AJ2324" s="1">
        <v>3</v>
      </c>
      <c r="AK2324" s="1">
        <v>1</v>
      </c>
      <c r="AL2324" s="1">
        <v>2</v>
      </c>
      <c r="AM2324" s="1">
        <v>3</v>
      </c>
      <c r="AN2324" s="1">
        <v>3</v>
      </c>
      <c r="AO2324" s="1">
        <v>2</v>
      </c>
    </row>
    <row r="2325" spans="1:41" ht="12.75" x14ac:dyDescent="0.2">
      <c r="A2325" s="2" t="s">
        <v>59</v>
      </c>
      <c r="B2325" s="3">
        <v>456</v>
      </c>
      <c r="C2325" s="5">
        <v>33</v>
      </c>
      <c r="D2325" s="1" t="s">
        <v>10</v>
      </c>
      <c r="E2325" s="1" t="s">
        <v>4</v>
      </c>
      <c r="F2325" s="1" t="s">
        <v>8</v>
      </c>
      <c r="G2325" s="1">
        <v>2012</v>
      </c>
      <c r="H2325" s="5" t="s">
        <v>79</v>
      </c>
      <c r="Q2325" s="1"/>
      <c r="Z2325" s="1"/>
    </row>
    <row r="2326" spans="1:41" ht="12.75" x14ac:dyDescent="0.2">
      <c r="A2326" s="2" t="s">
        <v>59</v>
      </c>
      <c r="B2326" s="3">
        <v>456</v>
      </c>
      <c r="C2326" s="5">
        <v>33</v>
      </c>
      <c r="D2326" s="1" t="s">
        <v>10</v>
      </c>
      <c r="E2326" s="1" t="s">
        <v>4</v>
      </c>
      <c r="F2326" s="1" t="s">
        <v>8</v>
      </c>
      <c r="G2326" s="1">
        <v>2013</v>
      </c>
      <c r="H2326" s="5" t="s">
        <v>79</v>
      </c>
      <c r="J2326" s="1">
        <v>70</v>
      </c>
      <c r="K2326" s="1">
        <f>J2326-21</f>
        <v>49</v>
      </c>
      <c r="L2326" s="1">
        <f>J2326-49</f>
        <v>21</v>
      </c>
      <c r="M2326" s="1">
        <f>J2326-76</f>
        <v>-6</v>
      </c>
      <c r="N2326" s="1">
        <f>J2326-90</f>
        <v>-20</v>
      </c>
      <c r="O2326" s="1">
        <v>4</v>
      </c>
      <c r="Q2326" s="1"/>
      <c r="S2326" s="1">
        <v>4</v>
      </c>
      <c r="Z2326" s="1"/>
      <c r="AO2326" s="1">
        <v>1</v>
      </c>
    </row>
    <row r="2327" spans="1:41" s="22" customFormat="1" ht="12.75" x14ac:dyDescent="0.2">
      <c r="A2327" s="20" t="s">
        <v>59</v>
      </c>
      <c r="B2327" s="21">
        <v>457</v>
      </c>
      <c r="C2327" s="24">
        <v>33</v>
      </c>
      <c r="D2327" s="22" t="s">
        <v>10</v>
      </c>
      <c r="E2327" s="22" t="s">
        <v>4</v>
      </c>
      <c r="F2327" s="22" t="s">
        <v>8</v>
      </c>
      <c r="G2327" s="22">
        <v>2004</v>
      </c>
      <c r="H2327" s="24" t="s">
        <v>78</v>
      </c>
      <c r="I2327" s="24"/>
      <c r="W2327" s="23"/>
      <c r="AA2327" s="24"/>
    </row>
    <row r="2328" spans="1:41" ht="12.75" x14ac:dyDescent="0.2">
      <c r="A2328" s="2" t="s">
        <v>59</v>
      </c>
      <c r="B2328" s="3">
        <v>457</v>
      </c>
      <c r="C2328" s="5">
        <v>33</v>
      </c>
      <c r="D2328" s="1" t="s">
        <v>10</v>
      </c>
      <c r="E2328" s="1" t="s">
        <v>4</v>
      </c>
      <c r="F2328" s="1" t="s">
        <v>8</v>
      </c>
      <c r="G2328" s="1">
        <v>2005</v>
      </c>
      <c r="H2328" s="5" t="s">
        <v>78</v>
      </c>
      <c r="Q2328" s="1"/>
      <c r="Z2328" s="1"/>
      <c r="AF2328" s="1"/>
    </row>
    <row r="2329" spans="1:41" ht="12.75" x14ac:dyDescent="0.2">
      <c r="A2329" s="2" t="s">
        <v>59</v>
      </c>
      <c r="B2329" s="3">
        <v>457</v>
      </c>
      <c r="C2329" s="5">
        <v>33</v>
      </c>
      <c r="D2329" s="1" t="s">
        <v>10</v>
      </c>
      <c r="E2329" s="1" t="s">
        <v>4</v>
      </c>
      <c r="F2329" s="1" t="s">
        <v>8</v>
      </c>
      <c r="G2329" s="1">
        <v>2006</v>
      </c>
      <c r="H2329" s="5" t="s">
        <v>78</v>
      </c>
      <c r="Q2329" s="1"/>
      <c r="Z2329" s="1"/>
      <c r="AF2329" s="1"/>
    </row>
    <row r="2330" spans="1:41" ht="12.75" x14ac:dyDescent="0.2">
      <c r="A2330" s="2" t="s">
        <v>59</v>
      </c>
      <c r="B2330" s="3">
        <v>457</v>
      </c>
      <c r="C2330" s="5">
        <v>33</v>
      </c>
      <c r="D2330" s="1" t="s">
        <v>10</v>
      </c>
      <c r="E2330" s="1" t="s">
        <v>4</v>
      </c>
      <c r="F2330" s="1" t="s">
        <v>8</v>
      </c>
      <c r="G2330" s="1">
        <v>2007</v>
      </c>
      <c r="H2330" s="5" t="s">
        <v>78</v>
      </c>
      <c r="Q2330" s="1"/>
      <c r="Z2330" s="1"/>
      <c r="AF2330" s="1"/>
    </row>
    <row r="2331" spans="1:41" ht="12.75" x14ac:dyDescent="0.2">
      <c r="A2331" s="2" t="s">
        <v>59</v>
      </c>
      <c r="B2331" s="3">
        <v>457</v>
      </c>
      <c r="C2331" s="5">
        <v>33</v>
      </c>
      <c r="D2331" s="1" t="s">
        <v>10</v>
      </c>
      <c r="E2331" s="1" t="s">
        <v>4</v>
      </c>
      <c r="F2331" s="1" t="s">
        <v>8</v>
      </c>
      <c r="G2331" s="1">
        <v>2008</v>
      </c>
      <c r="H2331" s="5" t="s">
        <v>78</v>
      </c>
      <c r="Q2331" s="1"/>
      <c r="Z2331" s="1"/>
      <c r="AF2331" s="1"/>
    </row>
    <row r="2332" spans="1:41" s="22" customFormat="1" ht="12.75" x14ac:dyDescent="0.2">
      <c r="A2332" s="20" t="s">
        <v>59</v>
      </c>
      <c r="B2332" s="21">
        <v>458</v>
      </c>
      <c r="C2332" s="24">
        <v>33</v>
      </c>
      <c r="D2332" s="22" t="s">
        <v>10</v>
      </c>
      <c r="E2332" s="22" t="s">
        <v>4</v>
      </c>
      <c r="F2332" s="22" t="s">
        <v>8</v>
      </c>
      <c r="G2332" s="22">
        <v>2004</v>
      </c>
      <c r="H2332" s="24" t="s">
        <v>78</v>
      </c>
      <c r="I2332" s="24"/>
      <c r="W2332" s="23"/>
      <c r="AA2332" s="24"/>
    </row>
    <row r="2333" spans="1:41" ht="15" customHeight="1" x14ac:dyDescent="0.2">
      <c r="A2333" s="2" t="s">
        <v>59</v>
      </c>
      <c r="B2333" s="3">
        <v>458</v>
      </c>
      <c r="C2333" s="5">
        <v>33</v>
      </c>
      <c r="D2333" s="1" t="s">
        <v>10</v>
      </c>
      <c r="E2333" s="1" t="s">
        <v>4</v>
      </c>
      <c r="F2333" s="1" t="s">
        <v>8</v>
      </c>
      <c r="G2333" s="1">
        <v>2005</v>
      </c>
      <c r="H2333" s="5" t="s">
        <v>78</v>
      </c>
      <c r="Q2333" s="1"/>
      <c r="Z2333" s="1"/>
      <c r="AF2333" s="1"/>
    </row>
    <row r="2334" spans="1:41" ht="12.75" x14ac:dyDescent="0.2">
      <c r="A2334" s="2" t="s">
        <v>59</v>
      </c>
      <c r="B2334" s="3">
        <v>458</v>
      </c>
      <c r="C2334" s="5">
        <v>33</v>
      </c>
      <c r="D2334" s="1" t="s">
        <v>10</v>
      </c>
      <c r="E2334" s="1" t="s">
        <v>4</v>
      </c>
      <c r="F2334" s="1" t="s">
        <v>8</v>
      </c>
      <c r="G2334" s="1">
        <v>2006</v>
      </c>
      <c r="H2334" s="5" t="s">
        <v>78</v>
      </c>
      <c r="Q2334" s="1"/>
      <c r="Z2334" s="1"/>
      <c r="AF2334" s="1"/>
    </row>
    <row r="2335" spans="1:41" ht="12.75" x14ac:dyDescent="0.2">
      <c r="A2335" s="2" t="s">
        <v>59</v>
      </c>
      <c r="B2335" s="3">
        <v>458</v>
      </c>
      <c r="C2335" s="5">
        <v>33</v>
      </c>
      <c r="D2335" s="1" t="s">
        <v>10</v>
      </c>
      <c r="E2335" s="1" t="s">
        <v>4</v>
      </c>
      <c r="F2335" s="1" t="s">
        <v>8</v>
      </c>
      <c r="G2335" s="1">
        <v>2007</v>
      </c>
      <c r="H2335" s="5" t="s">
        <v>78</v>
      </c>
      <c r="Q2335" s="1"/>
      <c r="Z2335" s="1"/>
      <c r="AF2335" s="1"/>
    </row>
    <row r="2336" spans="1:41" ht="15" customHeight="1" x14ac:dyDescent="0.2">
      <c r="A2336" s="2" t="s">
        <v>59</v>
      </c>
      <c r="B2336" s="3">
        <v>458</v>
      </c>
      <c r="C2336" s="5">
        <v>33</v>
      </c>
      <c r="D2336" s="1" t="s">
        <v>10</v>
      </c>
      <c r="E2336" s="1" t="s">
        <v>4</v>
      </c>
      <c r="F2336" s="1" t="s">
        <v>8</v>
      </c>
      <c r="G2336" s="1">
        <v>2008</v>
      </c>
      <c r="H2336" s="5" t="s">
        <v>78</v>
      </c>
      <c r="Q2336" s="1"/>
      <c r="Z2336" s="1"/>
      <c r="AF2336" s="1"/>
    </row>
    <row r="2337" spans="1:40" s="22" customFormat="1" ht="12.75" x14ac:dyDescent="0.2">
      <c r="A2337" s="20" t="s">
        <v>59</v>
      </c>
      <c r="B2337" s="21">
        <v>459</v>
      </c>
      <c r="C2337" s="24">
        <v>33</v>
      </c>
      <c r="D2337" s="22" t="s">
        <v>10</v>
      </c>
      <c r="E2337" s="22" t="s">
        <v>4</v>
      </c>
      <c r="F2337" s="22" t="s">
        <v>8</v>
      </c>
      <c r="G2337" s="22">
        <v>2004</v>
      </c>
      <c r="H2337" s="24" t="s">
        <v>78</v>
      </c>
      <c r="I2337" s="24"/>
      <c r="W2337" s="23"/>
      <c r="AA2337" s="24"/>
    </row>
    <row r="2338" spans="1:40" ht="15" customHeight="1" x14ac:dyDescent="0.2">
      <c r="A2338" s="2" t="s">
        <v>59</v>
      </c>
      <c r="B2338" s="3">
        <v>459</v>
      </c>
      <c r="C2338" s="5">
        <v>33</v>
      </c>
      <c r="D2338" s="1" t="s">
        <v>10</v>
      </c>
      <c r="E2338" s="1" t="s">
        <v>4</v>
      </c>
      <c r="F2338" s="1" t="s">
        <v>8</v>
      </c>
      <c r="G2338" s="1">
        <v>2005</v>
      </c>
      <c r="H2338" s="5" t="s">
        <v>78</v>
      </c>
      <c r="Q2338" s="1"/>
      <c r="Z2338" s="1"/>
      <c r="AF2338" s="1"/>
    </row>
    <row r="2339" spans="1:40" ht="12.75" x14ac:dyDescent="0.2">
      <c r="A2339" s="2" t="s">
        <v>59</v>
      </c>
      <c r="B2339" s="3">
        <v>459</v>
      </c>
      <c r="C2339" s="5">
        <v>33</v>
      </c>
      <c r="D2339" s="1" t="s">
        <v>10</v>
      </c>
      <c r="E2339" s="1" t="s">
        <v>4</v>
      </c>
      <c r="F2339" s="1" t="s">
        <v>8</v>
      </c>
      <c r="G2339" s="1">
        <v>2006</v>
      </c>
      <c r="H2339" s="5" t="s">
        <v>78</v>
      </c>
      <c r="Q2339" s="1"/>
      <c r="Z2339" s="1"/>
      <c r="AF2339" s="1"/>
    </row>
    <row r="2340" spans="1:40" ht="12.75" x14ac:dyDescent="0.2">
      <c r="A2340" s="2" t="s">
        <v>59</v>
      </c>
      <c r="B2340" s="3">
        <v>459</v>
      </c>
      <c r="C2340" s="5">
        <v>33</v>
      </c>
      <c r="D2340" s="1" t="s">
        <v>10</v>
      </c>
      <c r="E2340" s="1" t="s">
        <v>4</v>
      </c>
      <c r="F2340" s="1" t="s">
        <v>8</v>
      </c>
      <c r="G2340" s="1">
        <v>2007</v>
      </c>
      <c r="H2340" s="5" t="s">
        <v>78</v>
      </c>
      <c r="Q2340" s="1"/>
      <c r="Z2340" s="1"/>
      <c r="AF2340" s="1"/>
    </row>
    <row r="2341" spans="1:40" ht="15" customHeight="1" x14ac:dyDescent="0.2">
      <c r="A2341" s="2" t="s">
        <v>59</v>
      </c>
      <c r="B2341" s="3">
        <v>459</v>
      </c>
      <c r="C2341" s="5">
        <v>33</v>
      </c>
      <c r="D2341" s="1" t="s">
        <v>10</v>
      </c>
      <c r="E2341" s="1" t="s">
        <v>4</v>
      </c>
      <c r="F2341" s="1" t="s">
        <v>8</v>
      </c>
      <c r="G2341" s="1">
        <v>2008</v>
      </c>
      <c r="H2341" s="5" t="s">
        <v>78</v>
      </c>
      <c r="Q2341" s="1"/>
      <c r="Z2341" s="1"/>
      <c r="AF2341" s="1"/>
    </row>
    <row r="2342" spans="1:40" s="22" customFormat="1" ht="12.75" x14ac:dyDescent="0.2">
      <c r="A2342" s="20" t="s">
        <v>59</v>
      </c>
      <c r="B2342" s="21">
        <v>460</v>
      </c>
      <c r="C2342" s="24">
        <v>33</v>
      </c>
      <c r="D2342" s="22" t="s">
        <v>10</v>
      </c>
      <c r="E2342" s="22" t="s">
        <v>4</v>
      </c>
      <c r="F2342" s="22" t="s">
        <v>8</v>
      </c>
      <c r="G2342" s="22">
        <v>2004</v>
      </c>
      <c r="H2342" s="24" t="s">
        <v>78</v>
      </c>
      <c r="I2342" s="24"/>
      <c r="W2342" s="23"/>
      <c r="AA2342" s="24"/>
    </row>
    <row r="2343" spans="1:40" ht="12.75" x14ac:dyDescent="0.2">
      <c r="A2343" s="2" t="s">
        <v>59</v>
      </c>
      <c r="B2343" s="3">
        <v>460</v>
      </c>
      <c r="C2343" s="5">
        <v>33</v>
      </c>
      <c r="D2343" s="1" t="s">
        <v>10</v>
      </c>
      <c r="E2343" s="1" t="s">
        <v>4</v>
      </c>
      <c r="F2343" s="1" t="s">
        <v>8</v>
      </c>
      <c r="G2343" s="1">
        <v>2005</v>
      </c>
      <c r="H2343" s="5" t="s">
        <v>78</v>
      </c>
      <c r="Q2343" s="1"/>
      <c r="Z2343" s="1"/>
      <c r="AF2343" s="1"/>
    </row>
    <row r="2344" spans="1:40" ht="12.75" x14ac:dyDescent="0.2">
      <c r="A2344" s="2" t="s">
        <v>59</v>
      </c>
      <c r="B2344" s="3">
        <v>460</v>
      </c>
      <c r="C2344" s="5">
        <v>33</v>
      </c>
      <c r="D2344" s="1" t="s">
        <v>10</v>
      </c>
      <c r="E2344" s="1" t="s">
        <v>4</v>
      </c>
      <c r="F2344" s="1" t="s">
        <v>8</v>
      </c>
      <c r="G2344" s="1">
        <v>2006</v>
      </c>
      <c r="H2344" s="5" t="s">
        <v>78</v>
      </c>
      <c r="Q2344" s="1"/>
      <c r="Z2344" s="1"/>
      <c r="AF2344" s="1"/>
    </row>
    <row r="2345" spans="1:40" ht="12.75" x14ac:dyDescent="0.2">
      <c r="A2345" s="2" t="s">
        <v>59</v>
      </c>
      <c r="B2345" s="3">
        <v>460</v>
      </c>
      <c r="C2345" s="5">
        <v>33</v>
      </c>
      <c r="D2345" s="1" t="s">
        <v>10</v>
      </c>
      <c r="E2345" s="1" t="s">
        <v>4</v>
      </c>
      <c r="F2345" s="1" t="s">
        <v>8</v>
      </c>
      <c r="G2345" s="1">
        <v>2007</v>
      </c>
      <c r="H2345" s="5" t="s">
        <v>78</v>
      </c>
      <c r="Q2345" s="1"/>
      <c r="Z2345" s="1"/>
      <c r="AF2345" s="1"/>
    </row>
    <row r="2346" spans="1:40" ht="12.75" x14ac:dyDescent="0.2">
      <c r="A2346" s="2" t="s">
        <v>59</v>
      </c>
      <c r="B2346" s="3">
        <v>460</v>
      </c>
      <c r="C2346" s="5">
        <v>33</v>
      </c>
      <c r="D2346" s="1" t="s">
        <v>10</v>
      </c>
      <c r="E2346" s="1" t="s">
        <v>4</v>
      </c>
      <c r="F2346" s="1" t="s">
        <v>8</v>
      </c>
      <c r="G2346" s="1">
        <v>2008</v>
      </c>
      <c r="H2346" s="5" t="s">
        <v>78</v>
      </c>
      <c r="Q2346" s="1"/>
      <c r="Z2346" s="1"/>
      <c r="AF2346" s="1"/>
    </row>
    <row r="2347" spans="1:40" s="22" customFormat="1" ht="12.75" x14ac:dyDescent="0.2">
      <c r="A2347" s="20" t="s">
        <v>59</v>
      </c>
      <c r="B2347" s="21">
        <v>461</v>
      </c>
      <c r="C2347" s="24">
        <v>33</v>
      </c>
      <c r="D2347" s="22" t="s">
        <v>10</v>
      </c>
      <c r="E2347" s="22" t="s">
        <v>4</v>
      </c>
      <c r="F2347" s="22" t="s">
        <v>8</v>
      </c>
      <c r="G2347" s="22">
        <v>2004</v>
      </c>
      <c r="H2347" s="24" t="s">
        <v>78</v>
      </c>
      <c r="I2347" s="24"/>
      <c r="W2347" s="23"/>
      <c r="AA2347" s="24"/>
    </row>
    <row r="2348" spans="1:40" ht="12.75" x14ac:dyDescent="0.2">
      <c r="A2348" s="2" t="s">
        <v>59</v>
      </c>
      <c r="B2348" s="3">
        <v>461</v>
      </c>
      <c r="C2348" s="5">
        <v>33</v>
      </c>
      <c r="D2348" s="1" t="s">
        <v>10</v>
      </c>
      <c r="E2348" s="1" t="s">
        <v>4</v>
      </c>
      <c r="F2348" s="1" t="s">
        <v>8</v>
      </c>
      <c r="G2348" s="1">
        <v>2005</v>
      </c>
      <c r="H2348" s="5" t="s">
        <v>78</v>
      </c>
      <c r="Q2348" s="1"/>
      <c r="Z2348" s="1"/>
      <c r="AF2348" s="1"/>
    </row>
    <row r="2349" spans="1:40" ht="12.75" x14ac:dyDescent="0.2">
      <c r="A2349" s="2" t="s">
        <v>59</v>
      </c>
      <c r="B2349" s="3">
        <v>461</v>
      </c>
      <c r="C2349" s="5">
        <v>33</v>
      </c>
      <c r="D2349" s="1" t="s">
        <v>10</v>
      </c>
      <c r="E2349" s="1" t="s">
        <v>4</v>
      </c>
      <c r="F2349" s="1" t="s">
        <v>8</v>
      </c>
      <c r="G2349" s="1">
        <v>2006</v>
      </c>
      <c r="H2349" s="5" t="s">
        <v>78</v>
      </c>
      <c r="Q2349" s="1"/>
      <c r="Z2349" s="1"/>
      <c r="AF2349" s="1"/>
    </row>
    <row r="2350" spans="1:40" ht="12.75" x14ac:dyDescent="0.2">
      <c r="A2350" s="2" t="s">
        <v>59</v>
      </c>
      <c r="B2350" s="3">
        <v>461</v>
      </c>
      <c r="C2350" s="5">
        <v>33</v>
      </c>
      <c r="D2350" s="1" t="s">
        <v>10</v>
      </c>
      <c r="E2350" s="1" t="s">
        <v>4</v>
      </c>
      <c r="F2350" s="1" t="s">
        <v>8</v>
      </c>
      <c r="G2350" s="1">
        <v>2007</v>
      </c>
      <c r="H2350" s="5" t="s">
        <v>78</v>
      </c>
      <c r="Q2350" s="1"/>
      <c r="Z2350" s="1"/>
      <c r="AF2350" s="1"/>
    </row>
    <row r="2351" spans="1:40" ht="12.75" x14ac:dyDescent="0.2">
      <c r="A2351" s="2" t="s">
        <v>59</v>
      </c>
      <c r="B2351" s="3">
        <v>461</v>
      </c>
      <c r="C2351" s="5">
        <v>33</v>
      </c>
      <c r="D2351" s="1" t="s">
        <v>10</v>
      </c>
      <c r="E2351" s="1" t="s">
        <v>4</v>
      </c>
      <c r="F2351" s="1" t="s">
        <v>8</v>
      </c>
      <c r="G2351" s="1">
        <v>2008</v>
      </c>
      <c r="H2351" s="5" t="s">
        <v>78</v>
      </c>
      <c r="Q2351" s="1"/>
      <c r="Z2351" s="1"/>
      <c r="AF2351" s="1"/>
    </row>
    <row r="2352" spans="1:40" s="22" customFormat="1" ht="12.75" x14ac:dyDescent="0.2">
      <c r="A2352" s="20" t="s">
        <v>59</v>
      </c>
      <c r="B2352" s="21">
        <v>462</v>
      </c>
      <c r="C2352" s="24">
        <v>33</v>
      </c>
      <c r="D2352" s="22" t="s">
        <v>10</v>
      </c>
      <c r="E2352" s="22" t="s">
        <v>4</v>
      </c>
      <c r="F2352" s="22" t="s">
        <v>8</v>
      </c>
      <c r="G2352" s="22">
        <v>2004</v>
      </c>
      <c r="H2352" s="24" t="s">
        <v>78</v>
      </c>
      <c r="I2352" s="24"/>
      <c r="J2352" s="22">
        <v>69</v>
      </c>
      <c r="K2352" s="22">
        <f>J2352-22</f>
        <v>47</v>
      </c>
      <c r="L2352" s="22">
        <f>J2352-46</f>
        <v>23</v>
      </c>
      <c r="M2352" s="22">
        <f>J2352-71</f>
        <v>-2</v>
      </c>
      <c r="N2352" s="22">
        <f>J2352-87</f>
        <v>-18</v>
      </c>
      <c r="O2352" s="22">
        <v>2</v>
      </c>
      <c r="S2352" s="22">
        <v>1</v>
      </c>
      <c r="T2352" s="22">
        <v>226</v>
      </c>
      <c r="U2352" s="22">
        <v>25</v>
      </c>
      <c r="V2352" s="22">
        <v>71</v>
      </c>
      <c r="W2352" s="23">
        <f t="shared" ref="W2352:W2354" si="148">(V2352+(Z2352*AB2352))/U2352</f>
        <v>3.2189473684210528</v>
      </c>
      <c r="X2352" s="22">
        <v>3</v>
      </c>
      <c r="Y2352" s="22">
        <v>30</v>
      </c>
      <c r="Z2352" s="23">
        <f>Y2352/(U2352-AB2352)</f>
        <v>1.5789473684210527</v>
      </c>
      <c r="AA2352" s="24">
        <f t="shared" ref="AA2352:AA2354" si="149">Z2352*100/W2352</f>
        <v>49.051667756703722</v>
      </c>
      <c r="AB2352" s="22">
        <v>6</v>
      </c>
      <c r="AC2352" s="22">
        <f t="shared" ref="AC2352:AC2354" si="150">AB2352*100/U2352</f>
        <v>24</v>
      </c>
      <c r="AD2352" s="22">
        <v>0</v>
      </c>
      <c r="AE2352" s="22">
        <f t="shared" ref="AE2352:AE2354" si="151">AD2352*100/U2352</f>
        <v>0</v>
      </c>
      <c r="AF2352" s="22">
        <v>1</v>
      </c>
      <c r="AG2352" s="22">
        <f>AF2352*100/U2352</f>
        <v>4</v>
      </c>
      <c r="AH2352" s="22">
        <v>6</v>
      </c>
      <c r="AI2352" s="22">
        <v>11</v>
      </c>
      <c r="AJ2352" s="22">
        <v>2</v>
      </c>
      <c r="AK2352" s="22">
        <v>1</v>
      </c>
      <c r="AL2352" s="22">
        <v>3</v>
      </c>
      <c r="AM2352" s="22">
        <v>3</v>
      </c>
      <c r="AN2352" s="22">
        <v>3</v>
      </c>
    </row>
    <row r="2353" spans="1:40" ht="12.75" x14ac:dyDescent="0.2">
      <c r="A2353" s="2" t="s">
        <v>59</v>
      </c>
      <c r="B2353" s="3">
        <v>462</v>
      </c>
      <c r="C2353" s="5">
        <v>33</v>
      </c>
      <c r="D2353" s="1" t="s">
        <v>10</v>
      </c>
      <c r="E2353" s="1" t="s">
        <v>4</v>
      </c>
      <c r="F2353" s="1" t="s">
        <v>8</v>
      </c>
      <c r="G2353" s="1">
        <v>2005</v>
      </c>
      <c r="H2353" s="5" t="s">
        <v>78</v>
      </c>
      <c r="J2353" s="1">
        <v>79</v>
      </c>
      <c r="K2353" s="1">
        <f>J2353-30</f>
        <v>49</v>
      </c>
      <c r="L2353" s="1">
        <f>J2353-60</f>
        <v>19</v>
      </c>
      <c r="M2353" s="1">
        <f>J2353-82</f>
        <v>-3</v>
      </c>
      <c r="N2353" s="1">
        <f>J2353-91</f>
        <v>-12</v>
      </c>
      <c r="O2353" s="1">
        <v>3</v>
      </c>
      <c r="P2353" s="1" t="s">
        <v>105</v>
      </c>
      <c r="Q2353" s="1" t="s">
        <v>79</v>
      </c>
      <c r="S2353" s="1">
        <v>4</v>
      </c>
      <c r="T2353" s="1">
        <v>227</v>
      </c>
      <c r="U2353" s="1">
        <v>25</v>
      </c>
      <c r="V2353" s="1">
        <v>48</v>
      </c>
      <c r="W2353" s="4">
        <f t="shared" si="148"/>
        <v>1.92</v>
      </c>
      <c r="X2353" s="1">
        <v>4</v>
      </c>
      <c r="Y2353" s="1">
        <v>21</v>
      </c>
      <c r="Z2353" s="4">
        <f>Y2353/(U2353-AB2353)</f>
        <v>0.84</v>
      </c>
      <c r="AA2353" s="5">
        <f t="shared" si="149"/>
        <v>43.75</v>
      </c>
      <c r="AB2353" s="1">
        <v>0</v>
      </c>
      <c r="AC2353" s="1">
        <f t="shared" si="150"/>
        <v>0</v>
      </c>
      <c r="AD2353" s="1">
        <v>0</v>
      </c>
      <c r="AE2353" s="1">
        <f t="shared" si="151"/>
        <v>0</v>
      </c>
      <c r="AF2353" s="1">
        <v>5</v>
      </c>
      <c r="AG2353" s="1">
        <f>AF2353*100/U2353</f>
        <v>20</v>
      </c>
      <c r="AH2353" s="1">
        <v>8</v>
      </c>
      <c r="AI2353" s="1">
        <v>3</v>
      </c>
      <c r="AJ2353" s="1">
        <v>3</v>
      </c>
      <c r="AK2353" s="1">
        <v>1</v>
      </c>
      <c r="AL2353" s="1">
        <v>2</v>
      </c>
      <c r="AM2353" s="1">
        <v>3</v>
      </c>
      <c r="AN2353" s="1">
        <v>2</v>
      </c>
    </row>
    <row r="2354" spans="1:40" ht="12.75" x14ac:dyDescent="0.2">
      <c r="A2354" s="2" t="s">
        <v>59</v>
      </c>
      <c r="B2354" s="3">
        <v>462</v>
      </c>
      <c r="C2354" s="5">
        <v>33</v>
      </c>
      <c r="D2354" s="1" t="s">
        <v>10</v>
      </c>
      <c r="E2354" s="1" t="s">
        <v>4</v>
      </c>
      <c r="F2354" s="1" t="s">
        <v>8</v>
      </c>
      <c r="G2354" s="1">
        <v>2006</v>
      </c>
      <c r="H2354" s="5" t="s">
        <v>78</v>
      </c>
      <c r="I2354" s="5">
        <v>65</v>
      </c>
      <c r="J2354" s="1">
        <v>67</v>
      </c>
      <c r="K2354" s="1">
        <f>J2354-34</f>
        <v>33</v>
      </c>
      <c r="L2354" s="1">
        <f>J2354-61</f>
        <v>6</v>
      </c>
      <c r="M2354" s="1">
        <f>J2354-72</f>
        <v>-5</v>
      </c>
      <c r="N2354" s="1">
        <f>J2354-82</f>
        <v>-15</v>
      </c>
      <c r="O2354" s="1">
        <v>2</v>
      </c>
      <c r="P2354" s="1" t="s">
        <v>122</v>
      </c>
      <c r="Q2354" s="1"/>
      <c r="R2354" s="1" t="s">
        <v>151</v>
      </c>
      <c r="S2354" s="1">
        <v>3</v>
      </c>
      <c r="T2354" s="1">
        <v>226</v>
      </c>
      <c r="U2354" s="1">
        <v>25</v>
      </c>
      <c r="V2354" s="1">
        <v>68</v>
      </c>
      <c r="W2354" s="4">
        <f t="shared" si="148"/>
        <v>2.72</v>
      </c>
      <c r="X2354" s="1">
        <v>3</v>
      </c>
      <c r="Y2354" s="1">
        <v>31</v>
      </c>
      <c r="Z2354" s="4">
        <f>Y2354/(U2354-AB2354)</f>
        <v>1.24</v>
      </c>
      <c r="AA2354" s="5">
        <f t="shared" si="149"/>
        <v>45.588235294117645</v>
      </c>
      <c r="AB2354" s="1">
        <v>0</v>
      </c>
      <c r="AC2354" s="1">
        <f t="shared" si="150"/>
        <v>0</v>
      </c>
      <c r="AD2354" s="1">
        <v>1</v>
      </c>
      <c r="AE2354" s="1">
        <f t="shared" si="151"/>
        <v>4</v>
      </c>
      <c r="AF2354" s="1" t="s">
        <v>137</v>
      </c>
      <c r="AI2354" s="1">
        <v>4</v>
      </c>
      <c r="AJ2354" s="1">
        <v>3</v>
      </c>
      <c r="AK2354" s="1">
        <v>1</v>
      </c>
      <c r="AL2354" s="1">
        <v>2</v>
      </c>
      <c r="AM2354" s="1">
        <v>3</v>
      </c>
      <c r="AN2354" s="1">
        <v>3</v>
      </c>
    </row>
    <row r="2355" spans="1:40" ht="12.75" x14ac:dyDescent="0.2">
      <c r="A2355" s="2" t="s">
        <v>59</v>
      </c>
      <c r="B2355" s="3">
        <v>462</v>
      </c>
      <c r="C2355" s="5">
        <v>33</v>
      </c>
      <c r="D2355" s="1" t="s">
        <v>10</v>
      </c>
      <c r="E2355" s="1" t="s">
        <v>4</v>
      </c>
      <c r="F2355" s="1" t="s">
        <v>8</v>
      </c>
      <c r="G2355" s="1">
        <v>2007</v>
      </c>
      <c r="H2355" s="5" t="s">
        <v>78</v>
      </c>
      <c r="Q2355" s="1"/>
      <c r="Z2355" s="1"/>
      <c r="AF2355" s="1"/>
    </row>
    <row r="2356" spans="1:40" ht="12.75" x14ac:dyDescent="0.2">
      <c r="A2356" s="2" t="s">
        <v>59</v>
      </c>
      <c r="B2356" s="3">
        <v>462</v>
      </c>
      <c r="C2356" s="5">
        <v>33</v>
      </c>
      <c r="D2356" s="1" t="s">
        <v>10</v>
      </c>
      <c r="E2356" s="1" t="s">
        <v>4</v>
      </c>
      <c r="F2356" s="1" t="s">
        <v>8</v>
      </c>
      <c r="G2356" s="1">
        <v>2008</v>
      </c>
      <c r="H2356" s="5" t="s">
        <v>78</v>
      </c>
      <c r="Q2356" s="1"/>
      <c r="Z2356" s="1"/>
      <c r="AF2356" s="1"/>
    </row>
    <row r="2357" spans="1:40" s="22" customFormat="1" ht="12.75" x14ac:dyDescent="0.2">
      <c r="A2357" s="20" t="s">
        <v>59</v>
      </c>
      <c r="B2357" s="21">
        <v>463</v>
      </c>
      <c r="C2357" s="24">
        <v>33</v>
      </c>
      <c r="D2357" s="22" t="s">
        <v>10</v>
      </c>
      <c r="E2357" s="22" t="s">
        <v>4</v>
      </c>
      <c r="F2357" s="22" t="s">
        <v>8</v>
      </c>
      <c r="G2357" s="22">
        <v>2004</v>
      </c>
      <c r="H2357" s="24" t="s">
        <v>78</v>
      </c>
      <c r="I2357" s="24"/>
      <c r="J2357" s="22">
        <v>65</v>
      </c>
      <c r="K2357" s="22">
        <f>J2357-22</f>
        <v>43</v>
      </c>
      <c r="L2357" s="22">
        <f>J2357-46</f>
        <v>19</v>
      </c>
      <c r="M2357" s="22">
        <f>J2357-71</f>
        <v>-6</v>
      </c>
      <c r="N2357" s="22">
        <f>J2357-87</f>
        <v>-22</v>
      </c>
      <c r="O2357" s="22">
        <v>2</v>
      </c>
      <c r="S2357" s="22">
        <v>2</v>
      </c>
      <c r="T2357" s="22">
        <v>233</v>
      </c>
      <c r="U2357" s="22">
        <v>25</v>
      </c>
      <c r="V2357" s="22">
        <v>77</v>
      </c>
      <c r="W2357" s="23">
        <f t="shared" ref="W2357:W2359" si="152">(V2357+(Z2357*AB2357))/U2357</f>
        <v>3.2857142857142856</v>
      </c>
      <c r="X2357" s="22">
        <v>4</v>
      </c>
      <c r="Y2357" s="22">
        <v>27</v>
      </c>
      <c r="Z2357" s="23">
        <f>Y2357/(U2357-AB2357)</f>
        <v>1.2857142857142858</v>
      </c>
      <c r="AA2357" s="24">
        <f t="shared" ref="AA2357:AA2359" si="153">Z2357*100/W2357</f>
        <v>39.130434782608702</v>
      </c>
      <c r="AB2357" s="22">
        <v>4</v>
      </c>
      <c r="AC2357" s="22">
        <f t="shared" ref="AC2357:AC2359" si="154">AB2357*100/U2357</f>
        <v>16</v>
      </c>
      <c r="AD2357" s="22">
        <v>0</v>
      </c>
      <c r="AE2357" s="22">
        <f t="shared" ref="AE2357:AE2359" si="155">AD2357*100/U2357</f>
        <v>0</v>
      </c>
      <c r="AF2357" s="22">
        <v>3</v>
      </c>
      <c r="AG2357" s="22">
        <f>AF2357*100/U2357</f>
        <v>12</v>
      </c>
      <c r="AH2357" s="22">
        <v>8</v>
      </c>
      <c r="AI2357" s="22">
        <v>7</v>
      </c>
      <c r="AJ2357" s="22">
        <v>2</v>
      </c>
      <c r="AK2357" s="22">
        <v>3</v>
      </c>
      <c r="AL2357" s="22">
        <v>3</v>
      </c>
      <c r="AM2357" s="22">
        <v>3</v>
      </c>
      <c r="AN2357" s="22">
        <v>3</v>
      </c>
    </row>
    <row r="2358" spans="1:40" ht="12.75" x14ac:dyDescent="0.2">
      <c r="A2358" s="2" t="s">
        <v>59</v>
      </c>
      <c r="B2358" s="3">
        <v>463</v>
      </c>
      <c r="C2358" s="5">
        <v>33</v>
      </c>
      <c r="D2358" s="1" t="s">
        <v>10</v>
      </c>
      <c r="E2358" s="1" t="s">
        <v>4</v>
      </c>
      <c r="F2358" s="1" t="s">
        <v>8</v>
      </c>
      <c r="G2358" s="1">
        <v>2005</v>
      </c>
      <c r="H2358" s="5" t="s">
        <v>78</v>
      </c>
      <c r="J2358" s="1">
        <v>80</v>
      </c>
      <c r="K2358" s="1">
        <f>J2358-30</f>
        <v>50</v>
      </c>
      <c r="L2358" s="1">
        <f>J2358-60</f>
        <v>20</v>
      </c>
      <c r="M2358" s="1">
        <f>J2358-82</f>
        <v>-2</v>
      </c>
      <c r="N2358" s="1">
        <f>J2358-91</f>
        <v>-11</v>
      </c>
      <c r="O2358" s="1">
        <v>4</v>
      </c>
      <c r="P2358" s="1" t="s">
        <v>106</v>
      </c>
      <c r="Q2358" s="1" t="s">
        <v>79</v>
      </c>
      <c r="S2358" s="1">
        <v>5</v>
      </c>
      <c r="T2358" s="1">
        <v>232</v>
      </c>
      <c r="U2358" s="1">
        <v>25</v>
      </c>
      <c r="V2358" s="1">
        <v>66</v>
      </c>
      <c r="W2358" s="4">
        <f t="shared" si="152"/>
        <v>2.64</v>
      </c>
      <c r="X2358" s="1">
        <v>4</v>
      </c>
      <c r="Y2358" s="1">
        <v>24</v>
      </c>
      <c r="Z2358" s="4">
        <f>Y2358/(U2358-AB2358)</f>
        <v>0.96</v>
      </c>
      <c r="AA2358" s="5">
        <f t="shared" si="153"/>
        <v>36.36363636363636</v>
      </c>
      <c r="AB2358" s="1">
        <v>0</v>
      </c>
      <c r="AC2358" s="1">
        <f t="shared" si="154"/>
        <v>0</v>
      </c>
      <c r="AD2358" s="1">
        <v>0</v>
      </c>
      <c r="AE2358" s="1">
        <f t="shared" si="155"/>
        <v>0</v>
      </c>
      <c r="AF2358" s="1">
        <v>0</v>
      </c>
      <c r="AG2358" s="1">
        <f>AF2358*100/U2358</f>
        <v>0</v>
      </c>
      <c r="AH2358" s="1">
        <v>0</v>
      </c>
      <c r="AI2358" s="1">
        <v>7</v>
      </c>
      <c r="AJ2358" s="1">
        <v>3</v>
      </c>
      <c r="AK2358" s="1">
        <v>2</v>
      </c>
      <c r="AL2358" s="1">
        <v>4</v>
      </c>
      <c r="AM2358" s="1">
        <v>3</v>
      </c>
      <c r="AN2358" s="1">
        <v>3</v>
      </c>
    </row>
    <row r="2359" spans="1:40" ht="12.75" x14ac:dyDescent="0.2">
      <c r="A2359" s="2" t="s">
        <v>59</v>
      </c>
      <c r="B2359" s="3">
        <v>463</v>
      </c>
      <c r="C2359" s="5">
        <v>33</v>
      </c>
      <c r="D2359" s="1" t="s">
        <v>10</v>
      </c>
      <c r="E2359" s="1" t="s">
        <v>4</v>
      </c>
      <c r="F2359" s="1" t="s">
        <v>8</v>
      </c>
      <c r="G2359" s="1">
        <v>2006</v>
      </c>
      <c r="H2359" s="5" t="s">
        <v>78</v>
      </c>
      <c r="I2359" s="5">
        <v>65</v>
      </c>
      <c r="J2359" s="1">
        <v>67</v>
      </c>
      <c r="K2359" s="1">
        <f>J2359-34</f>
        <v>33</v>
      </c>
      <c r="L2359" s="1">
        <f>J2359-61</f>
        <v>6</v>
      </c>
      <c r="M2359" s="1">
        <f>J2359-72</f>
        <v>-5</v>
      </c>
      <c r="N2359" s="1">
        <f>J2359-82</f>
        <v>-15</v>
      </c>
      <c r="O2359" s="1">
        <v>2</v>
      </c>
      <c r="P2359" s="1" t="s">
        <v>123</v>
      </c>
      <c r="Q2359" s="1"/>
      <c r="S2359" s="1">
        <v>3</v>
      </c>
      <c r="T2359" s="1">
        <v>233</v>
      </c>
      <c r="U2359" s="1">
        <v>25</v>
      </c>
      <c r="V2359" s="1">
        <v>87</v>
      </c>
      <c r="W2359" s="4">
        <f t="shared" si="152"/>
        <v>3.48</v>
      </c>
      <c r="X2359" s="1">
        <v>4</v>
      </c>
      <c r="Y2359" s="1">
        <v>29</v>
      </c>
      <c r="Z2359" s="4">
        <f>Y2359/(U2359-AB2359)</f>
        <v>1.1599999999999999</v>
      </c>
      <c r="AA2359" s="5">
        <f t="shared" si="153"/>
        <v>33.333333333333329</v>
      </c>
      <c r="AB2359" s="1">
        <v>0</v>
      </c>
      <c r="AC2359" s="1">
        <f t="shared" si="154"/>
        <v>0</v>
      </c>
      <c r="AD2359" s="1">
        <v>0</v>
      </c>
      <c r="AE2359" s="1">
        <f t="shared" si="155"/>
        <v>0</v>
      </c>
      <c r="AF2359" s="1" t="s">
        <v>138</v>
      </c>
      <c r="AI2359" s="1">
        <v>7</v>
      </c>
      <c r="AJ2359" s="1">
        <v>3</v>
      </c>
      <c r="AK2359" s="1">
        <v>1</v>
      </c>
      <c r="AL2359" s="1">
        <v>3</v>
      </c>
      <c r="AM2359" s="1">
        <v>3</v>
      </c>
      <c r="AN2359" s="1">
        <v>3</v>
      </c>
    </row>
    <row r="2360" spans="1:40" ht="12.75" x14ac:dyDescent="0.2">
      <c r="A2360" s="2" t="s">
        <v>59</v>
      </c>
      <c r="B2360" s="3">
        <v>463</v>
      </c>
      <c r="C2360" s="5">
        <v>33</v>
      </c>
      <c r="D2360" s="1" t="s">
        <v>10</v>
      </c>
      <c r="E2360" s="1" t="s">
        <v>4</v>
      </c>
      <c r="F2360" s="1" t="s">
        <v>8</v>
      </c>
      <c r="G2360" s="1">
        <v>2007</v>
      </c>
      <c r="H2360" s="5" t="s">
        <v>78</v>
      </c>
      <c r="Q2360" s="1"/>
      <c r="Z2360" s="1"/>
      <c r="AF2360" s="1"/>
    </row>
    <row r="2361" spans="1:40" ht="12.75" x14ac:dyDescent="0.2">
      <c r="A2361" s="2" t="s">
        <v>59</v>
      </c>
      <c r="B2361" s="3">
        <v>463</v>
      </c>
      <c r="C2361" s="5">
        <v>33</v>
      </c>
      <c r="D2361" s="1" t="s">
        <v>10</v>
      </c>
      <c r="E2361" s="1" t="s">
        <v>4</v>
      </c>
      <c r="F2361" s="1" t="s">
        <v>8</v>
      </c>
      <c r="G2361" s="1">
        <v>2008</v>
      </c>
      <c r="H2361" s="5" t="s">
        <v>78</v>
      </c>
      <c r="Q2361" s="1"/>
      <c r="Z2361" s="1"/>
      <c r="AF2361" s="1"/>
    </row>
    <row r="2362" spans="1:40" s="22" customFormat="1" ht="12.75" x14ac:dyDescent="0.2">
      <c r="A2362" s="20" t="s">
        <v>59</v>
      </c>
      <c r="B2362" s="21">
        <v>464</v>
      </c>
      <c r="C2362" s="24">
        <v>33</v>
      </c>
      <c r="D2362" s="22" t="s">
        <v>10</v>
      </c>
      <c r="E2362" s="22" t="s">
        <v>4</v>
      </c>
      <c r="F2362" s="22" t="s">
        <v>8</v>
      </c>
      <c r="G2362" s="22">
        <v>2004</v>
      </c>
      <c r="H2362" s="24" t="s">
        <v>78</v>
      </c>
      <c r="I2362" s="24"/>
      <c r="W2362" s="23"/>
      <c r="AA2362" s="24"/>
    </row>
    <row r="2363" spans="1:40" ht="12.75" x14ac:dyDescent="0.2">
      <c r="A2363" s="2" t="s">
        <v>59</v>
      </c>
      <c r="B2363" s="3">
        <v>464</v>
      </c>
      <c r="C2363" s="5">
        <v>33</v>
      </c>
      <c r="D2363" s="1" t="s">
        <v>10</v>
      </c>
      <c r="E2363" s="1" t="s">
        <v>4</v>
      </c>
      <c r="F2363" s="1" t="s">
        <v>8</v>
      </c>
      <c r="G2363" s="1">
        <v>2005</v>
      </c>
      <c r="H2363" s="5" t="s">
        <v>78</v>
      </c>
      <c r="Q2363" s="1"/>
      <c r="Z2363" s="1"/>
      <c r="AF2363" s="1"/>
    </row>
    <row r="2364" spans="1:40" ht="12.75" x14ac:dyDescent="0.2">
      <c r="A2364" s="2" t="s">
        <v>59</v>
      </c>
      <c r="B2364" s="3">
        <v>464</v>
      </c>
      <c r="C2364" s="5">
        <v>33</v>
      </c>
      <c r="D2364" s="1" t="s">
        <v>10</v>
      </c>
      <c r="E2364" s="1" t="s">
        <v>4</v>
      </c>
      <c r="F2364" s="1" t="s">
        <v>8</v>
      </c>
      <c r="G2364" s="1">
        <v>2006</v>
      </c>
      <c r="H2364" s="5" t="s">
        <v>78</v>
      </c>
      <c r="Q2364" s="1"/>
      <c r="Z2364" s="1"/>
      <c r="AF2364" s="1"/>
    </row>
    <row r="2365" spans="1:40" ht="12.75" x14ac:dyDescent="0.2">
      <c r="A2365" s="2" t="s">
        <v>59</v>
      </c>
      <c r="B2365" s="3">
        <v>464</v>
      </c>
      <c r="C2365" s="5">
        <v>33</v>
      </c>
      <c r="D2365" s="1" t="s">
        <v>10</v>
      </c>
      <c r="E2365" s="1" t="s">
        <v>4</v>
      </c>
      <c r="F2365" s="1" t="s">
        <v>8</v>
      </c>
      <c r="G2365" s="1">
        <v>2007</v>
      </c>
      <c r="H2365" s="5" t="s">
        <v>78</v>
      </c>
      <c r="Q2365" s="1"/>
      <c r="Z2365" s="1"/>
      <c r="AF2365" s="1"/>
    </row>
    <row r="2366" spans="1:40" ht="12.75" x14ac:dyDescent="0.2">
      <c r="A2366" s="2" t="s">
        <v>59</v>
      </c>
      <c r="B2366" s="3">
        <v>464</v>
      </c>
      <c r="C2366" s="5">
        <v>33</v>
      </c>
      <c r="D2366" s="1" t="s">
        <v>10</v>
      </c>
      <c r="E2366" s="1" t="s">
        <v>4</v>
      </c>
      <c r="F2366" s="1" t="s">
        <v>8</v>
      </c>
      <c r="G2366" s="1">
        <v>2008</v>
      </c>
      <c r="H2366" s="5" t="s">
        <v>78</v>
      </c>
      <c r="Q2366" s="1"/>
      <c r="Z2366" s="1"/>
      <c r="AF2366" s="1"/>
    </row>
    <row r="2367" spans="1:40" s="22" customFormat="1" ht="12.75" x14ac:dyDescent="0.2">
      <c r="A2367" s="20" t="s">
        <v>59</v>
      </c>
      <c r="B2367" s="21">
        <v>465</v>
      </c>
      <c r="C2367" s="24">
        <v>33</v>
      </c>
      <c r="D2367" s="22" t="s">
        <v>10</v>
      </c>
      <c r="E2367" s="22" t="s">
        <v>4</v>
      </c>
      <c r="F2367" s="22" t="s">
        <v>8</v>
      </c>
      <c r="G2367" s="22">
        <v>2004</v>
      </c>
      <c r="H2367" s="24" t="s">
        <v>78</v>
      </c>
      <c r="I2367" s="24"/>
      <c r="W2367" s="23"/>
      <c r="AA2367" s="24"/>
    </row>
    <row r="2368" spans="1:40" ht="12.75" x14ac:dyDescent="0.2">
      <c r="A2368" s="2" t="s">
        <v>59</v>
      </c>
      <c r="B2368" s="3">
        <v>465</v>
      </c>
      <c r="C2368" s="5">
        <v>33</v>
      </c>
      <c r="D2368" s="1" t="s">
        <v>10</v>
      </c>
      <c r="E2368" s="1" t="s">
        <v>4</v>
      </c>
      <c r="F2368" s="1" t="s">
        <v>8</v>
      </c>
      <c r="G2368" s="1">
        <v>2005</v>
      </c>
      <c r="H2368" s="5" t="s">
        <v>78</v>
      </c>
      <c r="Q2368" s="1"/>
      <c r="Z2368" s="1"/>
      <c r="AF2368" s="1"/>
    </row>
    <row r="2369" spans="1:42" ht="12.75" x14ac:dyDescent="0.2">
      <c r="A2369" s="2" t="s">
        <v>59</v>
      </c>
      <c r="B2369" s="3">
        <v>465</v>
      </c>
      <c r="C2369" s="5">
        <v>33</v>
      </c>
      <c r="D2369" s="1" t="s">
        <v>10</v>
      </c>
      <c r="E2369" s="1" t="s">
        <v>4</v>
      </c>
      <c r="F2369" s="1" t="s">
        <v>8</v>
      </c>
      <c r="G2369" s="1">
        <v>2006</v>
      </c>
      <c r="H2369" s="5" t="s">
        <v>78</v>
      </c>
      <c r="Q2369" s="1"/>
      <c r="Z2369" s="1"/>
      <c r="AF2369" s="1"/>
    </row>
    <row r="2370" spans="1:42" ht="12.75" x14ac:dyDescent="0.2">
      <c r="A2370" s="2" t="s">
        <v>59</v>
      </c>
      <c r="B2370" s="3">
        <v>465</v>
      </c>
      <c r="C2370" s="5">
        <v>33</v>
      </c>
      <c r="D2370" s="1" t="s">
        <v>10</v>
      </c>
      <c r="E2370" s="1" t="s">
        <v>4</v>
      </c>
      <c r="F2370" s="1" t="s">
        <v>8</v>
      </c>
      <c r="G2370" s="1">
        <v>2007</v>
      </c>
      <c r="H2370" s="5" t="s">
        <v>78</v>
      </c>
      <c r="Q2370" s="1"/>
      <c r="Z2370" s="1"/>
      <c r="AF2370" s="1"/>
    </row>
    <row r="2371" spans="1:42" ht="12.75" x14ac:dyDescent="0.2">
      <c r="A2371" s="2" t="s">
        <v>59</v>
      </c>
      <c r="B2371" s="3">
        <v>465</v>
      </c>
      <c r="C2371" s="5">
        <v>33</v>
      </c>
      <c r="D2371" s="1" t="s">
        <v>10</v>
      </c>
      <c r="E2371" s="1" t="s">
        <v>4</v>
      </c>
      <c r="F2371" s="1" t="s">
        <v>8</v>
      </c>
      <c r="G2371" s="1">
        <v>2008</v>
      </c>
      <c r="H2371" s="5" t="s">
        <v>78</v>
      </c>
      <c r="Q2371" s="1"/>
      <c r="Z2371" s="1"/>
      <c r="AF2371" s="1"/>
    </row>
    <row r="2372" spans="1:42" ht="12.75" x14ac:dyDescent="0.2">
      <c r="A2372" s="2" t="s">
        <v>59</v>
      </c>
      <c r="B2372" s="3">
        <v>456</v>
      </c>
      <c r="C2372" s="5">
        <v>33</v>
      </c>
      <c r="D2372" s="1" t="s">
        <v>10</v>
      </c>
      <c r="E2372" s="1" t="s">
        <v>4</v>
      </c>
      <c r="F2372" s="1" t="s">
        <v>8</v>
      </c>
      <c r="G2372" s="1">
        <v>2014</v>
      </c>
      <c r="H2372" s="5" t="s">
        <v>79</v>
      </c>
      <c r="Q2372" s="1"/>
      <c r="Z2372" s="1"/>
    </row>
    <row r="2373" spans="1:42" ht="12.75" x14ac:dyDescent="0.2">
      <c r="A2373" s="2" t="s">
        <v>59</v>
      </c>
      <c r="B2373" s="3">
        <v>456</v>
      </c>
      <c r="C2373" s="5">
        <v>33</v>
      </c>
      <c r="D2373" s="1" t="s">
        <v>10</v>
      </c>
      <c r="E2373" s="1" t="s">
        <v>4</v>
      </c>
      <c r="F2373" s="1" t="s">
        <v>8</v>
      </c>
      <c r="G2373" s="1">
        <v>2015</v>
      </c>
      <c r="H2373" s="5" t="s">
        <v>79</v>
      </c>
      <c r="Q2373" s="1"/>
      <c r="Z2373" s="1"/>
    </row>
    <row r="2374" spans="1:42" s="29" customFormat="1" ht="12.75" x14ac:dyDescent="0.2">
      <c r="A2374" s="32" t="s">
        <v>59</v>
      </c>
      <c r="B2374" s="33">
        <v>456</v>
      </c>
      <c r="C2374" s="30">
        <v>33</v>
      </c>
      <c r="D2374" s="29" t="s">
        <v>10</v>
      </c>
      <c r="E2374" s="29" t="s">
        <v>4</v>
      </c>
      <c r="F2374" s="29" t="s">
        <v>8</v>
      </c>
      <c r="G2374" s="29">
        <v>2016</v>
      </c>
      <c r="H2374" s="30" t="s">
        <v>79</v>
      </c>
      <c r="I2374" s="30"/>
      <c r="J2374" s="29">
        <v>87</v>
      </c>
      <c r="K2374" s="29">
        <f>J2374-28</f>
        <v>59</v>
      </c>
      <c r="L2374" s="29">
        <f>J2374-58</f>
        <v>29</v>
      </c>
      <c r="M2374" s="29">
        <f>J2374-85</f>
        <v>2</v>
      </c>
      <c r="N2374" s="29">
        <f>J2374-98</f>
        <v>-11</v>
      </c>
      <c r="O2374" s="29">
        <v>4</v>
      </c>
      <c r="S2374" s="29">
        <v>0</v>
      </c>
      <c r="T2374" s="29">
        <v>223</v>
      </c>
      <c r="U2374" s="29">
        <v>25</v>
      </c>
      <c r="V2374" s="29">
        <v>89</v>
      </c>
      <c r="W2374" s="4">
        <f t="shared" ref="W2374:W2375" si="156">(V2374+(Z2374*AB2374))/U2374</f>
        <v>3.56</v>
      </c>
      <c r="X2374" s="29">
        <v>4</v>
      </c>
      <c r="Y2374" s="29">
        <v>29</v>
      </c>
      <c r="Z2374" s="4">
        <f>Y2374/(U2374-AB2374)</f>
        <v>1.1599999999999999</v>
      </c>
      <c r="AA2374" s="5">
        <f>Z2374*100/W2374</f>
        <v>32.584269662921344</v>
      </c>
      <c r="AB2374" s="29">
        <v>0</v>
      </c>
      <c r="AC2374" s="1">
        <f t="shared" ref="AC2374:AC2375" si="157">AB2374*100/U2374</f>
        <v>0</v>
      </c>
      <c r="AD2374" s="29">
        <v>0</v>
      </c>
      <c r="AE2374" s="1">
        <f>AD2374*100/U2374</f>
        <v>0</v>
      </c>
      <c r="AF2374" s="34">
        <v>0</v>
      </c>
      <c r="AI2374" s="29">
        <v>4</v>
      </c>
      <c r="AJ2374" s="29">
        <v>3</v>
      </c>
      <c r="AK2374" s="29">
        <v>2</v>
      </c>
      <c r="AL2374" s="29">
        <v>2</v>
      </c>
      <c r="AM2374" s="29">
        <v>3</v>
      </c>
      <c r="AN2374" s="29">
        <v>5</v>
      </c>
      <c r="AP2374" s="29" t="s">
        <v>238</v>
      </c>
    </row>
    <row r="2375" spans="1:42" ht="12.75" x14ac:dyDescent="0.2">
      <c r="A2375" s="2" t="s">
        <v>59</v>
      </c>
      <c r="B2375" s="3">
        <v>456</v>
      </c>
      <c r="C2375" s="5">
        <v>33</v>
      </c>
      <c r="D2375" s="1" t="s">
        <v>10</v>
      </c>
      <c r="E2375" s="1" t="s">
        <v>4</v>
      </c>
      <c r="F2375" s="1" t="s">
        <v>8</v>
      </c>
      <c r="G2375" s="1">
        <v>2017</v>
      </c>
      <c r="H2375" s="5" t="s">
        <v>79</v>
      </c>
      <c r="J2375" s="1">
        <v>69</v>
      </c>
      <c r="K2375" s="1">
        <f>J2375-30</f>
        <v>39</v>
      </c>
      <c r="L2375" s="1">
        <f>J2375-53</f>
        <v>16</v>
      </c>
      <c r="M2375" s="1">
        <f>J2375-71</f>
        <v>-2</v>
      </c>
      <c r="N2375" s="1">
        <f>J2375-80</f>
        <v>-11</v>
      </c>
      <c r="O2375" s="1">
        <v>5</v>
      </c>
      <c r="Q2375" s="1"/>
      <c r="S2375" s="1">
        <v>3</v>
      </c>
      <c r="T2375" s="1">
        <v>221</v>
      </c>
      <c r="U2375" s="1">
        <v>25</v>
      </c>
      <c r="V2375" s="1">
        <v>91</v>
      </c>
      <c r="W2375" s="4">
        <f t="shared" si="156"/>
        <v>3.6933333333333334</v>
      </c>
      <c r="X2375" s="1">
        <v>4</v>
      </c>
      <c r="Y2375" s="1">
        <v>32</v>
      </c>
      <c r="Z2375" s="4">
        <f t="shared" ref="Z2375" si="158">Y2375/(U2375-AB2375)</f>
        <v>1.3333333333333333</v>
      </c>
      <c r="AA2375" s="5">
        <f t="shared" ref="AA2375" si="159">Z2375*100/W2375</f>
        <v>36.101083032490969</v>
      </c>
      <c r="AB2375" s="1">
        <v>1</v>
      </c>
      <c r="AC2375" s="1">
        <f t="shared" si="157"/>
        <v>4</v>
      </c>
      <c r="AD2375" s="1">
        <v>2</v>
      </c>
      <c r="AE2375" s="1">
        <f t="shared" ref="AE2375" si="160">AD2375*100/U2375</f>
        <v>8</v>
      </c>
      <c r="AF2375" s="6" t="s">
        <v>204</v>
      </c>
      <c r="AI2375" s="1">
        <v>4</v>
      </c>
      <c r="AJ2375" s="1">
        <v>3</v>
      </c>
      <c r="AK2375" s="1">
        <v>1</v>
      </c>
      <c r="AL2375" s="1">
        <v>2</v>
      </c>
      <c r="AM2375" s="1">
        <v>3</v>
      </c>
      <c r="AN2375" s="1">
        <v>4</v>
      </c>
    </row>
    <row r="2376" spans="1:42" ht="12.75" x14ac:dyDescent="0.2">
      <c r="A2376" s="2" t="s">
        <v>59</v>
      </c>
      <c r="B2376" s="3">
        <v>456</v>
      </c>
      <c r="C2376" s="5">
        <v>33</v>
      </c>
      <c r="D2376" s="1" t="s">
        <v>10</v>
      </c>
      <c r="E2376" s="1" t="s">
        <v>4</v>
      </c>
      <c r="F2376" s="1" t="s">
        <v>8</v>
      </c>
      <c r="G2376" s="1">
        <v>2018</v>
      </c>
      <c r="H2376" s="5" t="s">
        <v>79</v>
      </c>
      <c r="Q2376" s="1"/>
      <c r="Z2376" s="1"/>
    </row>
    <row r="2377" spans="1:42" ht="12.75" x14ac:dyDescent="0.2">
      <c r="A2377" s="2" t="s">
        <v>59</v>
      </c>
      <c r="B2377" s="3">
        <v>456</v>
      </c>
      <c r="C2377" s="5">
        <v>33</v>
      </c>
      <c r="D2377" s="1" t="s">
        <v>10</v>
      </c>
      <c r="E2377" s="1" t="s">
        <v>4</v>
      </c>
      <c r="F2377" s="1" t="s">
        <v>8</v>
      </c>
      <c r="G2377" s="1">
        <v>2019</v>
      </c>
      <c r="H2377" s="5" t="s">
        <v>79</v>
      </c>
      <c r="Q2377" s="1"/>
      <c r="Z2377" s="1"/>
    </row>
    <row r="2378" spans="1:42" ht="12.75" x14ac:dyDescent="0.2">
      <c r="A2378" s="2" t="s">
        <v>59</v>
      </c>
      <c r="B2378" s="3">
        <v>456</v>
      </c>
      <c r="C2378" s="5">
        <v>33</v>
      </c>
      <c r="D2378" s="1" t="s">
        <v>10</v>
      </c>
      <c r="E2378" s="1" t="s">
        <v>4</v>
      </c>
      <c r="F2378" s="1" t="s">
        <v>8</v>
      </c>
      <c r="G2378" s="1">
        <v>2020</v>
      </c>
      <c r="H2378" s="5" t="s">
        <v>79</v>
      </c>
      <c r="Q2378" s="1"/>
      <c r="Z2378" s="1"/>
    </row>
    <row r="2379" spans="1:42" ht="12.75" x14ac:dyDescent="0.2">
      <c r="A2379" s="2" t="s">
        <v>59</v>
      </c>
      <c r="B2379" s="3">
        <v>456</v>
      </c>
      <c r="C2379" s="5">
        <v>33</v>
      </c>
      <c r="D2379" s="1" t="s">
        <v>10</v>
      </c>
      <c r="E2379" s="1" t="s">
        <v>4</v>
      </c>
      <c r="F2379" s="1" t="s">
        <v>8</v>
      </c>
      <c r="G2379" s="1">
        <v>2021</v>
      </c>
      <c r="H2379" s="5" t="s">
        <v>79</v>
      </c>
      <c r="Q2379" s="1"/>
      <c r="Z2379" s="1"/>
    </row>
    <row r="2380" spans="1:42" ht="12.75" x14ac:dyDescent="0.2">
      <c r="A2380" s="2" t="s">
        <v>59</v>
      </c>
      <c r="B2380" s="3">
        <v>456</v>
      </c>
      <c r="C2380" s="5">
        <v>33</v>
      </c>
      <c r="D2380" s="1" t="s">
        <v>10</v>
      </c>
      <c r="E2380" s="1" t="s">
        <v>4</v>
      </c>
      <c r="F2380" s="1" t="s">
        <v>8</v>
      </c>
      <c r="G2380" s="1">
        <v>2022</v>
      </c>
      <c r="H2380" s="5" t="s">
        <v>79</v>
      </c>
      <c r="Q2380" s="1"/>
      <c r="Z2380" s="1"/>
    </row>
    <row r="2381" spans="1:42" s="22" customFormat="1" ht="12.75" x14ac:dyDescent="0.2">
      <c r="A2381" s="20" t="s">
        <v>59</v>
      </c>
      <c r="B2381" s="21">
        <v>466</v>
      </c>
      <c r="C2381" s="24">
        <v>33</v>
      </c>
      <c r="D2381" s="22" t="s">
        <v>10</v>
      </c>
      <c r="E2381" s="22" t="s">
        <v>4</v>
      </c>
      <c r="F2381" s="22" t="s">
        <v>8</v>
      </c>
      <c r="G2381" s="22">
        <v>2004</v>
      </c>
      <c r="H2381" s="24" t="s">
        <v>80</v>
      </c>
      <c r="I2381" s="24"/>
      <c r="J2381" s="22">
        <v>70</v>
      </c>
      <c r="K2381" s="22">
        <f>J2381-22</f>
        <v>48</v>
      </c>
      <c r="L2381" s="22">
        <f>J2381-46</f>
        <v>24</v>
      </c>
      <c r="M2381" s="22">
        <f>J2381-71</f>
        <v>-1</v>
      </c>
      <c r="N2381" s="22">
        <f>J2381-87</f>
        <v>-17</v>
      </c>
      <c r="O2381" s="22">
        <v>2</v>
      </c>
      <c r="R2381" s="22" t="s">
        <v>167</v>
      </c>
      <c r="S2381" s="22">
        <v>1</v>
      </c>
      <c r="T2381" s="22">
        <v>235</v>
      </c>
      <c r="U2381" s="22">
        <v>20</v>
      </c>
      <c r="V2381" s="22">
        <v>96</v>
      </c>
      <c r="W2381" s="23">
        <f t="shared" ref="W2381:W2388" si="161">(V2381+(Z2381*AB2381))/U2381</f>
        <v>4.9333333333333336</v>
      </c>
      <c r="X2381" s="22">
        <v>4</v>
      </c>
      <c r="Y2381" s="22">
        <v>24</v>
      </c>
      <c r="Z2381" s="23">
        <f t="shared" ref="Z2381:Z2388" si="162">Y2381/(U2381-AB2381)</f>
        <v>1.3333333333333333</v>
      </c>
      <c r="AA2381" s="24">
        <f t="shared" ref="AA2381:AA2388" si="163">Z2381*100/W2381</f>
        <v>27.027027027027021</v>
      </c>
      <c r="AB2381" s="22">
        <v>2</v>
      </c>
      <c r="AC2381" s="22">
        <f t="shared" ref="AC2381:AC2388" si="164">AB2381*100/U2381</f>
        <v>10</v>
      </c>
      <c r="AD2381" s="22">
        <v>0</v>
      </c>
      <c r="AE2381" s="22">
        <f t="shared" ref="AE2381:AE2388" si="165">AD2381*100/U2381</f>
        <v>0</v>
      </c>
      <c r="AF2381" s="25">
        <v>3</v>
      </c>
      <c r="AG2381" s="22">
        <f>AF2381*100/U2381</f>
        <v>15</v>
      </c>
      <c r="AH2381" s="22">
        <v>3</v>
      </c>
      <c r="AI2381" s="22">
        <v>11</v>
      </c>
      <c r="AJ2381" s="22">
        <v>2</v>
      </c>
      <c r="AK2381" s="22">
        <v>1</v>
      </c>
      <c r="AL2381" s="22">
        <v>3</v>
      </c>
      <c r="AM2381" s="22">
        <v>3</v>
      </c>
      <c r="AN2381" s="22">
        <v>3</v>
      </c>
    </row>
    <row r="2382" spans="1:42" ht="12.75" x14ac:dyDescent="0.2">
      <c r="A2382" s="2" t="s">
        <v>59</v>
      </c>
      <c r="B2382" s="3">
        <v>466</v>
      </c>
      <c r="C2382" s="5">
        <v>33</v>
      </c>
      <c r="D2382" s="1" t="s">
        <v>10</v>
      </c>
      <c r="E2382" s="1" t="s">
        <v>4</v>
      </c>
      <c r="F2382" s="1" t="s">
        <v>8</v>
      </c>
      <c r="G2382" s="1">
        <v>2005</v>
      </c>
      <c r="H2382" s="5" t="s">
        <v>80</v>
      </c>
      <c r="J2382" s="1">
        <v>84</v>
      </c>
      <c r="K2382" s="1">
        <f>J2382-30</f>
        <v>54</v>
      </c>
      <c r="L2382" s="1">
        <f>J2382-60</f>
        <v>24</v>
      </c>
      <c r="M2382" s="1">
        <f>J2382-82</f>
        <v>2</v>
      </c>
      <c r="N2382" s="1">
        <f>J2382-91</f>
        <v>-7</v>
      </c>
      <c r="O2382" s="1">
        <v>4</v>
      </c>
      <c r="P2382" s="1" t="s">
        <v>107</v>
      </c>
      <c r="Q2382" s="1" t="s">
        <v>79</v>
      </c>
      <c r="R2382" s="1" t="s">
        <v>167</v>
      </c>
      <c r="S2382" s="1">
        <v>3</v>
      </c>
      <c r="T2382" s="1">
        <v>235</v>
      </c>
      <c r="U2382" s="1">
        <v>25</v>
      </c>
      <c r="V2382" s="1">
        <v>123</v>
      </c>
      <c r="W2382" s="4">
        <f t="shared" si="161"/>
        <v>4.92</v>
      </c>
      <c r="X2382" s="1">
        <v>4</v>
      </c>
      <c r="Y2382" s="1">
        <v>32</v>
      </c>
      <c r="Z2382" s="4">
        <f t="shared" si="162"/>
        <v>1.28</v>
      </c>
      <c r="AA2382" s="5">
        <f t="shared" si="163"/>
        <v>26.016260162601625</v>
      </c>
      <c r="AB2382" s="1">
        <v>0</v>
      </c>
      <c r="AC2382" s="1">
        <f t="shared" si="164"/>
        <v>0</v>
      </c>
      <c r="AD2382" s="1">
        <v>0</v>
      </c>
      <c r="AE2382" s="1">
        <f t="shared" si="165"/>
        <v>0</v>
      </c>
      <c r="AF2382" s="6">
        <v>5</v>
      </c>
      <c r="AG2382" s="1">
        <f>AF2382*100/U2382</f>
        <v>20</v>
      </c>
      <c r="AH2382" s="1">
        <v>1</v>
      </c>
      <c r="AI2382" s="1">
        <v>6</v>
      </c>
      <c r="AJ2382" s="1">
        <v>3</v>
      </c>
      <c r="AK2382" s="1">
        <v>1</v>
      </c>
      <c r="AL2382" s="1">
        <v>3</v>
      </c>
      <c r="AM2382" s="1">
        <v>3</v>
      </c>
      <c r="AN2382" s="1">
        <v>3</v>
      </c>
    </row>
    <row r="2383" spans="1:42" ht="12.75" x14ac:dyDescent="0.2">
      <c r="A2383" s="2" t="s">
        <v>59</v>
      </c>
      <c r="B2383" s="3">
        <v>466</v>
      </c>
      <c r="C2383" s="5">
        <v>33</v>
      </c>
      <c r="D2383" s="1" t="s">
        <v>10</v>
      </c>
      <c r="E2383" s="1" t="s">
        <v>4</v>
      </c>
      <c r="F2383" s="1" t="s">
        <v>8</v>
      </c>
      <c r="G2383" s="1">
        <v>2006</v>
      </c>
      <c r="H2383" s="5" t="s">
        <v>80</v>
      </c>
      <c r="I2383" s="5">
        <v>69</v>
      </c>
      <c r="J2383" s="1">
        <v>72</v>
      </c>
      <c r="K2383" s="1">
        <f>J2383-34</f>
        <v>38</v>
      </c>
      <c r="L2383" s="1">
        <f>J2383-61</f>
        <v>11</v>
      </c>
      <c r="M2383" s="1">
        <f>J2383-72</f>
        <v>0</v>
      </c>
      <c r="N2383" s="1">
        <f>J2383-82</f>
        <v>-10</v>
      </c>
      <c r="O2383" s="1">
        <v>4</v>
      </c>
      <c r="P2383" s="1" t="s">
        <v>124</v>
      </c>
      <c r="Q2383" s="1"/>
      <c r="R2383" s="1" t="s">
        <v>167</v>
      </c>
      <c r="S2383" s="1">
        <v>3</v>
      </c>
      <c r="T2383" s="1">
        <v>232</v>
      </c>
      <c r="U2383" s="1">
        <v>25</v>
      </c>
      <c r="V2383" s="1">
        <v>122</v>
      </c>
      <c r="W2383" s="4">
        <f t="shared" si="161"/>
        <v>4.88</v>
      </c>
      <c r="X2383" s="1">
        <v>4</v>
      </c>
      <c r="Y2383" s="1">
        <v>35</v>
      </c>
      <c r="Z2383" s="4">
        <f t="shared" si="162"/>
        <v>1.4</v>
      </c>
      <c r="AA2383" s="5">
        <f t="shared" si="163"/>
        <v>28.688524590163937</v>
      </c>
      <c r="AB2383" s="1">
        <v>0</v>
      </c>
      <c r="AC2383" s="1">
        <f t="shared" si="164"/>
        <v>0</v>
      </c>
      <c r="AD2383" s="1">
        <v>0</v>
      </c>
      <c r="AE2383" s="1">
        <f t="shared" si="165"/>
        <v>0</v>
      </c>
      <c r="AF2383" s="6">
        <v>0</v>
      </c>
      <c r="AG2383" s="1">
        <v>0</v>
      </c>
      <c r="AI2383" s="1">
        <v>7</v>
      </c>
      <c r="AJ2383" s="1">
        <v>3</v>
      </c>
      <c r="AK2383" s="1">
        <v>1</v>
      </c>
      <c r="AL2383" s="1">
        <v>2</v>
      </c>
      <c r="AM2383" s="1">
        <v>3</v>
      </c>
      <c r="AN2383" s="1">
        <v>4</v>
      </c>
    </row>
    <row r="2384" spans="1:42" ht="12.75" x14ac:dyDescent="0.2">
      <c r="A2384" s="2" t="s">
        <v>59</v>
      </c>
      <c r="B2384" s="3">
        <v>466</v>
      </c>
      <c r="C2384" s="5">
        <v>33</v>
      </c>
      <c r="D2384" s="1" t="s">
        <v>10</v>
      </c>
      <c r="E2384" s="1" t="s">
        <v>4</v>
      </c>
      <c r="F2384" s="1" t="s">
        <v>8</v>
      </c>
      <c r="G2384" s="1">
        <v>2007</v>
      </c>
      <c r="H2384" s="5" t="s">
        <v>80</v>
      </c>
      <c r="J2384" s="1">
        <v>66</v>
      </c>
      <c r="K2384" s="1">
        <f>J2384-36</f>
        <v>30</v>
      </c>
      <c r="L2384" s="1">
        <f>J2384-53</f>
        <v>13</v>
      </c>
      <c r="M2384" s="1">
        <f>J2384-67</f>
        <v>-1</v>
      </c>
      <c r="N2384" s="1">
        <f>J2384-82</f>
        <v>-16</v>
      </c>
      <c r="O2384" s="1">
        <v>5</v>
      </c>
      <c r="P2384" s="1" t="s">
        <v>153</v>
      </c>
      <c r="Q2384" s="1"/>
      <c r="R2384" s="1" t="s">
        <v>167</v>
      </c>
      <c r="S2384" s="1">
        <v>2</v>
      </c>
      <c r="T2384" s="1">
        <v>234</v>
      </c>
      <c r="U2384" s="1">
        <v>25</v>
      </c>
      <c r="V2384" s="1">
        <v>142</v>
      </c>
      <c r="W2384" s="4">
        <f t="shared" si="161"/>
        <v>5.68</v>
      </c>
      <c r="X2384" s="1">
        <v>4</v>
      </c>
      <c r="Y2384" s="1">
        <v>38</v>
      </c>
      <c r="Z2384" s="4">
        <f t="shared" si="162"/>
        <v>1.52</v>
      </c>
      <c r="AA2384" s="5">
        <f t="shared" si="163"/>
        <v>26.760563380281692</v>
      </c>
      <c r="AB2384" s="1">
        <v>0</v>
      </c>
      <c r="AC2384" s="1">
        <f t="shared" si="164"/>
        <v>0</v>
      </c>
      <c r="AD2384" s="1">
        <v>0</v>
      </c>
      <c r="AE2384" s="1">
        <f t="shared" si="165"/>
        <v>0</v>
      </c>
      <c r="AF2384" s="6" t="s">
        <v>178</v>
      </c>
      <c r="AG2384" s="1" t="s">
        <v>115</v>
      </c>
      <c r="AI2384" s="1">
        <v>7</v>
      </c>
      <c r="AJ2384" s="1">
        <v>3</v>
      </c>
      <c r="AK2384" s="1">
        <v>3</v>
      </c>
      <c r="AL2384" s="1">
        <v>2</v>
      </c>
      <c r="AM2384" s="1">
        <v>3</v>
      </c>
      <c r="AN2384" s="1">
        <v>4</v>
      </c>
      <c r="AO2384" s="1">
        <v>5</v>
      </c>
    </row>
    <row r="2385" spans="1:42" ht="12.75" x14ac:dyDescent="0.2">
      <c r="A2385" s="2" t="s">
        <v>59</v>
      </c>
      <c r="B2385" s="3">
        <v>466</v>
      </c>
      <c r="C2385" s="5">
        <v>33</v>
      </c>
      <c r="D2385" s="1" t="s">
        <v>10</v>
      </c>
      <c r="E2385" s="1" t="s">
        <v>4</v>
      </c>
      <c r="F2385" s="1" t="s">
        <v>8</v>
      </c>
      <c r="G2385" s="1">
        <v>2008</v>
      </c>
      <c r="H2385" s="5" t="s">
        <v>80</v>
      </c>
      <c r="J2385" s="1">
        <v>67</v>
      </c>
      <c r="K2385" s="1">
        <f>J2385-22</f>
        <v>45</v>
      </c>
      <c r="L2385" s="1">
        <f>J2385-49</f>
        <v>18</v>
      </c>
      <c r="M2385" s="1">
        <f>J2385-67</f>
        <v>0</v>
      </c>
      <c r="N2385" s="1">
        <f>J2385-82</f>
        <v>-15</v>
      </c>
      <c r="O2385" s="1">
        <v>4</v>
      </c>
      <c r="P2385" s="1" t="s">
        <v>189</v>
      </c>
      <c r="Q2385" s="1"/>
      <c r="R2385" s="1" t="s">
        <v>167</v>
      </c>
      <c r="S2385" s="1">
        <v>3</v>
      </c>
      <c r="T2385" s="1">
        <v>240</v>
      </c>
      <c r="U2385" s="1">
        <v>25</v>
      </c>
      <c r="V2385" s="1">
        <v>128</v>
      </c>
      <c r="W2385" s="4">
        <f t="shared" si="161"/>
        <v>5.12</v>
      </c>
      <c r="X2385" s="1">
        <v>4</v>
      </c>
      <c r="Y2385" s="1">
        <v>35</v>
      </c>
      <c r="Z2385" s="4">
        <f t="shared" si="162"/>
        <v>1.4</v>
      </c>
      <c r="AA2385" s="5">
        <f t="shared" si="163"/>
        <v>27.34375</v>
      </c>
      <c r="AB2385" s="1">
        <v>0</v>
      </c>
      <c r="AC2385" s="1">
        <f t="shared" si="164"/>
        <v>0</v>
      </c>
      <c r="AD2385" s="1">
        <v>0</v>
      </c>
      <c r="AE2385" s="1">
        <f t="shared" si="165"/>
        <v>0</v>
      </c>
      <c r="AF2385" s="6" t="s">
        <v>177</v>
      </c>
      <c r="AG2385" s="1">
        <f>AF2385*100/U2385</f>
        <v>0</v>
      </c>
      <c r="AI2385" s="1">
        <v>7</v>
      </c>
      <c r="AJ2385" s="1">
        <v>3</v>
      </c>
      <c r="AK2385" s="1">
        <v>2</v>
      </c>
      <c r="AL2385" s="1">
        <v>3</v>
      </c>
      <c r="AM2385" s="1">
        <v>3</v>
      </c>
      <c r="AN2385" s="1">
        <v>4</v>
      </c>
      <c r="AO2385" s="1">
        <v>0</v>
      </c>
    </row>
    <row r="2386" spans="1:42" ht="12.75" x14ac:dyDescent="0.2">
      <c r="A2386" s="2" t="s">
        <v>59</v>
      </c>
      <c r="B2386" s="3">
        <v>466</v>
      </c>
      <c r="C2386" s="5">
        <v>33</v>
      </c>
      <c r="D2386" s="1" t="s">
        <v>10</v>
      </c>
      <c r="E2386" s="1" t="s">
        <v>4</v>
      </c>
      <c r="F2386" s="1" t="s">
        <v>8</v>
      </c>
      <c r="G2386" s="1">
        <v>2009</v>
      </c>
      <c r="H2386" s="5" t="s">
        <v>80</v>
      </c>
      <c r="J2386" s="1">
        <v>65</v>
      </c>
      <c r="K2386" s="1">
        <f>J2386-26</f>
        <v>39</v>
      </c>
      <c r="L2386" s="1">
        <f>J2386-50</f>
        <v>15</v>
      </c>
      <c r="M2386" s="1">
        <f>J2386-66</f>
        <v>-1</v>
      </c>
      <c r="N2386" s="1">
        <f>J2386-82</f>
        <v>-17</v>
      </c>
      <c r="O2386" s="1">
        <v>5</v>
      </c>
      <c r="Q2386" s="1"/>
      <c r="S2386" s="1">
        <v>4</v>
      </c>
      <c r="T2386" s="1">
        <v>236</v>
      </c>
      <c r="U2386" s="1">
        <v>25</v>
      </c>
      <c r="V2386" s="1">
        <v>76</v>
      </c>
      <c r="W2386" s="4">
        <f t="shared" si="161"/>
        <v>3.04</v>
      </c>
      <c r="X2386" s="1">
        <v>4</v>
      </c>
      <c r="Y2386" s="1">
        <v>25</v>
      </c>
      <c r="Z2386" s="4">
        <f t="shared" si="162"/>
        <v>1</v>
      </c>
      <c r="AA2386" s="5">
        <f t="shared" si="163"/>
        <v>32.89473684210526</v>
      </c>
      <c r="AB2386" s="1">
        <v>0</v>
      </c>
      <c r="AC2386" s="1">
        <f t="shared" si="164"/>
        <v>0</v>
      </c>
      <c r="AD2386" s="1">
        <v>0</v>
      </c>
      <c r="AE2386" s="1">
        <f t="shared" si="165"/>
        <v>0</v>
      </c>
      <c r="AF2386" s="6" t="s">
        <v>217</v>
      </c>
      <c r="AI2386" s="1">
        <v>7</v>
      </c>
      <c r="AJ2386" s="1">
        <v>3</v>
      </c>
      <c r="AK2386" s="1">
        <v>2</v>
      </c>
      <c r="AL2386" s="1">
        <v>3</v>
      </c>
      <c r="AM2386" s="1">
        <v>3</v>
      </c>
      <c r="AN2386" s="1">
        <v>3</v>
      </c>
      <c r="AO2386" s="1">
        <v>2</v>
      </c>
    </row>
    <row r="2387" spans="1:42" ht="15" customHeight="1" x14ac:dyDescent="0.2">
      <c r="A2387" s="2" t="s">
        <v>59</v>
      </c>
      <c r="B2387" s="3">
        <v>466</v>
      </c>
      <c r="C2387" s="5">
        <v>33</v>
      </c>
      <c r="D2387" s="1" t="s">
        <v>10</v>
      </c>
      <c r="E2387" s="1" t="s">
        <v>4</v>
      </c>
      <c r="F2387" s="1" t="s">
        <v>8</v>
      </c>
      <c r="G2387" s="1">
        <v>2010</v>
      </c>
      <c r="H2387" s="5" t="s">
        <v>80</v>
      </c>
      <c r="J2387" s="1">
        <v>81</v>
      </c>
      <c r="K2387" s="1">
        <f>J2387-40</f>
        <v>41</v>
      </c>
      <c r="L2387" s="1">
        <f>J2387-60</f>
        <v>21</v>
      </c>
      <c r="M2387" s="1">
        <f>J2387-82</f>
        <v>-1</v>
      </c>
      <c r="N2387" s="1">
        <f>J2387-98</f>
        <v>-17</v>
      </c>
      <c r="O2387" s="1">
        <v>4</v>
      </c>
      <c r="P2387" s="1" t="s">
        <v>226</v>
      </c>
      <c r="Q2387" s="1"/>
      <c r="S2387" s="1">
        <v>3</v>
      </c>
      <c r="T2387" s="1">
        <v>248</v>
      </c>
      <c r="U2387" s="1">
        <v>25</v>
      </c>
      <c r="V2387" s="1">
        <v>135</v>
      </c>
      <c r="W2387" s="4">
        <f t="shared" si="161"/>
        <v>5.4</v>
      </c>
      <c r="X2387" s="1">
        <v>4</v>
      </c>
      <c r="Y2387" s="1">
        <v>37</v>
      </c>
      <c r="Z2387" s="4">
        <f t="shared" si="162"/>
        <v>1.48</v>
      </c>
      <c r="AA2387" s="5">
        <f t="shared" si="163"/>
        <v>27.407407407407405</v>
      </c>
      <c r="AB2387" s="1">
        <v>0</v>
      </c>
      <c r="AC2387" s="1">
        <f t="shared" si="164"/>
        <v>0</v>
      </c>
      <c r="AD2387" s="1">
        <v>0</v>
      </c>
      <c r="AE2387" s="1">
        <f t="shared" si="165"/>
        <v>0</v>
      </c>
      <c r="AF2387" s="6" t="s">
        <v>177</v>
      </c>
      <c r="AI2387" s="1">
        <v>7</v>
      </c>
      <c r="AJ2387" s="1">
        <v>3</v>
      </c>
      <c r="AK2387" s="1">
        <v>2</v>
      </c>
      <c r="AL2387" s="1">
        <v>3</v>
      </c>
      <c r="AM2387" s="1">
        <v>3</v>
      </c>
      <c r="AN2387" s="1">
        <v>3</v>
      </c>
      <c r="AO2387" s="1">
        <v>2</v>
      </c>
    </row>
    <row r="2388" spans="1:42" ht="12.75" x14ac:dyDescent="0.2">
      <c r="A2388" s="2" t="s">
        <v>59</v>
      </c>
      <c r="B2388" s="3">
        <v>466</v>
      </c>
      <c r="C2388" s="5">
        <v>33</v>
      </c>
      <c r="D2388" s="1" t="s">
        <v>10</v>
      </c>
      <c r="E2388" s="1" t="s">
        <v>4</v>
      </c>
      <c r="F2388" s="1" t="s">
        <v>8</v>
      </c>
      <c r="G2388" s="1">
        <v>2011</v>
      </c>
      <c r="H2388" s="5" t="s">
        <v>80</v>
      </c>
      <c r="J2388" s="1">
        <v>70</v>
      </c>
      <c r="K2388" s="1">
        <f>J2388-31</f>
        <v>39</v>
      </c>
      <c r="L2388" s="1">
        <f>J2388-53</f>
        <v>17</v>
      </c>
      <c r="M2388" s="1">
        <f>J2388-70</f>
        <v>0</v>
      </c>
      <c r="N2388" s="1">
        <f>J2388-85</f>
        <v>-15</v>
      </c>
      <c r="O2388" s="1">
        <v>4</v>
      </c>
      <c r="P2388" s="1" t="s">
        <v>233</v>
      </c>
      <c r="Q2388" s="1"/>
      <c r="S2388" s="1">
        <v>4</v>
      </c>
      <c r="T2388" s="1">
        <v>237</v>
      </c>
      <c r="U2388" s="1">
        <v>25</v>
      </c>
      <c r="V2388" s="1">
        <v>111</v>
      </c>
      <c r="W2388" s="4">
        <f t="shared" si="161"/>
        <v>4.4400000000000004</v>
      </c>
      <c r="X2388" s="1">
        <v>4</v>
      </c>
      <c r="Y2388" s="1">
        <v>33</v>
      </c>
      <c r="Z2388" s="4">
        <f t="shared" si="162"/>
        <v>1.32</v>
      </c>
      <c r="AA2388" s="5">
        <f t="shared" si="163"/>
        <v>29.729729729729726</v>
      </c>
      <c r="AB2388" s="1">
        <v>0</v>
      </c>
      <c r="AC2388" s="1">
        <f t="shared" si="164"/>
        <v>0</v>
      </c>
      <c r="AD2388" s="1">
        <v>0</v>
      </c>
      <c r="AE2388" s="1">
        <f t="shared" si="165"/>
        <v>0</v>
      </c>
      <c r="AF2388" s="6" t="s">
        <v>227</v>
      </c>
      <c r="AI2388" s="1">
        <v>6</v>
      </c>
      <c r="AJ2388" s="1">
        <v>3</v>
      </c>
      <c r="AK2388" s="1">
        <v>1</v>
      </c>
      <c r="AL2388" s="1">
        <v>3</v>
      </c>
      <c r="AM2388" s="1">
        <v>3</v>
      </c>
      <c r="AN2388" s="1">
        <v>4</v>
      </c>
      <c r="AO2388" s="1">
        <v>2</v>
      </c>
    </row>
    <row r="2389" spans="1:42" ht="12.75" x14ac:dyDescent="0.2">
      <c r="A2389" s="2" t="s">
        <v>59</v>
      </c>
      <c r="B2389" s="3">
        <v>466</v>
      </c>
      <c r="C2389" s="5">
        <v>33</v>
      </c>
      <c r="D2389" s="1" t="s">
        <v>10</v>
      </c>
      <c r="E2389" s="1" t="s">
        <v>4</v>
      </c>
      <c r="F2389" s="1" t="s">
        <v>8</v>
      </c>
      <c r="G2389" s="1">
        <v>2012</v>
      </c>
      <c r="H2389" s="5" t="s">
        <v>80</v>
      </c>
      <c r="Q2389" s="1"/>
      <c r="Z2389" s="1"/>
    </row>
    <row r="2390" spans="1:42" ht="12.75" x14ac:dyDescent="0.2">
      <c r="A2390" s="2" t="s">
        <v>59</v>
      </c>
      <c r="B2390" s="3">
        <v>466</v>
      </c>
      <c r="C2390" s="5">
        <v>33</v>
      </c>
      <c r="D2390" s="1" t="s">
        <v>10</v>
      </c>
      <c r="E2390" s="1" t="s">
        <v>4</v>
      </c>
      <c r="F2390" s="1" t="s">
        <v>8</v>
      </c>
      <c r="G2390" s="1">
        <v>2013</v>
      </c>
      <c r="H2390" s="5" t="s">
        <v>80</v>
      </c>
      <c r="J2390" s="1">
        <v>73</v>
      </c>
      <c r="K2390" s="1">
        <f>J2390-21</f>
        <v>52</v>
      </c>
      <c r="L2390" s="1">
        <f>J2390-49</f>
        <v>24</v>
      </c>
      <c r="M2390" s="1">
        <f>J2390-76</f>
        <v>-3</v>
      </c>
      <c r="N2390" s="1">
        <f>J2390-90</f>
        <v>-17</v>
      </c>
      <c r="O2390" s="1">
        <v>5</v>
      </c>
      <c r="Q2390" s="1"/>
      <c r="S2390" s="1">
        <v>3</v>
      </c>
      <c r="Z2390" s="1"/>
      <c r="AP2390" s="1" t="s">
        <v>234</v>
      </c>
    </row>
    <row r="2391" spans="1:42" ht="12.75" x14ac:dyDescent="0.2">
      <c r="A2391" s="2" t="s">
        <v>59</v>
      </c>
      <c r="B2391" s="3">
        <v>466</v>
      </c>
      <c r="C2391" s="5">
        <v>33</v>
      </c>
      <c r="D2391" s="1" t="s">
        <v>10</v>
      </c>
      <c r="E2391" s="1" t="s">
        <v>4</v>
      </c>
      <c r="F2391" s="1" t="s">
        <v>8</v>
      </c>
      <c r="G2391" s="1">
        <v>2014</v>
      </c>
      <c r="H2391" s="5" t="s">
        <v>80</v>
      </c>
      <c r="Q2391" s="1"/>
      <c r="Z2391" s="1"/>
    </row>
    <row r="2392" spans="1:42" ht="12.75" x14ac:dyDescent="0.2">
      <c r="A2392" s="2" t="s">
        <v>59</v>
      </c>
      <c r="B2392" s="3">
        <v>466</v>
      </c>
      <c r="C2392" s="5">
        <v>33</v>
      </c>
      <c r="D2392" s="1" t="s">
        <v>10</v>
      </c>
      <c r="E2392" s="1" t="s">
        <v>4</v>
      </c>
      <c r="F2392" s="1" t="s">
        <v>8</v>
      </c>
      <c r="G2392" s="1">
        <v>2015</v>
      </c>
      <c r="H2392" s="5" t="s">
        <v>80</v>
      </c>
      <c r="Q2392" s="1"/>
      <c r="Z2392" s="1"/>
    </row>
    <row r="2393" spans="1:42" ht="12.75" x14ac:dyDescent="0.2">
      <c r="A2393" s="2" t="s">
        <v>59</v>
      </c>
      <c r="B2393" s="3">
        <v>466</v>
      </c>
      <c r="C2393" s="5">
        <v>33</v>
      </c>
      <c r="D2393" s="1" t="s">
        <v>10</v>
      </c>
      <c r="E2393" s="1" t="s">
        <v>4</v>
      </c>
      <c r="F2393" s="1" t="s">
        <v>8</v>
      </c>
      <c r="G2393" s="1">
        <v>2016</v>
      </c>
      <c r="H2393" s="5" t="s">
        <v>80</v>
      </c>
      <c r="J2393" s="1">
        <v>85</v>
      </c>
      <c r="K2393" s="1">
        <f>J2393-28</f>
        <v>57</v>
      </c>
      <c r="L2393" s="1">
        <f>J2393-58</f>
        <v>27</v>
      </c>
      <c r="M2393" s="1">
        <f>J2393-85</f>
        <v>0</v>
      </c>
      <c r="N2393" s="1">
        <f>J2393-98</f>
        <v>-13</v>
      </c>
      <c r="O2393" s="1">
        <v>4</v>
      </c>
      <c r="Q2393" s="1"/>
      <c r="S2393" s="1">
        <v>1</v>
      </c>
      <c r="Z2393" s="1"/>
      <c r="AP2393" s="1" t="s">
        <v>238</v>
      </c>
    </row>
    <row r="2394" spans="1:42" ht="12.75" x14ac:dyDescent="0.2">
      <c r="A2394" s="2" t="s">
        <v>59</v>
      </c>
      <c r="B2394" s="3">
        <v>466</v>
      </c>
      <c r="C2394" s="5">
        <v>33</v>
      </c>
      <c r="D2394" s="1" t="s">
        <v>10</v>
      </c>
      <c r="E2394" s="1" t="s">
        <v>4</v>
      </c>
      <c r="F2394" s="1" t="s">
        <v>8</v>
      </c>
      <c r="G2394" s="1">
        <v>2017</v>
      </c>
      <c r="H2394" s="5" t="s">
        <v>80</v>
      </c>
      <c r="Q2394" s="1"/>
    </row>
    <row r="2395" spans="1:42" ht="12.75" x14ac:dyDescent="0.2">
      <c r="A2395" s="2" t="s">
        <v>59</v>
      </c>
      <c r="B2395" s="3">
        <v>466</v>
      </c>
      <c r="C2395" s="5">
        <v>33</v>
      </c>
      <c r="D2395" s="1" t="s">
        <v>10</v>
      </c>
      <c r="E2395" s="1" t="s">
        <v>4</v>
      </c>
      <c r="F2395" s="1" t="s">
        <v>8</v>
      </c>
      <c r="G2395" s="1">
        <v>2018</v>
      </c>
      <c r="H2395" s="5" t="s">
        <v>80</v>
      </c>
      <c r="Q2395" s="1"/>
      <c r="Z2395" s="1"/>
    </row>
    <row r="2396" spans="1:42" ht="12.75" x14ac:dyDescent="0.2">
      <c r="A2396" s="2" t="s">
        <v>59</v>
      </c>
      <c r="B2396" s="3">
        <v>466</v>
      </c>
      <c r="C2396" s="5">
        <v>33</v>
      </c>
      <c r="D2396" s="1" t="s">
        <v>10</v>
      </c>
      <c r="E2396" s="1" t="s">
        <v>4</v>
      </c>
      <c r="F2396" s="1" t="s">
        <v>8</v>
      </c>
      <c r="G2396" s="1">
        <v>2019</v>
      </c>
      <c r="H2396" s="5" t="s">
        <v>80</v>
      </c>
      <c r="Q2396" s="1"/>
      <c r="Z2396" s="1"/>
    </row>
    <row r="2397" spans="1:42" ht="12.75" x14ac:dyDescent="0.2">
      <c r="A2397" s="2" t="s">
        <v>59</v>
      </c>
      <c r="B2397" s="3">
        <v>466</v>
      </c>
      <c r="C2397" s="5">
        <v>33</v>
      </c>
      <c r="D2397" s="1" t="s">
        <v>10</v>
      </c>
      <c r="E2397" s="1" t="s">
        <v>4</v>
      </c>
      <c r="F2397" s="1" t="s">
        <v>8</v>
      </c>
      <c r="G2397" s="1">
        <v>2020</v>
      </c>
      <c r="H2397" s="5" t="s">
        <v>80</v>
      </c>
      <c r="Q2397" s="1"/>
      <c r="Z2397" s="1"/>
    </row>
    <row r="2398" spans="1:42" ht="12.75" x14ac:dyDescent="0.2">
      <c r="A2398" s="2" t="s">
        <v>59</v>
      </c>
      <c r="B2398" s="3">
        <v>466</v>
      </c>
      <c r="C2398" s="5">
        <v>33</v>
      </c>
      <c r="D2398" s="1" t="s">
        <v>10</v>
      </c>
      <c r="E2398" s="1" t="s">
        <v>4</v>
      </c>
      <c r="F2398" s="1" t="s">
        <v>8</v>
      </c>
      <c r="G2398" s="1">
        <v>2021</v>
      </c>
      <c r="H2398" s="5" t="s">
        <v>80</v>
      </c>
      <c r="Q2398" s="1"/>
      <c r="Z2398" s="1"/>
    </row>
    <row r="2399" spans="1:42" ht="12.75" x14ac:dyDescent="0.2">
      <c r="A2399" s="2" t="s">
        <v>59</v>
      </c>
      <c r="B2399" s="3">
        <v>466</v>
      </c>
      <c r="C2399" s="5">
        <v>33</v>
      </c>
      <c r="D2399" s="1" t="s">
        <v>10</v>
      </c>
      <c r="E2399" s="1" t="s">
        <v>4</v>
      </c>
      <c r="F2399" s="1" t="s">
        <v>8</v>
      </c>
      <c r="G2399" s="1">
        <v>2022</v>
      </c>
      <c r="H2399" s="5" t="s">
        <v>80</v>
      </c>
      <c r="Q2399" s="1"/>
      <c r="Z2399" s="1"/>
    </row>
    <row r="2400" spans="1:42" s="22" customFormat="1" ht="12.75" x14ac:dyDescent="0.2">
      <c r="A2400" s="20" t="s">
        <v>59</v>
      </c>
      <c r="B2400" s="21">
        <v>467</v>
      </c>
      <c r="C2400" s="24">
        <v>33</v>
      </c>
      <c r="D2400" s="22" t="s">
        <v>10</v>
      </c>
      <c r="E2400" s="22" t="s">
        <v>4</v>
      </c>
      <c r="F2400" s="22" t="s">
        <v>8</v>
      </c>
      <c r="G2400" s="22">
        <v>2004</v>
      </c>
      <c r="H2400" s="24" t="s">
        <v>80</v>
      </c>
      <c r="I2400" s="24"/>
      <c r="J2400" s="22">
        <v>67</v>
      </c>
      <c r="K2400" s="22">
        <f>J2400-22</f>
        <v>45</v>
      </c>
      <c r="L2400" s="22">
        <f>J2400-46</f>
        <v>21</v>
      </c>
      <c r="M2400" s="22">
        <f>J2400-71</f>
        <v>-4</v>
      </c>
      <c r="N2400" s="22">
        <f>J2400-87</f>
        <v>-20</v>
      </c>
      <c r="O2400" s="22">
        <v>2</v>
      </c>
      <c r="R2400" s="22" t="s">
        <v>166</v>
      </c>
      <c r="S2400" s="22">
        <v>2</v>
      </c>
      <c r="T2400" s="22">
        <v>237</v>
      </c>
      <c r="U2400" s="22">
        <v>25</v>
      </c>
      <c r="V2400" s="22">
        <v>81</v>
      </c>
      <c r="W2400" s="23">
        <f t="shared" ref="W2400:W2405" si="166">(V2400+(Z2400*AB2400))/U2400</f>
        <v>3.4457142857142857</v>
      </c>
      <c r="X2400" s="22">
        <v>4</v>
      </c>
      <c r="Y2400" s="22">
        <v>27</v>
      </c>
      <c r="Z2400" s="23">
        <f t="shared" ref="Z2400:Z2405" si="167">Y2400/(U2400-AB2400)</f>
        <v>1.2857142857142858</v>
      </c>
      <c r="AA2400" s="24">
        <f t="shared" ref="AA2400:AA2405" si="168">Z2400*100/W2400</f>
        <v>37.313432835820898</v>
      </c>
      <c r="AB2400" s="22">
        <v>4</v>
      </c>
      <c r="AC2400" s="22">
        <f t="shared" ref="AC2400:AC2405" si="169">AB2400*100/U2400</f>
        <v>16</v>
      </c>
      <c r="AD2400" s="22">
        <v>0</v>
      </c>
      <c r="AE2400" s="22">
        <f t="shared" ref="AE2400:AE2405" si="170">AD2400*100/U2400</f>
        <v>0</v>
      </c>
      <c r="AF2400" s="25">
        <v>0</v>
      </c>
      <c r="AG2400" s="22">
        <f>AF2400*100/U2400</f>
        <v>0</v>
      </c>
      <c r="AH2400" s="22">
        <v>0</v>
      </c>
      <c r="AI2400" s="22">
        <v>5</v>
      </c>
      <c r="AJ2400" s="22">
        <v>2</v>
      </c>
      <c r="AK2400" s="22">
        <v>3</v>
      </c>
      <c r="AL2400" s="22">
        <v>4</v>
      </c>
      <c r="AM2400" s="22">
        <v>3</v>
      </c>
      <c r="AN2400" s="22">
        <v>3</v>
      </c>
    </row>
    <row r="2401" spans="1:41" ht="12.75" x14ac:dyDescent="0.2">
      <c r="A2401" s="2" t="s">
        <v>59</v>
      </c>
      <c r="B2401" s="3">
        <v>467</v>
      </c>
      <c r="C2401" s="5">
        <v>33</v>
      </c>
      <c r="D2401" s="1" t="s">
        <v>10</v>
      </c>
      <c r="E2401" s="1" t="s">
        <v>4</v>
      </c>
      <c r="F2401" s="1" t="s">
        <v>8</v>
      </c>
      <c r="G2401" s="1">
        <v>2005</v>
      </c>
      <c r="H2401" s="5" t="s">
        <v>80</v>
      </c>
      <c r="J2401" s="1">
        <v>77</v>
      </c>
      <c r="K2401" s="1">
        <f>J2401-30</f>
        <v>47</v>
      </c>
      <c r="L2401" s="1">
        <f>J2401-60</f>
        <v>17</v>
      </c>
      <c r="M2401" s="1">
        <f>J2401-82</f>
        <v>-5</v>
      </c>
      <c r="N2401" s="1">
        <f>J2401-91</f>
        <v>-14</v>
      </c>
      <c r="O2401" s="1">
        <v>2</v>
      </c>
      <c r="P2401" s="1" t="s">
        <v>109</v>
      </c>
      <c r="Q2401" s="1" t="s">
        <v>79</v>
      </c>
      <c r="R2401" s="1" t="s">
        <v>166</v>
      </c>
      <c r="S2401" s="1">
        <v>3</v>
      </c>
      <c r="T2401" s="1">
        <v>236</v>
      </c>
      <c r="U2401" s="1">
        <v>25</v>
      </c>
      <c r="V2401" s="1">
        <v>99</v>
      </c>
      <c r="W2401" s="4">
        <f t="shared" si="166"/>
        <v>4.0166666666666666</v>
      </c>
      <c r="X2401" s="1">
        <v>4</v>
      </c>
      <c r="Y2401" s="1">
        <v>34</v>
      </c>
      <c r="Z2401" s="4">
        <f t="shared" si="167"/>
        <v>1.4166666666666667</v>
      </c>
      <c r="AA2401" s="5">
        <f t="shared" si="168"/>
        <v>35.269709543568467</v>
      </c>
      <c r="AB2401" s="1">
        <v>1</v>
      </c>
      <c r="AC2401" s="1">
        <f t="shared" si="169"/>
        <v>4</v>
      </c>
      <c r="AD2401" s="1">
        <v>1</v>
      </c>
      <c r="AE2401" s="1">
        <f t="shared" si="170"/>
        <v>4</v>
      </c>
      <c r="AF2401" s="6">
        <v>0</v>
      </c>
      <c r="AG2401" s="1">
        <f>AF2401*100/U2401</f>
        <v>0</v>
      </c>
      <c r="AH2401" s="1">
        <v>0</v>
      </c>
      <c r="AI2401" s="1">
        <v>7</v>
      </c>
      <c r="AJ2401" s="1">
        <v>3</v>
      </c>
      <c r="AK2401" s="1">
        <v>2</v>
      </c>
      <c r="AL2401" s="1">
        <v>3</v>
      </c>
      <c r="AM2401" s="1">
        <v>3</v>
      </c>
      <c r="AN2401" s="1">
        <v>4</v>
      </c>
    </row>
    <row r="2402" spans="1:41" ht="12.75" x14ac:dyDescent="0.2">
      <c r="A2402" s="2" t="s">
        <v>59</v>
      </c>
      <c r="B2402" s="3">
        <v>467</v>
      </c>
      <c r="C2402" s="5">
        <v>33</v>
      </c>
      <c r="D2402" s="1" t="s">
        <v>10</v>
      </c>
      <c r="E2402" s="1" t="s">
        <v>4</v>
      </c>
      <c r="F2402" s="1" t="s">
        <v>8</v>
      </c>
      <c r="G2402" s="1">
        <v>2006</v>
      </c>
      <c r="H2402" s="5" t="s">
        <v>80</v>
      </c>
      <c r="I2402" s="5">
        <v>66</v>
      </c>
      <c r="J2402" s="1">
        <v>70</v>
      </c>
      <c r="K2402" s="1">
        <f>J2402-34</f>
        <v>36</v>
      </c>
      <c r="L2402" s="1">
        <f>J2402-61</f>
        <v>9</v>
      </c>
      <c r="M2402" s="1">
        <f>J2402-72</f>
        <v>-2</v>
      </c>
      <c r="N2402" s="1">
        <f>J2402-82</f>
        <v>-12</v>
      </c>
      <c r="O2402" s="1">
        <v>3</v>
      </c>
      <c r="P2402" s="1" t="s">
        <v>125</v>
      </c>
      <c r="Q2402" s="1"/>
      <c r="R2402" s="1" t="s">
        <v>166</v>
      </c>
      <c r="S2402" s="1">
        <v>3</v>
      </c>
      <c r="T2402" s="1">
        <v>227</v>
      </c>
      <c r="U2402" s="1">
        <v>25</v>
      </c>
      <c r="V2402" s="1">
        <v>79</v>
      </c>
      <c r="W2402" s="4">
        <f t="shared" si="166"/>
        <v>3.16</v>
      </c>
      <c r="X2402" s="1">
        <v>3</v>
      </c>
      <c r="Y2402" s="1">
        <v>31</v>
      </c>
      <c r="Z2402" s="4">
        <f t="shared" si="167"/>
        <v>1.24</v>
      </c>
      <c r="AA2402" s="5">
        <f t="shared" si="168"/>
        <v>39.24050632911392</v>
      </c>
      <c r="AB2402" s="1">
        <v>0</v>
      </c>
      <c r="AC2402" s="1">
        <f t="shared" si="169"/>
        <v>0</v>
      </c>
      <c r="AD2402" s="1">
        <v>1</v>
      </c>
      <c r="AE2402" s="1">
        <f t="shared" si="170"/>
        <v>4</v>
      </c>
      <c r="AF2402" s="6">
        <v>0</v>
      </c>
      <c r="AG2402" s="1">
        <v>0</v>
      </c>
      <c r="AI2402" s="1">
        <v>7</v>
      </c>
      <c r="AJ2402" s="1">
        <v>3</v>
      </c>
      <c r="AK2402" s="1">
        <v>1</v>
      </c>
      <c r="AL2402" s="1">
        <v>3</v>
      </c>
      <c r="AM2402" s="1">
        <v>3</v>
      </c>
      <c r="AN2402" s="1">
        <v>4</v>
      </c>
    </row>
    <row r="2403" spans="1:41" ht="12.75" x14ac:dyDescent="0.2">
      <c r="A2403" s="2" t="s">
        <v>59</v>
      </c>
      <c r="B2403" s="3">
        <v>467</v>
      </c>
      <c r="C2403" s="5">
        <v>33</v>
      </c>
      <c r="D2403" s="1" t="s">
        <v>10</v>
      </c>
      <c r="E2403" s="1" t="s">
        <v>4</v>
      </c>
      <c r="F2403" s="1" t="s">
        <v>8</v>
      </c>
      <c r="G2403" s="1">
        <v>2007</v>
      </c>
      <c r="H2403" s="5" t="s">
        <v>80</v>
      </c>
      <c r="J2403" s="1">
        <v>60</v>
      </c>
      <c r="K2403" s="1">
        <f>J2403-36</f>
        <v>24</v>
      </c>
      <c r="L2403" s="1">
        <f>J2403-53</f>
        <v>7</v>
      </c>
      <c r="M2403" s="1">
        <f>J2403-67</f>
        <v>-7</v>
      </c>
      <c r="N2403" s="1">
        <f>J2403-82</f>
        <v>-22</v>
      </c>
      <c r="O2403" s="1">
        <v>2</v>
      </c>
      <c r="P2403" s="1" t="s">
        <v>154</v>
      </c>
      <c r="Q2403" s="1"/>
      <c r="R2403" s="1" t="s">
        <v>166</v>
      </c>
      <c r="S2403" s="1">
        <v>2</v>
      </c>
      <c r="T2403" s="1">
        <v>228</v>
      </c>
      <c r="U2403" s="1">
        <v>25</v>
      </c>
      <c r="V2403" s="1">
        <v>103</v>
      </c>
      <c r="W2403" s="4">
        <f t="shared" si="166"/>
        <v>4.12</v>
      </c>
      <c r="X2403" s="1">
        <v>4</v>
      </c>
      <c r="Y2403" s="1">
        <v>29</v>
      </c>
      <c r="Z2403" s="4">
        <f t="shared" si="167"/>
        <v>1.1599999999999999</v>
      </c>
      <c r="AA2403" s="5">
        <f t="shared" si="168"/>
        <v>28.155339805825239</v>
      </c>
      <c r="AB2403" s="1">
        <v>0</v>
      </c>
      <c r="AC2403" s="1">
        <f t="shared" si="169"/>
        <v>0</v>
      </c>
      <c r="AD2403" s="1">
        <v>0</v>
      </c>
      <c r="AE2403" s="1">
        <f t="shared" si="170"/>
        <v>0</v>
      </c>
      <c r="AF2403" s="6" t="s">
        <v>179</v>
      </c>
      <c r="AG2403" s="1" t="s">
        <v>115</v>
      </c>
      <c r="AI2403" s="1">
        <v>7</v>
      </c>
      <c r="AJ2403" s="1">
        <v>3</v>
      </c>
      <c r="AK2403" s="1">
        <v>3</v>
      </c>
      <c r="AL2403" s="1">
        <v>3</v>
      </c>
      <c r="AM2403" s="1">
        <v>3</v>
      </c>
      <c r="AN2403" s="1">
        <v>4</v>
      </c>
      <c r="AO2403" s="1">
        <v>3</v>
      </c>
    </row>
    <row r="2404" spans="1:41" ht="12.75" x14ac:dyDescent="0.2">
      <c r="A2404" s="2" t="s">
        <v>59</v>
      </c>
      <c r="B2404" s="3">
        <v>467</v>
      </c>
      <c r="C2404" s="5">
        <v>33</v>
      </c>
      <c r="D2404" s="1" t="s">
        <v>10</v>
      </c>
      <c r="E2404" s="1" t="s">
        <v>4</v>
      </c>
      <c r="F2404" s="1" t="s">
        <v>8</v>
      </c>
      <c r="G2404" s="1">
        <v>2008</v>
      </c>
      <c r="H2404" s="5" t="s">
        <v>80</v>
      </c>
      <c r="J2404" s="1">
        <v>61</v>
      </c>
      <c r="K2404" s="1">
        <f>J2404-22</f>
        <v>39</v>
      </c>
      <c r="L2404" s="1">
        <f>J2404-49</f>
        <v>12</v>
      </c>
      <c r="M2404" s="1">
        <f>J2404-67</f>
        <v>-6</v>
      </c>
      <c r="N2404" s="1">
        <f>J2404-82</f>
        <v>-21</v>
      </c>
      <c r="O2404" s="1">
        <v>3</v>
      </c>
      <c r="P2404" s="1" t="s">
        <v>190</v>
      </c>
      <c r="Q2404" s="1"/>
      <c r="R2404" s="1" t="s">
        <v>166</v>
      </c>
      <c r="S2404" s="1">
        <v>4</v>
      </c>
      <c r="T2404" s="1">
        <v>243</v>
      </c>
      <c r="U2404" s="1">
        <v>25</v>
      </c>
      <c r="V2404" s="1">
        <v>87</v>
      </c>
      <c r="W2404" s="4">
        <f t="shared" si="166"/>
        <v>3.5316666666666667</v>
      </c>
      <c r="X2404" s="1">
        <v>4</v>
      </c>
      <c r="Y2404" s="1">
        <v>31</v>
      </c>
      <c r="Z2404" s="4">
        <f t="shared" si="167"/>
        <v>1.2916666666666667</v>
      </c>
      <c r="AA2404" s="5">
        <f t="shared" si="168"/>
        <v>36.573855592260507</v>
      </c>
      <c r="AB2404" s="1">
        <v>1</v>
      </c>
      <c r="AC2404" s="1">
        <f t="shared" si="169"/>
        <v>4</v>
      </c>
      <c r="AD2404" s="1">
        <v>0</v>
      </c>
      <c r="AE2404" s="1">
        <f t="shared" si="170"/>
        <v>0</v>
      </c>
      <c r="AF2404" s="6" t="s">
        <v>205</v>
      </c>
      <c r="AI2404" s="1">
        <v>7</v>
      </c>
      <c r="AJ2404" s="1">
        <v>3</v>
      </c>
      <c r="AK2404" s="1">
        <v>1</v>
      </c>
      <c r="AL2404" s="1">
        <v>3</v>
      </c>
      <c r="AM2404" s="1">
        <v>3</v>
      </c>
      <c r="AN2404" s="1">
        <v>4</v>
      </c>
      <c r="AO2404" s="1">
        <v>0</v>
      </c>
    </row>
    <row r="2405" spans="1:41" ht="12.75" x14ac:dyDescent="0.2">
      <c r="A2405" s="2" t="s">
        <v>59</v>
      </c>
      <c r="B2405" s="3">
        <v>467</v>
      </c>
      <c r="C2405" s="5">
        <v>33</v>
      </c>
      <c r="D2405" s="1" t="s">
        <v>10</v>
      </c>
      <c r="E2405" s="1" t="s">
        <v>4</v>
      </c>
      <c r="F2405" s="1" t="s">
        <v>8</v>
      </c>
      <c r="G2405" s="1">
        <v>2009</v>
      </c>
      <c r="H2405" s="5" t="s">
        <v>80</v>
      </c>
      <c r="J2405" s="1">
        <v>62</v>
      </c>
      <c r="K2405" s="1">
        <f>J2405-26</f>
        <v>36</v>
      </c>
      <c r="L2405" s="1">
        <f>J2405-50</f>
        <v>12</v>
      </c>
      <c r="M2405" s="1">
        <f>J2405-66</f>
        <v>-4</v>
      </c>
      <c r="N2405" s="1">
        <f>J2405-82</f>
        <v>-20</v>
      </c>
      <c r="O2405" s="1">
        <v>4</v>
      </c>
      <c r="Q2405" s="1"/>
      <c r="S2405" s="1">
        <v>4</v>
      </c>
      <c r="T2405" s="1">
        <v>234</v>
      </c>
      <c r="U2405" s="1">
        <v>25</v>
      </c>
      <c r="V2405" s="1">
        <v>81</v>
      </c>
      <c r="W2405" s="4">
        <f t="shared" si="166"/>
        <v>3.24</v>
      </c>
      <c r="X2405" s="1">
        <v>4</v>
      </c>
      <c r="Y2405" s="1">
        <v>31</v>
      </c>
      <c r="Z2405" s="4">
        <f t="shared" si="167"/>
        <v>1.24</v>
      </c>
      <c r="AA2405" s="5">
        <f t="shared" si="168"/>
        <v>38.271604938271601</v>
      </c>
      <c r="AB2405" s="1">
        <v>0</v>
      </c>
      <c r="AC2405" s="1">
        <f t="shared" si="169"/>
        <v>0</v>
      </c>
      <c r="AD2405" s="1">
        <v>2</v>
      </c>
      <c r="AE2405" s="1">
        <f t="shared" si="170"/>
        <v>8</v>
      </c>
      <c r="AF2405" s="6" t="s">
        <v>201</v>
      </c>
      <c r="AI2405" s="1">
        <v>7</v>
      </c>
      <c r="AJ2405" s="1">
        <v>2</v>
      </c>
      <c r="AK2405" s="1">
        <v>2</v>
      </c>
      <c r="AL2405" s="1">
        <v>3</v>
      </c>
      <c r="AM2405" s="1">
        <v>3</v>
      </c>
      <c r="AN2405" s="1">
        <v>3</v>
      </c>
      <c r="AO2405" s="1">
        <v>3</v>
      </c>
    </row>
    <row r="2406" spans="1:41" ht="12.75" x14ac:dyDescent="0.2">
      <c r="A2406" s="2" t="s">
        <v>59</v>
      </c>
      <c r="B2406" s="3">
        <v>467</v>
      </c>
      <c r="C2406" s="5">
        <v>33</v>
      </c>
      <c r="D2406" s="1" t="s">
        <v>10</v>
      </c>
      <c r="E2406" s="1" t="s">
        <v>4</v>
      </c>
      <c r="F2406" s="1" t="s">
        <v>8</v>
      </c>
      <c r="G2406" s="1">
        <v>2010</v>
      </c>
      <c r="H2406" s="5" t="s">
        <v>80</v>
      </c>
      <c r="Q2406" s="1"/>
      <c r="Z2406" s="1"/>
    </row>
    <row r="2407" spans="1:41" ht="12.75" x14ac:dyDescent="0.2">
      <c r="A2407" s="2" t="s">
        <v>59</v>
      </c>
      <c r="B2407" s="3">
        <v>467</v>
      </c>
      <c r="C2407" s="5">
        <v>33</v>
      </c>
      <c r="D2407" s="1" t="s">
        <v>10</v>
      </c>
      <c r="E2407" s="1" t="s">
        <v>4</v>
      </c>
      <c r="F2407" s="1" t="s">
        <v>8</v>
      </c>
      <c r="G2407" s="1">
        <v>2011</v>
      </c>
      <c r="H2407" s="5" t="s">
        <v>80</v>
      </c>
      <c r="Q2407" s="1"/>
      <c r="Z2407" s="1"/>
    </row>
    <row r="2408" spans="1:41" ht="12.75" x14ac:dyDescent="0.2">
      <c r="A2408" s="2" t="s">
        <v>59</v>
      </c>
      <c r="B2408" s="3">
        <v>467</v>
      </c>
      <c r="C2408" s="5">
        <v>33</v>
      </c>
      <c r="D2408" s="1" t="s">
        <v>10</v>
      </c>
      <c r="E2408" s="1" t="s">
        <v>4</v>
      </c>
      <c r="F2408" s="1" t="s">
        <v>8</v>
      </c>
      <c r="G2408" s="1">
        <v>2012</v>
      </c>
      <c r="H2408" s="5" t="s">
        <v>80</v>
      </c>
      <c r="Q2408" s="1"/>
      <c r="Z2408" s="1"/>
    </row>
    <row r="2409" spans="1:41" ht="12.75" x14ac:dyDescent="0.2">
      <c r="A2409" s="2" t="s">
        <v>59</v>
      </c>
      <c r="B2409" s="3">
        <v>467</v>
      </c>
      <c r="C2409" s="5">
        <v>33</v>
      </c>
      <c r="D2409" s="1" t="s">
        <v>10</v>
      </c>
      <c r="E2409" s="1" t="s">
        <v>4</v>
      </c>
      <c r="F2409" s="1" t="s">
        <v>8</v>
      </c>
      <c r="G2409" s="1">
        <v>2013</v>
      </c>
      <c r="H2409" s="5" t="s">
        <v>80</v>
      </c>
      <c r="Q2409" s="1"/>
      <c r="S2409" s="1">
        <v>4</v>
      </c>
      <c r="Z2409" s="1"/>
    </row>
    <row r="2410" spans="1:41" s="22" customFormat="1" ht="12.75" x14ac:dyDescent="0.2">
      <c r="A2410" s="20" t="s">
        <v>59</v>
      </c>
      <c r="B2410" s="21">
        <v>468</v>
      </c>
      <c r="C2410" s="24">
        <v>33</v>
      </c>
      <c r="D2410" s="22" t="s">
        <v>10</v>
      </c>
      <c r="E2410" s="22" t="s">
        <v>4</v>
      </c>
      <c r="F2410" s="22" t="s">
        <v>8</v>
      </c>
      <c r="G2410" s="22">
        <v>2004</v>
      </c>
      <c r="H2410" s="24" t="s">
        <v>78</v>
      </c>
      <c r="I2410" s="24"/>
      <c r="W2410" s="23"/>
      <c r="AA2410" s="24"/>
    </row>
    <row r="2411" spans="1:41" ht="15" customHeight="1" x14ac:dyDescent="0.2">
      <c r="A2411" s="2" t="s">
        <v>59</v>
      </c>
      <c r="B2411" s="3">
        <v>468</v>
      </c>
      <c r="C2411" s="5">
        <v>33</v>
      </c>
      <c r="D2411" s="1" t="s">
        <v>10</v>
      </c>
      <c r="E2411" s="1" t="s">
        <v>4</v>
      </c>
      <c r="F2411" s="1" t="s">
        <v>8</v>
      </c>
      <c r="G2411" s="1">
        <v>2005</v>
      </c>
      <c r="H2411" s="5" t="s">
        <v>78</v>
      </c>
      <c r="Q2411" s="1"/>
      <c r="Z2411" s="1"/>
      <c r="AF2411" s="1"/>
    </row>
    <row r="2412" spans="1:41" ht="12.75" x14ac:dyDescent="0.2">
      <c r="A2412" s="2" t="s">
        <v>59</v>
      </c>
      <c r="B2412" s="3">
        <v>468</v>
      </c>
      <c r="C2412" s="5">
        <v>33</v>
      </c>
      <c r="D2412" s="1" t="s">
        <v>10</v>
      </c>
      <c r="E2412" s="1" t="s">
        <v>4</v>
      </c>
      <c r="F2412" s="1" t="s">
        <v>8</v>
      </c>
      <c r="G2412" s="1">
        <v>2006</v>
      </c>
      <c r="H2412" s="5" t="s">
        <v>78</v>
      </c>
      <c r="Q2412" s="1"/>
      <c r="Z2412" s="1"/>
      <c r="AF2412" s="1"/>
    </row>
    <row r="2413" spans="1:41" ht="12.75" x14ac:dyDescent="0.2">
      <c r="A2413" s="2" t="s">
        <v>59</v>
      </c>
      <c r="B2413" s="3">
        <v>468</v>
      </c>
      <c r="C2413" s="5">
        <v>33</v>
      </c>
      <c r="D2413" s="1" t="s">
        <v>10</v>
      </c>
      <c r="E2413" s="1" t="s">
        <v>4</v>
      </c>
      <c r="F2413" s="1" t="s">
        <v>8</v>
      </c>
      <c r="G2413" s="1">
        <v>2007</v>
      </c>
      <c r="H2413" s="5" t="s">
        <v>78</v>
      </c>
      <c r="Q2413" s="1"/>
      <c r="Z2413" s="1"/>
      <c r="AF2413" s="1"/>
    </row>
    <row r="2414" spans="1:41" ht="12.75" x14ac:dyDescent="0.2">
      <c r="A2414" s="2" t="s">
        <v>59</v>
      </c>
      <c r="B2414" s="3">
        <v>468</v>
      </c>
      <c r="C2414" s="5">
        <v>33</v>
      </c>
      <c r="D2414" s="1" t="s">
        <v>10</v>
      </c>
      <c r="E2414" s="1" t="s">
        <v>4</v>
      </c>
      <c r="F2414" s="1" t="s">
        <v>8</v>
      </c>
      <c r="G2414" s="1">
        <v>2008</v>
      </c>
      <c r="H2414" s="5" t="s">
        <v>78</v>
      </c>
      <c r="Q2414" s="1"/>
      <c r="Z2414" s="1"/>
      <c r="AF2414" s="1"/>
    </row>
    <row r="2415" spans="1:41" s="22" customFormat="1" ht="12.75" x14ac:dyDescent="0.2">
      <c r="A2415" s="20" t="s">
        <v>59</v>
      </c>
      <c r="B2415" s="21">
        <v>469</v>
      </c>
      <c r="C2415" s="24">
        <v>33</v>
      </c>
      <c r="D2415" s="22" t="s">
        <v>10</v>
      </c>
      <c r="E2415" s="22" t="s">
        <v>4</v>
      </c>
      <c r="F2415" s="22" t="s">
        <v>8</v>
      </c>
      <c r="G2415" s="22">
        <v>2004</v>
      </c>
      <c r="H2415" s="24" t="s">
        <v>78</v>
      </c>
      <c r="I2415" s="24"/>
      <c r="W2415" s="23"/>
      <c r="AA2415" s="24"/>
    </row>
    <row r="2416" spans="1:41" ht="12.75" x14ac:dyDescent="0.2">
      <c r="A2416" s="2" t="s">
        <v>59</v>
      </c>
      <c r="B2416" s="3">
        <v>469</v>
      </c>
      <c r="C2416" s="5">
        <v>33</v>
      </c>
      <c r="D2416" s="1" t="s">
        <v>10</v>
      </c>
      <c r="E2416" s="1" t="s">
        <v>4</v>
      </c>
      <c r="F2416" s="1" t="s">
        <v>8</v>
      </c>
      <c r="G2416" s="1">
        <v>2005</v>
      </c>
      <c r="H2416" s="5" t="s">
        <v>78</v>
      </c>
      <c r="Q2416" s="1"/>
      <c r="Z2416" s="1"/>
      <c r="AF2416" s="1"/>
    </row>
    <row r="2417" spans="1:32" ht="12.75" x14ac:dyDescent="0.2">
      <c r="A2417" s="2" t="s">
        <v>59</v>
      </c>
      <c r="B2417" s="3">
        <v>469</v>
      </c>
      <c r="C2417" s="5">
        <v>33</v>
      </c>
      <c r="D2417" s="1" t="s">
        <v>10</v>
      </c>
      <c r="E2417" s="1" t="s">
        <v>4</v>
      </c>
      <c r="F2417" s="1" t="s">
        <v>8</v>
      </c>
      <c r="G2417" s="1">
        <v>2006</v>
      </c>
      <c r="H2417" s="5" t="s">
        <v>78</v>
      </c>
      <c r="Q2417" s="1"/>
      <c r="Z2417" s="1"/>
      <c r="AF2417" s="1"/>
    </row>
    <row r="2418" spans="1:32" ht="12.75" x14ac:dyDescent="0.2">
      <c r="A2418" s="2" t="s">
        <v>59</v>
      </c>
      <c r="B2418" s="3">
        <v>469</v>
      </c>
      <c r="C2418" s="5">
        <v>33</v>
      </c>
      <c r="D2418" s="1" t="s">
        <v>10</v>
      </c>
      <c r="E2418" s="1" t="s">
        <v>4</v>
      </c>
      <c r="F2418" s="1" t="s">
        <v>8</v>
      </c>
      <c r="G2418" s="1">
        <v>2007</v>
      </c>
      <c r="H2418" s="5" t="s">
        <v>78</v>
      </c>
      <c r="Q2418" s="1"/>
      <c r="Z2418" s="1"/>
      <c r="AF2418" s="1"/>
    </row>
    <row r="2419" spans="1:32" ht="12.75" x14ac:dyDescent="0.2">
      <c r="A2419" s="2" t="s">
        <v>59</v>
      </c>
      <c r="B2419" s="3">
        <v>469</v>
      </c>
      <c r="C2419" s="5">
        <v>33</v>
      </c>
      <c r="D2419" s="1" t="s">
        <v>10</v>
      </c>
      <c r="E2419" s="1" t="s">
        <v>4</v>
      </c>
      <c r="F2419" s="1" t="s">
        <v>8</v>
      </c>
      <c r="G2419" s="1">
        <v>2008</v>
      </c>
      <c r="H2419" s="5" t="s">
        <v>78</v>
      </c>
      <c r="Q2419" s="1"/>
      <c r="Z2419" s="1"/>
      <c r="AF2419" s="1"/>
    </row>
    <row r="2420" spans="1:32" s="22" customFormat="1" ht="12.75" x14ac:dyDescent="0.2">
      <c r="A2420" s="20" t="s">
        <v>59</v>
      </c>
      <c r="B2420" s="21">
        <v>470</v>
      </c>
      <c r="C2420" s="24">
        <v>33</v>
      </c>
      <c r="D2420" s="22" t="s">
        <v>10</v>
      </c>
      <c r="E2420" s="22" t="s">
        <v>4</v>
      </c>
      <c r="F2420" s="22" t="s">
        <v>8</v>
      </c>
      <c r="G2420" s="22">
        <v>2004</v>
      </c>
      <c r="H2420" s="24" t="s">
        <v>78</v>
      </c>
      <c r="I2420" s="24"/>
      <c r="W2420" s="23"/>
      <c r="AA2420" s="24"/>
    </row>
    <row r="2421" spans="1:32" ht="12.75" x14ac:dyDescent="0.2">
      <c r="A2421" s="2" t="s">
        <v>59</v>
      </c>
      <c r="B2421" s="3">
        <v>470</v>
      </c>
      <c r="C2421" s="5">
        <v>33</v>
      </c>
      <c r="D2421" s="1" t="s">
        <v>10</v>
      </c>
      <c r="E2421" s="1" t="s">
        <v>4</v>
      </c>
      <c r="F2421" s="1" t="s">
        <v>8</v>
      </c>
      <c r="G2421" s="1">
        <v>2005</v>
      </c>
      <c r="H2421" s="5" t="s">
        <v>78</v>
      </c>
      <c r="Q2421" s="1"/>
      <c r="Z2421" s="1"/>
      <c r="AF2421" s="1"/>
    </row>
    <row r="2422" spans="1:32" ht="12.75" x14ac:dyDescent="0.2">
      <c r="A2422" s="2" t="s">
        <v>59</v>
      </c>
      <c r="B2422" s="3">
        <v>470</v>
      </c>
      <c r="C2422" s="5">
        <v>33</v>
      </c>
      <c r="D2422" s="1" t="s">
        <v>10</v>
      </c>
      <c r="E2422" s="1" t="s">
        <v>4</v>
      </c>
      <c r="F2422" s="1" t="s">
        <v>8</v>
      </c>
      <c r="G2422" s="1">
        <v>2006</v>
      </c>
      <c r="H2422" s="5" t="s">
        <v>78</v>
      </c>
      <c r="Q2422" s="1"/>
      <c r="Z2422" s="1"/>
      <c r="AF2422" s="1"/>
    </row>
    <row r="2423" spans="1:32" ht="12.75" x14ac:dyDescent="0.2">
      <c r="A2423" s="2" t="s">
        <v>59</v>
      </c>
      <c r="B2423" s="3">
        <v>470</v>
      </c>
      <c r="C2423" s="5">
        <v>33</v>
      </c>
      <c r="D2423" s="1" t="s">
        <v>10</v>
      </c>
      <c r="E2423" s="1" t="s">
        <v>4</v>
      </c>
      <c r="F2423" s="1" t="s">
        <v>8</v>
      </c>
      <c r="G2423" s="1">
        <v>2007</v>
      </c>
      <c r="H2423" s="5" t="s">
        <v>78</v>
      </c>
      <c r="Q2423" s="1"/>
      <c r="Z2423" s="1"/>
      <c r="AF2423" s="1"/>
    </row>
    <row r="2424" spans="1:32" ht="12.75" x14ac:dyDescent="0.2">
      <c r="A2424" s="2" t="s">
        <v>59</v>
      </c>
      <c r="B2424" s="3">
        <v>470</v>
      </c>
      <c r="C2424" s="5">
        <v>33</v>
      </c>
      <c r="D2424" s="1" t="s">
        <v>10</v>
      </c>
      <c r="E2424" s="1" t="s">
        <v>4</v>
      </c>
      <c r="F2424" s="1" t="s">
        <v>8</v>
      </c>
      <c r="G2424" s="1">
        <v>2008</v>
      </c>
      <c r="H2424" s="5" t="s">
        <v>78</v>
      </c>
      <c r="Q2424" s="1"/>
      <c r="Z2424" s="1"/>
      <c r="AF2424" s="1"/>
    </row>
    <row r="2425" spans="1:32" s="22" customFormat="1" ht="12.75" x14ac:dyDescent="0.2">
      <c r="A2425" s="20" t="s">
        <v>59</v>
      </c>
      <c r="B2425" s="21">
        <v>471</v>
      </c>
      <c r="C2425" s="24">
        <v>33</v>
      </c>
      <c r="D2425" s="22" t="s">
        <v>10</v>
      </c>
      <c r="E2425" s="22" t="s">
        <v>4</v>
      </c>
      <c r="F2425" s="22" t="s">
        <v>8</v>
      </c>
      <c r="G2425" s="22">
        <v>2004</v>
      </c>
      <c r="H2425" s="24" t="s">
        <v>78</v>
      </c>
      <c r="I2425" s="24"/>
      <c r="W2425" s="23"/>
      <c r="AA2425" s="24"/>
    </row>
    <row r="2426" spans="1:32" ht="12.75" x14ac:dyDescent="0.2">
      <c r="A2426" s="2" t="s">
        <v>59</v>
      </c>
      <c r="B2426" s="3">
        <v>471</v>
      </c>
      <c r="C2426" s="5">
        <v>33</v>
      </c>
      <c r="D2426" s="1" t="s">
        <v>10</v>
      </c>
      <c r="E2426" s="1" t="s">
        <v>4</v>
      </c>
      <c r="F2426" s="1" t="s">
        <v>8</v>
      </c>
      <c r="G2426" s="1">
        <v>2005</v>
      </c>
      <c r="H2426" s="5" t="s">
        <v>78</v>
      </c>
      <c r="Q2426" s="1"/>
      <c r="Z2426" s="1"/>
      <c r="AF2426" s="1"/>
    </row>
    <row r="2427" spans="1:32" ht="12.75" x14ac:dyDescent="0.2">
      <c r="A2427" s="2" t="s">
        <v>59</v>
      </c>
      <c r="B2427" s="3">
        <v>471</v>
      </c>
      <c r="C2427" s="5">
        <v>33</v>
      </c>
      <c r="D2427" s="1" t="s">
        <v>10</v>
      </c>
      <c r="E2427" s="1" t="s">
        <v>4</v>
      </c>
      <c r="F2427" s="1" t="s">
        <v>8</v>
      </c>
      <c r="G2427" s="1">
        <v>2006</v>
      </c>
      <c r="H2427" s="5" t="s">
        <v>78</v>
      </c>
      <c r="Q2427" s="1"/>
      <c r="Z2427" s="1"/>
      <c r="AF2427" s="1"/>
    </row>
    <row r="2428" spans="1:32" ht="12.75" x14ac:dyDescent="0.2">
      <c r="A2428" s="2" t="s">
        <v>59</v>
      </c>
      <c r="B2428" s="3">
        <v>471</v>
      </c>
      <c r="C2428" s="5">
        <v>33</v>
      </c>
      <c r="D2428" s="1" t="s">
        <v>10</v>
      </c>
      <c r="E2428" s="1" t="s">
        <v>4</v>
      </c>
      <c r="F2428" s="1" t="s">
        <v>8</v>
      </c>
      <c r="G2428" s="1">
        <v>2007</v>
      </c>
      <c r="H2428" s="5" t="s">
        <v>78</v>
      </c>
      <c r="Q2428" s="1"/>
      <c r="Z2428" s="1"/>
      <c r="AF2428" s="1"/>
    </row>
    <row r="2429" spans="1:32" ht="12.75" x14ac:dyDescent="0.2">
      <c r="A2429" s="2" t="s">
        <v>59</v>
      </c>
      <c r="B2429" s="3">
        <v>471</v>
      </c>
      <c r="C2429" s="5">
        <v>33</v>
      </c>
      <c r="D2429" s="1" t="s">
        <v>10</v>
      </c>
      <c r="E2429" s="1" t="s">
        <v>4</v>
      </c>
      <c r="F2429" s="1" t="s">
        <v>8</v>
      </c>
      <c r="G2429" s="1">
        <v>2008</v>
      </c>
      <c r="H2429" s="5" t="s">
        <v>78</v>
      </c>
      <c r="Q2429" s="1"/>
      <c r="Z2429" s="1"/>
      <c r="AF2429" s="1"/>
    </row>
    <row r="2430" spans="1:32" s="22" customFormat="1" ht="12.75" x14ac:dyDescent="0.2">
      <c r="A2430" s="20" t="s">
        <v>59</v>
      </c>
      <c r="B2430" s="21">
        <v>472</v>
      </c>
      <c r="C2430" s="24">
        <v>33</v>
      </c>
      <c r="D2430" s="22" t="s">
        <v>10</v>
      </c>
      <c r="E2430" s="22" t="s">
        <v>4</v>
      </c>
      <c r="F2430" s="22" t="s">
        <v>8</v>
      </c>
      <c r="G2430" s="22">
        <v>2004</v>
      </c>
      <c r="H2430" s="24" t="s">
        <v>78</v>
      </c>
      <c r="I2430" s="24"/>
      <c r="W2430" s="23"/>
      <c r="AA2430" s="24"/>
    </row>
    <row r="2431" spans="1:32" ht="12.75" x14ac:dyDescent="0.2">
      <c r="A2431" s="2" t="s">
        <v>59</v>
      </c>
      <c r="B2431" s="3">
        <v>472</v>
      </c>
      <c r="C2431" s="5">
        <v>33</v>
      </c>
      <c r="D2431" s="1" t="s">
        <v>10</v>
      </c>
      <c r="E2431" s="1" t="s">
        <v>4</v>
      </c>
      <c r="F2431" s="1" t="s">
        <v>8</v>
      </c>
      <c r="G2431" s="1">
        <v>2005</v>
      </c>
      <c r="H2431" s="5" t="s">
        <v>78</v>
      </c>
      <c r="Q2431" s="1"/>
      <c r="Z2431" s="1"/>
      <c r="AF2431" s="1"/>
    </row>
    <row r="2432" spans="1:32" ht="12.75" x14ac:dyDescent="0.2">
      <c r="A2432" s="2" t="s">
        <v>59</v>
      </c>
      <c r="B2432" s="3">
        <v>472</v>
      </c>
      <c r="C2432" s="5">
        <v>33</v>
      </c>
      <c r="D2432" s="1" t="s">
        <v>10</v>
      </c>
      <c r="E2432" s="1" t="s">
        <v>4</v>
      </c>
      <c r="F2432" s="1" t="s">
        <v>8</v>
      </c>
      <c r="G2432" s="1">
        <v>2006</v>
      </c>
      <c r="H2432" s="5" t="s">
        <v>78</v>
      </c>
      <c r="Q2432" s="1"/>
      <c r="Z2432" s="1"/>
      <c r="AF2432" s="1"/>
    </row>
    <row r="2433" spans="1:32" ht="12.75" x14ac:dyDescent="0.2">
      <c r="A2433" s="2" t="s">
        <v>59</v>
      </c>
      <c r="B2433" s="3">
        <v>472</v>
      </c>
      <c r="C2433" s="5">
        <v>33</v>
      </c>
      <c r="D2433" s="1" t="s">
        <v>10</v>
      </c>
      <c r="E2433" s="1" t="s">
        <v>4</v>
      </c>
      <c r="F2433" s="1" t="s">
        <v>8</v>
      </c>
      <c r="G2433" s="1">
        <v>2007</v>
      </c>
      <c r="H2433" s="5" t="s">
        <v>78</v>
      </c>
      <c r="Q2433" s="1"/>
      <c r="Z2433" s="1"/>
      <c r="AF2433" s="1"/>
    </row>
    <row r="2434" spans="1:32" ht="12.75" x14ac:dyDescent="0.2">
      <c r="A2434" s="2" t="s">
        <v>59</v>
      </c>
      <c r="B2434" s="3">
        <v>472</v>
      </c>
      <c r="C2434" s="5">
        <v>33</v>
      </c>
      <c r="D2434" s="1" t="s">
        <v>10</v>
      </c>
      <c r="E2434" s="1" t="s">
        <v>4</v>
      </c>
      <c r="F2434" s="1" t="s">
        <v>8</v>
      </c>
      <c r="G2434" s="1">
        <v>2008</v>
      </c>
      <c r="H2434" s="5" t="s">
        <v>78</v>
      </c>
      <c r="Q2434" s="1"/>
      <c r="Z2434" s="1"/>
      <c r="AF2434" s="1"/>
    </row>
    <row r="2435" spans="1:32" s="22" customFormat="1" ht="12.75" x14ac:dyDescent="0.2">
      <c r="A2435" s="20" t="s">
        <v>59</v>
      </c>
      <c r="B2435" s="21">
        <v>473</v>
      </c>
      <c r="C2435" s="24">
        <v>33</v>
      </c>
      <c r="D2435" s="22" t="s">
        <v>10</v>
      </c>
      <c r="E2435" s="22" t="s">
        <v>4</v>
      </c>
      <c r="F2435" s="22" t="s">
        <v>8</v>
      </c>
      <c r="G2435" s="22">
        <v>2004</v>
      </c>
      <c r="H2435" s="24" t="s">
        <v>78</v>
      </c>
      <c r="I2435" s="24"/>
      <c r="W2435" s="23"/>
      <c r="AA2435" s="24"/>
    </row>
    <row r="2436" spans="1:32" ht="12.75" x14ac:dyDescent="0.2">
      <c r="A2436" s="2" t="s">
        <v>59</v>
      </c>
      <c r="B2436" s="3">
        <v>473</v>
      </c>
      <c r="C2436" s="5">
        <v>33</v>
      </c>
      <c r="D2436" s="1" t="s">
        <v>10</v>
      </c>
      <c r="E2436" s="1" t="s">
        <v>4</v>
      </c>
      <c r="F2436" s="1" t="s">
        <v>8</v>
      </c>
      <c r="G2436" s="1">
        <v>2005</v>
      </c>
      <c r="H2436" s="5" t="s">
        <v>78</v>
      </c>
      <c r="Q2436" s="1"/>
      <c r="Z2436" s="1"/>
      <c r="AF2436" s="1"/>
    </row>
    <row r="2437" spans="1:32" ht="12.75" x14ac:dyDescent="0.2">
      <c r="A2437" s="2" t="s">
        <v>59</v>
      </c>
      <c r="B2437" s="3">
        <v>473</v>
      </c>
      <c r="C2437" s="5">
        <v>33</v>
      </c>
      <c r="D2437" s="1" t="s">
        <v>10</v>
      </c>
      <c r="E2437" s="1" t="s">
        <v>4</v>
      </c>
      <c r="F2437" s="1" t="s">
        <v>8</v>
      </c>
      <c r="G2437" s="1">
        <v>2006</v>
      </c>
      <c r="H2437" s="5" t="s">
        <v>78</v>
      </c>
      <c r="Q2437" s="1"/>
      <c r="Z2437" s="1"/>
      <c r="AF2437" s="1"/>
    </row>
    <row r="2438" spans="1:32" ht="12.75" x14ac:dyDescent="0.2">
      <c r="A2438" s="2" t="s">
        <v>59</v>
      </c>
      <c r="B2438" s="3">
        <v>473</v>
      </c>
      <c r="C2438" s="5">
        <v>33</v>
      </c>
      <c r="D2438" s="1" t="s">
        <v>10</v>
      </c>
      <c r="E2438" s="1" t="s">
        <v>4</v>
      </c>
      <c r="F2438" s="1" t="s">
        <v>8</v>
      </c>
      <c r="G2438" s="1">
        <v>2007</v>
      </c>
      <c r="H2438" s="5" t="s">
        <v>78</v>
      </c>
      <c r="Q2438" s="1"/>
      <c r="Z2438" s="1"/>
      <c r="AF2438" s="1"/>
    </row>
    <row r="2439" spans="1:32" ht="12.75" x14ac:dyDescent="0.2">
      <c r="A2439" s="2" t="s">
        <v>59</v>
      </c>
      <c r="B2439" s="3">
        <v>473</v>
      </c>
      <c r="C2439" s="5">
        <v>33</v>
      </c>
      <c r="D2439" s="1" t="s">
        <v>10</v>
      </c>
      <c r="E2439" s="1" t="s">
        <v>4</v>
      </c>
      <c r="F2439" s="1" t="s">
        <v>8</v>
      </c>
      <c r="G2439" s="1">
        <v>2008</v>
      </c>
      <c r="H2439" s="5" t="s">
        <v>78</v>
      </c>
      <c r="Q2439" s="1"/>
      <c r="Z2439" s="1"/>
      <c r="AF2439" s="1"/>
    </row>
    <row r="2440" spans="1:32" s="22" customFormat="1" ht="12.75" x14ac:dyDescent="0.2">
      <c r="A2440" s="20" t="s">
        <v>59</v>
      </c>
      <c r="B2440" s="21">
        <v>474</v>
      </c>
      <c r="C2440" s="24">
        <v>33</v>
      </c>
      <c r="D2440" s="22" t="s">
        <v>10</v>
      </c>
      <c r="E2440" s="22" t="s">
        <v>4</v>
      </c>
      <c r="F2440" s="22" t="s">
        <v>8</v>
      </c>
      <c r="G2440" s="22">
        <v>2004</v>
      </c>
      <c r="H2440" s="24" t="s">
        <v>78</v>
      </c>
      <c r="I2440" s="24"/>
      <c r="W2440" s="23"/>
      <c r="AA2440" s="24"/>
    </row>
    <row r="2441" spans="1:32" ht="15" customHeight="1" x14ac:dyDescent="0.2">
      <c r="A2441" s="2" t="s">
        <v>59</v>
      </c>
      <c r="B2441" s="3">
        <v>474</v>
      </c>
      <c r="C2441" s="5">
        <v>33</v>
      </c>
      <c r="D2441" s="1" t="s">
        <v>10</v>
      </c>
      <c r="E2441" s="1" t="s">
        <v>4</v>
      </c>
      <c r="F2441" s="1" t="s">
        <v>8</v>
      </c>
      <c r="G2441" s="1">
        <v>2005</v>
      </c>
      <c r="H2441" s="5" t="s">
        <v>78</v>
      </c>
      <c r="Q2441" s="1"/>
      <c r="Z2441" s="1"/>
      <c r="AF2441" s="1"/>
    </row>
    <row r="2442" spans="1:32" ht="12.75" x14ac:dyDescent="0.2">
      <c r="A2442" s="2" t="s">
        <v>59</v>
      </c>
      <c r="B2442" s="3">
        <v>474</v>
      </c>
      <c r="C2442" s="5">
        <v>33</v>
      </c>
      <c r="D2442" s="1" t="s">
        <v>10</v>
      </c>
      <c r="E2442" s="1" t="s">
        <v>4</v>
      </c>
      <c r="F2442" s="1" t="s">
        <v>8</v>
      </c>
      <c r="G2442" s="1">
        <v>2006</v>
      </c>
      <c r="H2442" s="5" t="s">
        <v>78</v>
      </c>
      <c r="Q2442" s="1"/>
      <c r="Z2442" s="1"/>
      <c r="AF2442" s="1"/>
    </row>
    <row r="2443" spans="1:32" ht="12.75" x14ac:dyDescent="0.2">
      <c r="A2443" s="2" t="s">
        <v>59</v>
      </c>
      <c r="B2443" s="3">
        <v>474</v>
      </c>
      <c r="C2443" s="5">
        <v>33</v>
      </c>
      <c r="D2443" s="1" t="s">
        <v>10</v>
      </c>
      <c r="E2443" s="1" t="s">
        <v>4</v>
      </c>
      <c r="F2443" s="1" t="s">
        <v>8</v>
      </c>
      <c r="G2443" s="1">
        <v>2007</v>
      </c>
      <c r="H2443" s="5" t="s">
        <v>78</v>
      </c>
      <c r="Q2443" s="1"/>
      <c r="Z2443" s="1"/>
      <c r="AF2443" s="1"/>
    </row>
    <row r="2444" spans="1:32" ht="15" customHeight="1" x14ac:dyDescent="0.2">
      <c r="A2444" s="2" t="s">
        <v>59</v>
      </c>
      <c r="B2444" s="3">
        <v>474</v>
      </c>
      <c r="C2444" s="5">
        <v>33</v>
      </c>
      <c r="D2444" s="1" t="s">
        <v>10</v>
      </c>
      <c r="E2444" s="1" t="s">
        <v>4</v>
      </c>
      <c r="F2444" s="1" t="s">
        <v>8</v>
      </c>
      <c r="G2444" s="1">
        <v>2008</v>
      </c>
      <c r="H2444" s="5" t="s">
        <v>78</v>
      </c>
      <c r="Q2444" s="1"/>
      <c r="Z2444" s="1"/>
      <c r="AF2444" s="1"/>
    </row>
    <row r="2445" spans="1:32" s="22" customFormat="1" ht="12.75" x14ac:dyDescent="0.2">
      <c r="A2445" s="20" t="s">
        <v>59</v>
      </c>
      <c r="B2445" s="21">
        <v>475</v>
      </c>
      <c r="C2445" s="24">
        <v>33</v>
      </c>
      <c r="D2445" s="22" t="s">
        <v>10</v>
      </c>
      <c r="E2445" s="22" t="s">
        <v>4</v>
      </c>
      <c r="F2445" s="22" t="s">
        <v>8</v>
      </c>
      <c r="G2445" s="22">
        <v>2004</v>
      </c>
      <c r="H2445" s="24" t="s">
        <v>78</v>
      </c>
      <c r="I2445" s="24"/>
      <c r="J2445" s="22">
        <v>70</v>
      </c>
      <c r="K2445" s="22">
        <f>J2445-22</f>
        <v>48</v>
      </c>
      <c r="L2445" s="22">
        <f>J2445-46</f>
        <v>24</v>
      </c>
      <c r="M2445" s="22">
        <f>J2445-71</f>
        <v>-1</v>
      </c>
      <c r="N2445" s="22">
        <f>J2445-87</f>
        <v>-17</v>
      </c>
      <c r="O2445" s="22" t="s">
        <v>53</v>
      </c>
      <c r="S2445" s="22">
        <v>0</v>
      </c>
      <c r="T2445" s="22" t="s">
        <v>53</v>
      </c>
      <c r="W2445" s="23"/>
      <c r="Z2445" s="23"/>
      <c r="AA2445" s="24"/>
    </row>
    <row r="2446" spans="1:32" ht="12.75" x14ac:dyDescent="0.2">
      <c r="A2446" s="2" t="s">
        <v>59</v>
      </c>
      <c r="B2446" s="3">
        <v>475</v>
      </c>
      <c r="C2446" s="5">
        <v>33</v>
      </c>
      <c r="D2446" s="1" t="s">
        <v>10</v>
      </c>
      <c r="E2446" s="1" t="s">
        <v>4</v>
      </c>
      <c r="F2446" s="1" t="s">
        <v>8</v>
      </c>
      <c r="G2446" s="1">
        <v>2005</v>
      </c>
      <c r="H2446" s="5" t="s">
        <v>78</v>
      </c>
      <c r="Q2446" s="1"/>
      <c r="Z2446" s="1"/>
      <c r="AF2446" s="1"/>
    </row>
    <row r="2447" spans="1:32" ht="12.75" x14ac:dyDescent="0.2">
      <c r="A2447" s="2" t="s">
        <v>59</v>
      </c>
      <c r="B2447" s="3">
        <v>475</v>
      </c>
      <c r="C2447" s="5">
        <v>33</v>
      </c>
      <c r="D2447" s="1" t="s">
        <v>10</v>
      </c>
      <c r="E2447" s="1" t="s">
        <v>4</v>
      </c>
      <c r="F2447" s="1" t="s">
        <v>8</v>
      </c>
      <c r="G2447" s="1">
        <v>2006</v>
      </c>
      <c r="H2447" s="5" t="s">
        <v>78</v>
      </c>
      <c r="Q2447" s="1"/>
      <c r="Z2447" s="1"/>
      <c r="AF2447" s="1"/>
    </row>
    <row r="2448" spans="1:32" ht="12.75" x14ac:dyDescent="0.2">
      <c r="A2448" s="2" t="s">
        <v>59</v>
      </c>
      <c r="B2448" s="3">
        <v>475</v>
      </c>
      <c r="C2448" s="5">
        <v>33</v>
      </c>
      <c r="D2448" s="1" t="s">
        <v>10</v>
      </c>
      <c r="E2448" s="1" t="s">
        <v>4</v>
      </c>
      <c r="F2448" s="1" t="s">
        <v>8</v>
      </c>
      <c r="G2448" s="1">
        <v>2007</v>
      </c>
      <c r="H2448" s="5" t="s">
        <v>78</v>
      </c>
      <c r="Q2448" s="1"/>
      <c r="Z2448" s="1"/>
      <c r="AF2448" s="1"/>
    </row>
    <row r="2449" spans="1:40" ht="12.75" x14ac:dyDescent="0.2">
      <c r="A2449" s="2" t="s">
        <v>59</v>
      </c>
      <c r="B2449" s="3">
        <v>475</v>
      </c>
      <c r="C2449" s="5">
        <v>33</v>
      </c>
      <c r="D2449" s="1" t="s">
        <v>10</v>
      </c>
      <c r="E2449" s="1" t="s">
        <v>4</v>
      </c>
      <c r="F2449" s="1" t="s">
        <v>8</v>
      </c>
      <c r="G2449" s="1">
        <v>2008</v>
      </c>
      <c r="H2449" s="5" t="s">
        <v>78</v>
      </c>
      <c r="Q2449" s="1"/>
      <c r="Z2449" s="1"/>
      <c r="AF2449" s="1"/>
    </row>
    <row r="2450" spans="1:40" s="22" customFormat="1" ht="12.75" x14ac:dyDescent="0.2">
      <c r="A2450" s="20" t="s">
        <v>59</v>
      </c>
      <c r="B2450" s="21">
        <v>476</v>
      </c>
      <c r="C2450" s="24">
        <v>33</v>
      </c>
      <c r="D2450" s="22" t="s">
        <v>10</v>
      </c>
      <c r="E2450" s="22" t="s">
        <v>4</v>
      </c>
      <c r="F2450" s="22" t="s">
        <v>8</v>
      </c>
      <c r="G2450" s="22">
        <v>2004</v>
      </c>
      <c r="H2450" s="24" t="s">
        <v>78</v>
      </c>
      <c r="I2450" s="24"/>
      <c r="W2450" s="23"/>
      <c r="AA2450" s="24"/>
    </row>
    <row r="2451" spans="1:40" ht="12.75" x14ac:dyDescent="0.2">
      <c r="A2451" s="2" t="s">
        <v>59</v>
      </c>
      <c r="B2451" s="3">
        <v>476</v>
      </c>
      <c r="C2451" s="5">
        <v>33</v>
      </c>
      <c r="D2451" s="1" t="s">
        <v>10</v>
      </c>
      <c r="E2451" s="1" t="s">
        <v>4</v>
      </c>
      <c r="F2451" s="1" t="s">
        <v>8</v>
      </c>
      <c r="G2451" s="1">
        <v>2005</v>
      </c>
      <c r="H2451" s="5" t="s">
        <v>78</v>
      </c>
      <c r="Q2451" s="1"/>
      <c r="Z2451" s="1"/>
      <c r="AF2451" s="1"/>
    </row>
    <row r="2452" spans="1:40" ht="12.75" x14ac:dyDescent="0.2">
      <c r="A2452" s="2" t="s">
        <v>59</v>
      </c>
      <c r="B2452" s="3">
        <v>476</v>
      </c>
      <c r="C2452" s="5">
        <v>33</v>
      </c>
      <c r="D2452" s="1" t="s">
        <v>10</v>
      </c>
      <c r="E2452" s="1" t="s">
        <v>4</v>
      </c>
      <c r="F2452" s="1" t="s">
        <v>8</v>
      </c>
      <c r="G2452" s="1">
        <v>2006</v>
      </c>
      <c r="H2452" s="5" t="s">
        <v>78</v>
      </c>
      <c r="Q2452" s="1"/>
      <c r="Z2452" s="1"/>
      <c r="AF2452" s="1"/>
    </row>
    <row r="2453" spans="1:40" ht="12.75" x14ac:dyDescent="0.2">
      <c r="A2453" s="2" t="s">
        <v>59</v>
      </c>
      <c r="B2453" s="3">
        <v>476</v>
      </c>
      <c r="C2453" s="5">
        <v>33</v>
      </c>
      <c r="D2453" s="1" t="s">
        <v>10</v>
      </c>
      <c r="E2453" s="1" t="s">
        <v>4</v>
      </c>
      <c r="F2453" s="1" t="s">
        <v>8</v>
      </c>
      <c r="G2453" s="1">
        <v>2007</v>
      </c>
      <c r="H2453" s="5" t="s">
        <v>78</v>
      </c>
      <c r="Q2453" s="1"/>
      <c r="Z2453" s="1"/>
      <c r="AF2453" s="1"/>
    </row>
    <row r="2454" spans="1:40" ht="12.75" x14ac:dyDescent="0.2">
      <c r="A2454" s="2" t="s">
        <v>59</v>
      </c>
      <c r="B2454" s="3">
        <v>476</v>
      </c>
      <c r="C2454" s="5">
        <v>33</v>
      </c>
      <c r="D2454" s="1" t="s">
        <v>10</v>
      </c>
      <c r="E2454" s="1" t="s">
        <v>4</v>
      </c>
      <c r="F2454" s="1" t="s">
        <v>8</v>
      </c>
      <c r="G2454" s="1">
        <v>2008</v>
      </c>
      <c r="H2454" s="5" t="s">
        <v>78</v>
      </c>
      <c r="Q2454" s="1"/>
      <c r="Z2454" s="1"/>
      <c r="AF2454" s="1"/>
    </row>
    <row r="2455" spans="1:40" s="22" customFormat="1" ht="12.75" x14ac:dyDescent="0.2">
      <c r="A2455" s="20" t="s">
        <v>59</v>
      </c>
      <c r="B2455" s="21">
        <v>477</v>
      </c>
      <c r="C2455" s="24">
        <v>33</v>
      </c>
      <c r="D2455" s="22" t="s">
        <v>10</v>
      </c>
      <c r="E2455" s="22" t="s">
        <v>4</v>
      </c>
      <c r="F2455" s="22" t="s">
        <v>8</v>
      </c>
      <c r="G2455" s="22">
        <v>2004</v>
      </c>
      <c r="H2455" s="24" t="s">
        <v>78</v>
      </c>
      <c r="I2455" s="24"/>
      <c r="W2455" s="23"/>
      <c r="AA2455" s="24"/>
    </row>
    <row r="2456" spans="1:40" ht="12.75" x14ac:dyDescent="0.2">
      <c r="A2456" s="2" t="s">
        <v>59</v>
      </c>
      <c r="B2456" s="3">
        <v>477</v>
      </c>
      <c r="C2456" s="5">
        <v>33</v>
      </c>
      <c r="D2456" s="1" t="s">
        <v>10</v>
      </c>
      <c r="E2456" s="1" t="s">
        <v>4</v>
      </c>
      <c r="F2456" s="1" t="s">
        <v>8</v>
      </c>
      <c r="G2456" s="1">
        <v>2005</v>
      </c>
      <c r="H2456" s="5" t="s">
        <v>78</v>
      </c>
      <c r="Q2456" s="1"/>
      <c r="Z2456" s="1"/>
      <c r="AF2456" s="1"/>
    </row>
    <row r="2457" spans="1:40" ht="12.75" x14ac:dyDescent="0.2">
      <c r="A2457" s="2" t="s">
        <v>59</v>
      </c>
      <c r="B2457" s="3">
        <v>477</v>
      </c>
      <c r="C2457" s="5">
        <v>33</v>
      </c>
      <c r="D2457" s="1" t="s">
        <v>10</v>
      </c>
      <c r="E2457" s="1" t="s">
        <v>4</v>
      </c>
      <c r="F2457" s="1" t="s">
        <v>8</v>
      </c>
      <c r="G2457" s="1">
        <v>2006</v>
      </c>
      <c r="H2457" s="5" t="s">
        <v>78</v>
      </c>
      <c r="Q2457" s="1"/>
      <c r="Z2457" s="1"/>
      <c r="AF2457" s="1"/>
    </row>
    <row r="2458" spans="1:40" ht="12.75" x14ac:dyDescent="0.2">
      <c r="A2458" s="2" t="s">
        <v>59</v>
      </c>
      <c r="B2458" s="3">
        <v>477</v>
      </c>
      <c r="C2458" s="5">
        <v>33</v>
      </c>
      <c r="D2458" s="1" t="s">
        <v>10</v>
      </c>
      <c r="E2458" s="1" t="s">
        <v>4</v>
      </c>
      <c r="F2458" s="1" t="s">
        <v>8</v>
      </c>
      <c r="G2458" s="1">
        <v>2007</v>
      </c>
      <c r="H2458" s="5" t="s">
        <v>78</v>
      </c>
      <c r="Q2458" s="1"/>
      <c r="Z2458" s="1"/>
      <c r="AF2458" s="1"/>
    </row>
    <row r="2459" spans="1:40" ht="12.75" x14ac:dyDescent="0.2">
      <c r="A2459" s="2" t="s">
        <v>59</v>
      </c>
      <c r="B2459" s="3">
        <v>477</v>
      </c>
      <c r="C2459" s="5">
        <v>33</v>
      </c>
      <c r="D2459" s="1" t="s">
        <v>10</v>
      </c>
      <c r="E2459" s="1" t="s">
        <v>4</v>
      </c>
      <c r="F2459" s="1" t="s">
        <v>8</v>
      </c>
      <c r="G2459" s="1">
        <v>2008</v>
      </c>
      <c r="H2459" s="5" t="s">
        <v>78</v>
      </c>
      <c r="Q2459" s="1"/>
      <c r="Z2459" s="1"/>
      <c r="AF2459" s="1"/>
    </row>
    <row r="2460" spans="1:40" s="22" customFormat="1" ht="12.75" x14ac:dyDescent="0.2">
      <c r="A2460" s="20" t="s">
        <v>59</v>
      </c>
      <c r="B2460" s="21">
        <v>478</v>
      </c>
      <c r="C2460" s="24">
        <v>33</v>
      </c>
      <c r="D2460" s="22" t="s">
        <v>10</v>
      </c>
      <c r="E2460" s="22" t="s">
        <v>4</v>
      </c>
      <c r="F2460" s="22" t="s">
        <v>8</v>
      </c>
      <c r="G2460" s="22">
        <v>2004</v>
      </c>
      <c r="H2460" s="24" t="s">
        <v>78</v>
      </c>
      <c r="I2460" s="24"/>
      <c r="J2460" s="22">
        <v>74</v>
      </c>
      <c r="K2460" s="22">
        <f>J2460-22</f>
        <v>52</v>
      </c>
      <c r="L2460" s="22">
        <f>J2460-46</f>
        <v>28</v>
      </c>
      <c r="M2460" s="22">
        <f>J2460-71</f>
        <v>3</v>
      </c>
      <c r="N2460" s="22">
        <f>J2460-87</f>
        <v>-13</v>
      </c>
      <c r="O2460" s="22">
        <v>3</v>
      </c>
      <c r="S2460" s="22">
        <v>0</v>
      </c>
      <c r="T2460" s="22" t="s">
        <v>53</v>
      </c>
      <c r="W2460" s="23"/>
      <c r="Z2460" s="23"/>
      <c r="AA2460" s="24"/>
    </row>
    <row r="2461" spans="1:40" ht="12.75" x14ac:dyDescent="0.2">
      <c r="A2461" s="2" t="s">
        <v>59</v>
      </c>
      <c r="B2461" s="3">
        <v>478</v>
      </c>
      <c r="C2461" s="5">
        <v>33</v>
      </c>
      <c r="D2461" s="1" t="s">
        <v>10</v>
      </c>
      <c r="E2461" s="1" t="s">
        <v>4</v>
      </c>
      <c r="F2461" s="1" t="s">
        <v>8</v>
      </c>
      <c r="G2461" s="1">
        <v>2005</v>
      </c>
      <c r="H2461" s="5" t="s">
        <v>78</v>
      </c>
      <c r="J2461" s="1">
        <v>80</v>
      </c>
      <c r="K2461" s="1">
        <f>J2461-30</f>
        <v>50</v>
      </c>
      <c r="L2461" s="1">
        <f>J2461-60</f>
        <v>20</v>
      </c>
      <c r="M2461" s="1">
        <f>J2461-82</f>
        <v>-2</v>
      </c>
      <c r="N2461" s="1">
        <f>J2461-91</f>
        <v>-11</v>
      </c>
      <c r="O2461" s="1">
        <v>4</v>
      </c>
      <c r="P2461" s="1" t="s">
        <v>108</v>
      </c>
      <c r="Q2461" s="1" t="s">
        <v>79</v>
      </c>
      <c r="S2461" s="1">
        <v>4</v>
      </c>
      <c r="T2461" s="1">
        <v>223</v>
      </c>
      <c r="U2461" s="1">
        <v>25</v>
      </c>
      <c r="V2461" s="1">
        <v>59</v>
      </c>
      <c r="W2461" s="4">
        <f t="shared" ref="W2461:W2462" si="171">(V2461+(Z2461*AB2461))/U2461</f>
        <v>2.36</v>
      </c>
      <c r="X2461" s="1">
        <v>4</v>
      </c>
      <c r="Y2461" s="1">
        <v>23</v>
      </c>
      <c r="Z2461" s="4">
        <f>Y2461/(U2461-AB2461)</f>
        <v>0.92</v>
      </c>
      <c r="AA2461" s="5">
        <f t="shared" ref="AA2461:AA2462" si="172">Z2461*100/W2461</f>
        <v>38.983050847457626</v>
      </c>
      <c r="AB2461" s="1">
        <v>0</v>
      </c>
      <c r="AC2461" s="1">
        <f t="shared" ref="AC2461:AC2462" si="173">AB2461*100/U2461</f>
        <v>0</v>
      </c>
      <c r="AD2461" s="1">
        <v>1</v>
      </c>
      <c r="AE2461" s="1">
        <f t="shared" ref="AE2461:AE2462" si="174">AD2461*100/U2461</f>
        <v>4</v>
      </c>
      <c r="AF2461" s="1">
        <v>0</v>
      </c>
      <c r="AG2461" s="1">
        <f>AF2461*100/U2461</f>
        <v>0</v>
      </c>
      <c r="AH2461" s="1">
        <v>0</v>
      </c>
      <c r="AI2461" s="1">
        <v>5</v>
      </c>
      <c r="AJ2461" s="1">
        <v>3</v>
      </c>
      <c r="AK2461" s="1">
        <v>2</v>
      </c>
      <c r="AL2461" s="1">
        <v>3</v>
      </c>
      <c r="AM2461" s="1">
        <v>3</v>
      </c>
      <c r="AN2461" s="1">
        <v>3</v>
      </c>
    </row>
    <row r="2462" spans="1:40" ht="12.75" x14ac:dyDescent="0.2">
      <c r="A2462" s="2" t="s">
        <v>59</v>
      </c>
      <c r="B2462" s="3">
        <v>478</v>
      </c>
      <c r="C2462" s="5">
        <v>33</v>
      </c>
      <c r="D2462" s="1" t="s">
        <v>10</v>
      </c>
      <c r="E2462" s="1" t="s">
        <v>4</v>
      </c>
      <c r="F2462" s="1" t="s">
        <v>8</v>
      </c>
      <c r="G2462" s="1">
        <v>2006</v>
      </c>
      <c r="H2462" s="5" t="s">
        <v>78</v>
      </c>
      <c r="I2462" s="5">
        <v>66</v>
      </c>
      <c r="J2462" s="1">
        <v>68</v>
      </c>
      <c r="K2462" s="1">
        <f>J2462-34</f>
        <v>34</v>
      </c>
      <c r="L2462" s="1">
        <f>J2462-61</f>
        <v>7</v>
      </c>
      <c r="M2462" s="1">
        <f>J2462-72</f>
        <v>-4</v>
      </c>
      <c r="N2462" s="1">
        <f>J2462-82</f>
        <v>-14</v>
      </c>
      <c r="O2462" s="1">
        <v>2</v>
      </c>
      <c r="P2462" s="1" t="s">
        <v>126</v>
      </c>
      <c r="Q2462" s="1"/>
      <c r="S2462" s="1">
        <v>3</v>
      </c>
      <c r="T2462" s="1">
        <v>218</v>
      </c>
      <c r="U2462" s="1">
        <v>25</v>
      </c>
      <c r="V2462" s="1">
        <v>48</v>
      </c>
      <c r="W2462" s="4">
        <f t="shared" si="171"/>
        <v>1.92</v>
      </c>
      <c r="X2462" s="1">
        <v>4</v>
      </c>
      <c r="Y2462" s="1">
        <v>16</v>
      </c>
      <c r="Z2462" s="4">
        <f>Y2462/(U2462-AB2462)</f>
        <v>0.64</v>
      </c>
      <c r="AA2462" s="5">
        <f t="shared" si="172"/>
        <v>33.333333333333336</v>
      </c>
      <c r="AB2462" s="1">
        <v>0</v>
      </c>
      <c r="AC2462" s="1">
        <f t="shared" si="173"/>
        <v>0</v>
      </c>
      <c r="AD2462" s="1">
        <v>1</v>
      </c>
      <c r="AE2462" s="1">
        <f t="shared" si="174"/>
        <v>4</v>
      </c>
      <c r="AF2462" s="1" t="s">
        <v>139</v>
      </c>
      <c r="AI2462" s="1">
        <v>4</v>
      </c>
      <c r="AJ2462" s="1">
        <v>2</v>
      </c>
      <c r="AK2462" s="1">
        <v>2</v>
      </c>
      <c r="AL2462" s="1">
        <v>3</v>
      </c>
      <c r="AM2462" s="1">
        <v>3</v>
      </c>
      <c r="AN2462" s="1">
        <v>3</v>
      </c>
    </row>
    <row r="2463" spans="1:40" ht="12.75" x14ac:dyDescent="0.2">
      <c r="A2463" s="2" t="s">
        <v>59</v>
      </c>
      <c r="B2463" s="3">
        <v>478</v>
      </c>
      <c r="C2463" s="5">
        <v>33</v>
      </c>
      <c r="D2463" s="1" t="s">
        <v>10</v>
      </c>
      <c r="E2463" s="1" t="s">
        <v>4</v>
      </c>
      <c r="F2463" s="1" t="s">
        <v>8</v>
      </c>
      <c r="G2463" s="1">
        <v>2007</v>
      </c>
      <c r="H2463" s="5" t="s">
        <v>78</v>
      </c>
      <c r="Q2463" s="1"/>
      <c r="Z2463" s="1"/>
      <c r="AF2463" s="1"/>
    </row>
    <row r="2464" spans="1:40" ht="12.75" x14ac:dyDescent="0.2">
      <c r="A2464" s="2" t="s">
        <v>59</v>
      </c>
      <c r="B2464" s="3">
        <v>478</v>
      </c>
      <c r="C2464" s="5">
        <v>33</v>
      </c>
      <c r="D2464" s="1" t="s">
        <v>10</v>
      </c>
      <c r="E2464" s="1" t="s">
        <v>4</v>
      </c>
      <c r="F2464" s="1" t="s">
        <v>8</v>
      </c>
      <c r="G2464" s="1">
        <v>2008</v>
      </c>
      <c r="H2464" s="5" t="s">
        <v>78</v>
      </c>
      <c r="Q2464" s="1"/>
      <c r="Z2464" s="1"/>
      <c r="AF2464" s="1"/>
    </row>
    <row r="2465" spans="1:32" s="22" customFormat="1" ht="12.75" x14ac:dyDescent="0.2">
      <c r="A2465" s="20" t="s">
        <v>59</v>
      </c>
      <c r="B2465" s="21">
        <v>479</v>
      </c>
      <c r="C2465" s="24">
        <v>33</v>
      </c>
      <c r="D2465" s="22" t="s">
        <v>10</v>
      </c>
      <c r="E2465" s="22" t="s">
        <v>4</v>
      </c>
      <c r="F2465" s="22" t="s">
        <v>8</v>
      </c>
      <c r="G2465" s="22">
        <v>2004</v>
      </c>
      <c r="H2465" s="24" t="s">
        <v>78</v>
      </c>
      <c r="I2465" s="24"/>
      <c r="W2465" s="23"/>
      <c r="AA2465" s="24"/>
    </row>
    <row r="2466" spans="1:32" ht="12.75" x14ac:dyDescent="0.2">
      <c r="A2466" s="2" t="s">
        <v>59</v>
      </c>
      <c r="B2466" s="3">
        <v>479</v>
      </c>
      <c r="C2466" s="5">
        <v>33</v>
      </c>
      <c r="D2466" s="1" t="s">
        <v>10</v>
      </c>
      <c r="E2466" s="1" t="s">
        <v>4</v>
      </c>
      <c r="F2466" s="1" t="s">
        <v>8</v>
      </c>
      <c r="G2466" s="1">
        <v>2005</v>
      </c>
      <c r="H2466" s="5" t="s">
        <v>78</v>
      </c>
      <c r="Q2466" s="1"/>
      <c r="Z2466" s="1"/>
      <c r="AF2466" s="1"/>
    </row>
    <row r="2467" spans="1:32" ht="12.75" x14ac:dyDescent="0.2">
      <c r="A2467" s="2" t="s">
        <v>59</v>
      </c>
      <c r="B2467" s="3">
        <v>479</v>
      </c>
      <c r="C2467" s="5">
        <v>33</v>
      </c>
      <c r="D2467" s="1" t="s">
        <v>10</v>
      </c>
      <c r="E2467" s="1" t="s">
        <v>4</v>
      </c>
      <c r="F2467" s="1" t="s">
        <v>8</v>
      </c>
      <c r="G2467" s="1">
        <v>2006</v>
      </c>
      <c r="H2467" s="5" t="s">
        <v>78</v>
      </c>
      <c r="Q2467" s="1"/>
      <c r="Z2467" s="1"/>
      <c r="AF2467" s="1"/>
    </row>
    <row r="2468" spans="1:32" ht="12.75" x14ac:dyDescent="0.2">
      <c r="A2468" s="2" t="s">
        <v>59</v>
      </c>
      <c r="B2468" s="3">
        <v>479</v>
      </c>
      <c r="C2468" s="5">
        <v>33</v>
      </c>
      <c r="D2468" s="1" t="s">
        <v>10</v>
      </c>
      <c r="E2468" s="1" t="s">
        <v>4</v>
      </c>
      <c r="F2468" s="1" t="s">
        <v>8</v>
      </c>
      <c r="G2468" s="1">
        <v>2007</v>
      </c>
      <c r="H2468" s="5" t="s">
        <v>78</v>
      </c>
      <c r="Q2468" s="1"/>
      <c r="Z2468" s="1"/>
      <c r="AF2468" s="1"/>
    </row>
    <row r="2469" spans="1:32" ht="12.75" x14ac:dyDescent="0.2">
      <c r="A2469" s="2" t="s">
        <v>59</v>
      </c>
      <c r="B2469" s="3">
        <v>479</v>
      </c>
      <c r="C2469" s="5">
        <v>33</v>
      </c>
      <c r="D2469" s="1" t="s">
        <v>10</v>
      </c>
      <c r="E2469" s="1" t="s">
        <v>4</v>
      </c>
      <c r="F2469" s="1" t="s">
        <v>8</v>
      </c>
      <c r="G2469" s="1">
        <v>2008</v>
      </c>
      <c r="H2469" s="5" t="s">
        <v>78</v>
      </c>
      <c r="Q2469" s="1"/>
      <c r="Z2469" s="1"/>
      <c r="AF2469" s="1"/>
    </row>
    <row r="2470" spans="1:32" s="22" customFormat="1" ht="12.75" x14ac:dyDescent="0.2">
      <c r="A2470" s="20" t="s">
        <v>59</v>
      </c>
      <c r="B2470" s="21">
        <v>480</v>
      </c>
      <c r="C2470" s="24">
        <v>33</v>
      </c>
      <c r="D2470" s="22" t="s">
        <v>10</v>
      </c>
      <c r="E2470" s="22" t="s">
        <v>4</v>
      </c>
      <c r="F2470" s="22" t="s">
        <v>8</v>
      </c>
      <c r="G2470" s="22">
        <v>2004</v>
      </c>
      <c r="H2470" s="24" t="s">
        <v>78</v>
      </c>
      <c r="I2470" s="24"/>
      <c r="W2470" s="23"/>
      <c r="AA2470" s="24"/>
    </row>
    <row r="2471" spans="1:32" ht="12.75" x14ac:dyDescent="0.2">
      <c r="A2471" s="2" t="s">
        <v>59</v>
      </c>
      <c r="B2471" s="3">
        <v>480</v>
      </c>
      <c r="C2471" s="5">
        <v>33</v>
      </c>
      <c r="D2471" s="1" t="s">
        <v>10</v>
      </c>
      <c r="E2471" s="1" t="s">
        <v>4</v>
      </c>
      <c r="F2471" s="1" t="s">
        <v>8</v>
      </c>
      <c r="G2471" s="1">
        <v>2005</v>
      </c>
      <c r="H2471" s="5" t="s">
        <v>78</v>
      </c>
      <c r="Q2471" s="1"/>
      <c r="Z2471" s="1"/>
      <c r="AF2471" s="1"/>
    </row>
    <row r="2472" spans="1:32" ht="12.75" x14ac:dyDescent="0.2">
      <c r="A2472" s="2" t="s">
        <v>59</v>
      </c>
      <c r="B2472" s="3">
        <v>480</v>
      </c>
      <c r="C2472" s="5">
        <v>33</v>
      </c>
      <c r="D2472" s="1" t="s">
        <v>10</v>
      </c>
      <c r="E2472" s="1" t="s">
        <v>4</v>
      </c>
      <c r="F2472" s="1" t="s">
        <v>8</v>
      </c>
      <c r="G2472" s="1">
        <v>2006</v>
      </c>
      <c r="H2472" s="5" t="s">
        <v>78</v>
      </c>
      <c r="Q2472" s="1"/>
      <c r="Z2472" s="1"/>
      <c r="AF2472" s="1"/>
    </row>
    <row r="2473" spans="1:32" ht="12.75" x14ac:dyDescent="0.2">
      <c r="A2473" s="2" t="s">
        <v>59</v>
      </c>
      <c r="B2473" s="3">
        <v>480</v>
      </c>
      <c r="C2473" s="5">
        <v>33</v>
      </c>
      <c r="D2473" s="1" t="s">
        <v>10</v>
      </c>
      <c r="E2473" s="1" t="s">
        <v>4</v>
      </c>
      <c r="F2473" s="1" t="s">
        <v>8</v>
      </c>
      <c r="G2473" s="1">
        <v>2007</v>
      </c>
      <c r="H2473" s="5" t="s">
        <v>78</v>
      </c>
      <c r="Q2473" s="1"/>
      <c r="Z2473" s="1"/>
      <c r="AF2473" s="1"/>
    </row>
    <row r="2474" spans="1:32" ht="12.75" x14ac:dyDescent="0.2">
      <c r="A2474" s="2" t="s">
        <v>59</v>
      </c>
      <c r="B2474" s="3">
        <v>480</v>
      </c>
      <c r="C2474" s="5">
        <v>33</v>
      </c>
      <c r="D2474" s="1" t="s">
        <v>10</v>
      </c>
      <c r="E2474" s="1" t="s">
        <v>4</v>
      </c>
      <c r="F2474" s="1" t="s">
        <v>8</v>
      </c>
      <c r="G2474" s="1">
        <v>2008</v>
      </c>
      <c r="H2474" s="5" t="s">
        <v>78</v>
      </c>
      <c r="Q2474" s="1"/>
      <c r="Z2474" s="1"/>
      <c r="AF2474" s="1"/>
    </row>
    <row r="2475" spans="1:32" s="22" customFormat="1" ht="12.75" x14ac:dyDescent="0.2">
      <c r="A2475" s="20" t="s">
        <v>59</v>
      </c>
      <c r="B2475" s="21">
        <v>481</v>
      </c>
      <c r="C2475" s="24">
        <v>33</v>
      </c>
      <c r="D2475" s="22" t="s">
        <v>10</v>
      </c>
      <c r="E2475" s="22" t="s">
        <v>4</v>
      </c>
      <c r="F2475" s="22" t="s">
        <v>8</v>
      </c>
      <c r="G2475" s="22">
        <v>2004</v>
      </c>
      <c r="H2475" s="24" t="s">
        <v>78</v>
      </c>
      <c r="I2475" s="24"/>
      <c r="W2475" s="23"/>
      <c r="AA2475" s="24"/>
    </row>
    <row r="2476" spans="1:32" ht="12.75" x14ac:dyDescent="0.2">
      <c r="A2476" s="2" t="s">
        <v>59</v>
      </c>
      <c r="B2476" s="3">
        <v>481</v>
      </c>
      <c r="C2476" s="5">
        <v>33</v>
      </c>
      <c r="D2476" s="1" t="s">
        <v>10</v>
      </c>
      <c r="E2476" s="1" t="s">
        <v>4</v>
      </c>
      <c r="F2476" s="1" t="s">
        <v>8</v>
      </c>
      <c r="G2476" s="1">
        <v>2005</v>
      </c>
      <c r="H2476" s="5" t="s">
        <v>78</v>
      </c>
      <c r="Q2476" s="1"/>
      <c r="Z2476" s="1"/>
      <c r="AF2476" s="1"/>
    </row>
    <row r="2477" spans="1:32" ht="12.75" x14ac:dyDescent="0.2">
      <c r="A2477" s="2" t="s">
        <v>59</v>
      </c>
      <c r="B2477" s="3">
        <v>481</v>
      </c>
      <c r="C2477" s="5">
        <v>33</v>
      </c>
      <c r="D2477" s="1" t="s">
        <v>10</v>
      </c>
      <c r="E2477" s="1" t="s">
        <v>4</v>
      </c>
      <c r="F2477" s="1" t="s">
        <v>8</v>
      </c>
      <c r="G2477" s="1">
        <v>2006</v>
      </c>
      <c r="H2477" s="5" t="s">
        <v>78</v>
      </c>
      <c r="Q2477" s="1"/>
      <c r="Z2477" s="1"/>
      <c r="AF2477" s="1"/>
    </row>
    <row r="2478" spans="1:32" ht="12.75" x14ac:dyDescent="0.2">
      <c r="A2478" s="2" t="s">
        <v>59</v>
      </c>
      <c r="B2478" s="3">
        <v>481</v>
      </c>
      <c r="C2478" s="5">
        <v>33</v>
      </c>
      <c r="D2478" s="1" t="s">
        <v>10</v>
      </c>
      <c r="E2478" s="1" t="s">
        <v>4</v>
      </c>
      <c r="F2478" s="1" t="s">
        <v>8</v>
      </c>
      <c r="G2478" s="1">
        <v>2007</v>
      </c>
      <c r="H2478" s="5" t="s">
        <v>78</v>
      </c>
      <c r="Q2478" s="1"/>
      <c r="Z2478" s="1"/>
      <c r="AF2478" s="1"/>
    </row>
    <row r="2479" spans="1:32" ht="12.75" x14ac:dyDescent="0.2">
      <c r="A2479" s="2" t="s">
        <v>59</v>
      </c>
      <c r="B2479" s="3">
        <v>481</v>
      </c>
      <c r="C2479" s="5">
        <v>33</v>
      </c>
      <c r="D2479" s="1" t="s">
        <v>10</v>
      </c>
      <c r="E2479" s="1" t="s">
        <v>4</v>
      </c>
      <c r="F2479" s="1" t="s">
        <v>8</v>
      </c>
      <c r="G2479" s="1">
        <v>2008</v>
      </c>
      <c r="H2479" s="5" t="s">
        <v>78</v>
      </c>
      <c r="Q2479" s="1"/>
      <c r="Z2479" s="1"/>
      <c r="AF2479" s="1"/>
    </row>
    <row r="2480" spans="1:32" s="22" customFormat="1" ht="12.75" x14ac:dyDescent="0.2">
      <c r="A2480" s="20" t="s">
        <v>59</v>
      </c>
      <c r="B2480" s="21">
        <v>482</v>
      </c>
      <c r="C2480" s="24">
        <v>33</v>
      </c>
      <c r="D2480" s="22" t="s">
        <v>10</v>
      </c>
      <c r="E2480" s="22" t="s">
        <v>4</v>
      </c>
      <c r="F2480" s="22" t="s">
        <v>8</v>
      </c>
      <c r="G2480" s="22">
        <v>2004</v>
      </c>
      <c r="H2480" s="24" t="s">
        <v>78</v>
      </c>
      <c r="I2480" s="24"/>
      <c r="W2480" s="23"/>
      <c r="AA2480" s="24"/>
    </row>
    <row r="2481" spans="1:41" ht="12.75" x14ac:dyDescent="0.2">
      <c r="A2481" s="2" t="s">
        <v>59</v>
      </c>
      <c r="B2481" s="3">
        <v>482</v>
      </c>
      <c r="C2481" s="5">
        <v>33</v>
      </c>
      <c r="D2481" s="1" t="s">
        <v>10</v>
      </c>
      <c r="E2481" s="1" t="s">
        <v>4</v>
      </c>
      <c r="F2481" s="1" t="s">
        <v>8</v>
      </c>
      <c r="G2481" s="1">
        <v>2005</v>
      </c>
      <c r="H2481" s="5" t="s">
        <v>78</v>
      </c>
      <c r="Q2481" s="1"/>
      <c r="Z2481" s="1"/>
      <c r="AF2481" s="1"/>
    </row>
    <row r="2482" spans="1:41" ht="12.75" x14ac:dyDescent="0.2">
      <c r="A2482" s="2" t="s">
        <v>59</v>
      </c>
      <c r="B2482" s="3">
        <v>482</v>
      </c>
      <c r="C2482" s="5">
        <v>33</v>
      </c>
      <c r="D2482" s="1" t="s">
        <v>10</v>
      </c>
      <c r="E2482" s="1" t="s">
        <v>4</v>
      </c>
      <c r="F2482" s="1" t="s">
        <v>8</v>
      </c>
      <c r="G2482" s="1">
        <v>2006</v>
      </c>
      <c r="H2482" s="5" t="s">
        <v>78</v>
      </c>
      <c r="Q2482" s="1"/>
      <c r="Z2482" s="1"/>
      <c r="AF2482" s="1"/>
    </row>
    <row r="2483" spans="1:41" ht="12.75" x14ac:dyDescent="0.2">
      <c r="A2483" s="2" t="s">
        <v>59</v>
      </c>
      <c r="B2483" s="3">
        <v>482</v>
      </c>
      <c r="C2483" s="5">
        <v>33</v>
      </c>
      <c r="D2483" s="1" t="s">
        <v>10</v>
      </c>
      <c r="E2483" s="1" t="s">
        <v>4</v>
      </c>
      <c r="F2483" s="1" t="s">
        <v>8</v>
      </c>
      <c r="G2483" s="1">
        <v>2007</v>
      </c>
      <c r="H2483" s="5" t="s">
        <v>78</v>
      </c>
      <c r="Q2483" s="1"/>
      <c r="Z2483" s="1"/>
      <c r="AF2483" s="1"/>
    </row>
    <row r="2484" spans="1:41" ht="12.75" x14ac:dyDescent="0.2">
      <c r="A2484" s="2" t="s">
        <v>59</v>
      </c>
      <c r="B2484" s="3">
        <v>482</v>
      </c>
      <c r="C2484" s="5">
        <v>33</v>
      </c>
      <c r="D2484" s="1" t="s">
        <v>10</v>
      </c>
      <c r="E2484" s="1" t="s">
        <v>4</v>
      </c>
      <c r="F2484" s="1" t="s">
        <v>8</v>
      </c>
      <c r="G2484" s="1">
        <v>2008</v>
      </c>
      <c r="H2484" s="5" t="s">
        <v>78</v>
      </c>
      <c r="Q2484" s="1"/>
      <c r="Z2484" s="1"/>
      <c r="AF2484" s="1"/>
    </row>
    <row r="2485" spans="1:41" s="22" customFormat="1" ht="12.75" x14ac:dyDescent="0.2">
      <c r="A2485" s="20" t="s">
        <v>59</v>
      </c>
      <c r="B2485" s="21">
        <v>483</v>
      </c>
      <c r="C2485" s="24">
        <v>33</v>
      </c>
      <c r="D2485" s="22" t="s">
        <v>10</v>
      </c>
      <c r="E2485" s="22" t="s">
        <v>4</v>
      </c>
      <c r="F2485" s="22" t="s">
        <v>8</v>
      </c>
      <c r="G2485" s="22">
        <v>2004</v>
      </c>
      <c r="H2485" s="24" t="s">
        <v>78</v>
      </c>
      <c r="I2485" s="24"/>
      <c r="W2485" s="23"/>
      <c r="AA2485" s="24"/>
    </row>
    <row r="2486" spans="1:41" ht="15" customHeight="1" x14ac:dyDescent="0.2">
      <c r="A2486" s="2" t="s">
        <v>59</v>
      </c>
      <c r="B2486" s="3">
        <v>483</v>
      </c>
      <c r="C2486" s="5">
        <v>33</v>
      </c>
      <c r="D2486" s="1" t="s">
        <v>10</v>
      </c>
      <c r="E2486" s="1" t="s">
        <v>4</v>
      </c>
      <c r="F2486" s="1" t="s">
        <v>8</v>
      </c>
      <c r="G2486" s="1">
        <v>2005</v>
      </c>
      <c r="H2486" s="5" t="s">
        <v>78</v>
      </c>
      <c r="Q2486" s="1"/>
      <c r="Z2486" s="1"/>
      <c r="AF2486" s="1"/>
    </row>
    <row r="2487" spans="1:41" ht="12.75" x14ac:dyDescent="0.2">
      <c r="A2487" s="2" t="s">
        <v>59</v>
      </c>
      <c r="B2487" s="3">
        <v>483</v>
      </c>
      <c r="C2487" s="5">
        <v>33</v>
      </c>
      <c r="D2487" s="1" t="s">
        <v>10</v>
      </c>
      <c r="E2487" s="1" t="s">
        <v>4</v>
      </c>
      <c r="F2487" s="1" t="s">
        <v>8</v>
      </c>
      <c r="G2487" s="1">
        <v>2006</v>
      </c>
      <c r="H2487" s="5" t="s">
        <v>78</v>
      </c>
      <c r="Q2487" s="1"/>
      <c r="Z2487" s="1"/>
      <c r="AF2487" s="1"/>
    </row>
    <row r="2488" spans="1:41" ht="12.75" x14ac:dyDescent="0.2">
      <c r="A2488" s="2" t="s">
        <v>59</v>
      </c>
      <c r="B2488" s="3">
        <v>483</v>
      </c>
      <c r="C2488" s="5">
        <v>33</v>
      </c>
      <c r="D2488" s="1" t="s">
        <v>10</v>
      </c>
      <c r="E2488" s="1" t="s">
        <v>4</v>
      </c>
      <c r="F2488" s="1" t="s">
        <v>8</v>
      </c>
      <c r="G2488" s="1">
        <v>2007</v>
      </c>
      <c r="H2488" s="5" t="s">
        <v>78</v>
      </c>
      <c r="Q2488" s="1"/>
      <c r="Z2488" s="1"/>
      <c r="AF2488" s="1"/>
    </row>
    <row r="2489" spans="1:41" ht="12.75" x14ac:dyDescent="0.2">
      <c r="A2489" s="2" t="s">
        <v>59</v>
      </c>
      <c r="B2489" s="3">
        <v>483</v>
      </c>
      <c r="C2489" s="5">
        <v>33</v>
      </c>
      <c r="D2489" s="1" t="s">
        <v>10</v>
      </c>
      <c r="E2489" s="1" t="s">
        <v>4</v>
      </c>
      <c r="F2489" s="1" t="s">
        <v>8</v>
      </c>
      <c r="G2489" s="1">
        <v>2008</v>
      </c>
      <c r="H2489" s="5" t="s">
        <v>78</v>
      </c>
      <c r="Q2489" s="1"/>
      <c r="Z2489" s="1"/>
      <c r="AF2489" s="1"/>
    </row>
    <row r="2490" spans="1:41" s="22" customFormat="1" ht="12.75" x14ac:dyDescent="0.2">
      <c r="A2490" s="20" t="s">
        <v>59</v>
      </c>
      <c r="B2490" s="21">
        <v>484</v>
      </c>
      <c r="C2490" s="24">
        <v>33</v>
      </c>
      <c r="D2490" s="22" t="s">
        <v>10</v>
      </c>
      <c r="E2490" s="22" t="s">
        <v>4</v>
      </c>
      <c r="F2490" s="22" t="s">
        <v>8</v>
      </c>
      <c r="G2490" s="22">
        <v>2004</v>
      </c>
      <c r="H2490" s="24" t="s">
        <v>80</v>
      </c>
      <c r="I2490" s="24"/>
      <c r="J2490" s="22">
        <v>71</v>
      </c>
      <c r="K2490" s="22">
        <f>J2490-22</f>
        <v>49</v>
      </c>
      <c r="L2490" s="22">
        <f>J2490-46</f>
        <v>25</v>
      </c>
      <c r="M2490" s="22">
        <f>J2490-71</f>
        <v>0</v>
      </c>
      <c r="N2490" s="22">
        <f>J2490-87</f>
        <v>-16</v>
      </c>
      <c r="O2490" s="22">
        <v>2</v>
      </c>
      <c r="R2490" s="22" t="s">
        <v>166</v>
      </c>
      <c r="S2490" s="22">
        <v>1</v>
      </c>
      <c r="T2490" s="22">
        <v>217</v>
      </c>
      <c r="U2490" s="22">
        <v>25</v>
      </c>
      <c r="V2490" s="22">
        <v>68</v>
      </c>
      <c r="W2490" s="23">
        <f t="shared" ref="W2490:W2495" si="175">(V2490+(Z2490*AB2490))/U2490</f>
        <v>2.8034782608695652</v>
      </c>
      <c r="X2490" s="22">
        <v>3</v>
      </c>
      <c r="Y2490" s="22">
        <v>24</v>
      </c>
      <c r="Z2490" s="23">
        <f t="shared" ref="Z2490:Z2495" si="176">Y2490/(U2490-AB2490)</f>
        <v>1.0434782608695652</v>
      </c>
      <c r="AA2490" s="24">
        <f t="shared" ref="AA2490:AA2495" si="177">Z2490*100/W2490</f>
        <v>37.220843672456574</v>
      </c>
      <c r="AB2490" s="22">
        <v>2</v>
      </c>
      <c r="AC2490" s="22">
        <f t="shared" ref="AC2490:AC2495" si="178">AB2490*100/U2490</f>
        <v>8</v>
      </c>
      <c r="AD2490" s="22">
        <v>0</v>
      </c>
      <c r="AE2490" s="22">
        <f t="shared" ref="AE2490:AE2495" si="179">AD2490*100/U2490</f>
        <v>0</v>
      </c>
      <c r="AF2490" s="25">
        <v>1</v>
      </c>
      <c r="AG2490" s="22">
        <f>AF2490*100/U2490</f>
        <v>4</v>
      </c>
      <c r="AH2490" s="22">
        <v>8</v>
      </c>
      <c r="AI2490" s="22">
        <v>7</v>
      </c>
      <c r="AJ2490" s="22">
        <v>3</v>
      </c>
      <c r="AK2490" s="22">
        <v>1</v>
      </c>
      <c r="AL2490" s="22">
        <v>2</v>
      </c>
      <c r="AM2490" s="22">
        <v>3</v>
      </c>
      <c r="AN2490" s="22">
        <v>2</v>
      </c>
    </row>
    <row r="2491" spans="1:41" ht="12.75" x14ac:dyDescent="0.2">
      <c r="A2491" s="2" t="s">
        <v>59</v>
      </c>
      <c r="B2491" s="3">
        <v>484</v>
      </c>
      <c r="C2491" s="5">
        <v>33</v>
      </c>
      <c r="D2491" s="1" t="s">
        <v>10</v>
      </c>
      <c r="E2491" s="1" t="s">
        <v>4</v>
      </c>
      <c r="F2491" s="1" t="s">
        <v>8</v>
      </c>
      <c r="G2491" s="1">
        <v>2005</v>
      </c>
      <c r="H2491" s="5" t="s">
        <v>80</v>
      </c>
      <c r="J2491" s="1">
        <v>78</v>
      </c>
      <c r="K2491" s="1">
        <f>J2491-30</f>
        <v>48</v>
      </c>
      <c r="L2491" s="1">
        <f>J2491-60</f>
        <v>18</v>
      </c>
      <c r="M2491" s="1">
        <f>J2491-82</f>
        <v>-4</v>
      </c>
      <c r="N2491" s="1">
        <f>J2491-91</f>
        <v>-13</v>
      </c>
      <c r="O2491" s="1">
        <v>2</v>
      </c>
      <c r="P2491" s="1" t="s">
        <v>110</v>
      </c>
      <c r="Q2491" s="1" t="s">
        <v>79</v>
      </c>
      <c r="R2491" s="1" t="s">
        <v>166</v>
      </c>
      <c r="S2491" s="1">
        <v>4</v>
      </c>
      <c r="T2491" s="1">
        <v>203</v>
      </c>
      <c r="U2491" s="1">
        <v>25</v>
      </c>
      <c r="V2491" s="1">
        <v>85</v>
      </c>
      <c r="W2491" s="4">
        <f t="shared" si="175"/>
        <v>3.4</v>
      </c>
      <c r="X2491" s="1">
        <v>4</v>
      </c>
      <c r="Y2491" s="1">
        <v>28</v>
      </c>
      <c r="Z2491" s="4">
        <f t="shared" si="176"/>
        <v>1.1200000000000001</v>
      </c>
      <c r="AA2491" s="5">
        <f t="shared" si="177"/>
        <v>32.941176470588239</v>
      </c>
      <c r="AB2491" s="1">
        <v>0</v>
      </c>
      <c r="AC2491" s="1">
        <f t="shared" si="178"/>
        <v>0</v>
      </c>
      <c r="AD2491" s="1">
        <v>5</v>
      </c>
      <c r="AE2491" s="1">
        <f t="shared" si="179"/>
        <v>20</v>
      </c>
      <c r="AF2491" s="6">
        <v>0</v>
      </c>
      <c r="AG2491" s="1">
        <f>AF2491*100/U2491</f>
        <v>0</v>
      </c>
      <c r="AH2491" s="1">
        <v>0</v>
      </c>
      <c r="AI2491" s="1">
        <v>4</v>
      </c>
      <c r="AJ2491" s="1">
        <v>2</v>
      </c>
      <c r="AK2491" s="1">
        <v>2</v>
      </c>
      <c r="AL2491" s="1">
        <v>1</v>
      </c>
      <c r="AM2491" s="1">
        <v>3</v>
      </c>
      <c r="AN2491" s="1">
        <v>3</v>
      </c>
    </row>
    <row r="2492" spans="1:41" ht="12.75" x14ac:dyDescent="0.2">
      <c r="A2492" s="2" t="s">
        <v>59</v>
      </c>
      <c r="B2492" s="3">
        <v>484</v>
      </c>
      <c r="C2492" s="5">
        <v>33</v>
      </c>
      <c r="D2492" s="1" t="s">
        <v>10</v>
      </c>
      <c r="E2492" s="1" t="s">
        <v>4</v>
      </c>
      <c r="F2492" s="1" t="s">
        <v>8</v>
      </c>
      <c r="G2492" s="1">
        <v>2006</v>
      </c>
      <c r="H2492" s="5" t="s">
        <v>80</v>
      </c>
      <c r="I2492" s="5">
        <v>66</v>
      </c>
      <c r="J2492" s="1">
        <v>69</v>
      </c>
      <c r="K2492" s="1">
        <f>J2492-34</f>
        <v>35</v>
      </c>
      <c r="L2492" s="1">
        <f>J2492-61</f>
        <v>8</v>
      </c>
      <c r="M2492" s="1">
        <f>J2492-72</f>
        <v>-3</v>
      </c>
      <c r="N2492" s="1">
        <f>J2492-82</f>
        <v>-13</v>
      </c>
      <c r="O2492" s="1">
        <v>4</v>
      </c>
      <c r="P2492" s="1" t="s">
        <v>127</v>
      </c>
      <c r="Q2492" s="1"/>
      <c r="R2492" s="1" t="s">
        <v>166</v>
      </c>
      <c r="S2492" s="1">
        <v>5</v>
      </c>
      <c r="T2492" s="1">
        <v>204</v>
      </c>
      <c r="U2492" s="1">
        <v>25</v>
      </c>
      <c r="V2492" s="1">
        <v>45</v>
      </c>
      <c r="W2492" s="4">
        <f t="shared" si="175"/>
        <v>1.8</v>
      </c>
      <c r="X2492" s="1">
        <v>4</v>
      </c>
      <c r="Y2492" s="1">
        <v>15</v>
      </c>
      <c r="Z2492" s="4">
        <f t="shared" si="176"/>
        <v>0.6</v>
      </c>
      <c r="AA2492" s="5">
        <f t="shared" si="177"/>
        <v>33.333333333333336</v>
      </c>
      <c r="AB2492" s="1">
        <v>0</v>
      </c>
      <c r="AC2492" s="1">
        <f t="shared" si="178"/>
        <v>0</v>
      </c>
      <c r="AD2492" s="1">
        <v>0</v>
      </c>
      <c r="AE2492" s="1">
        <f t="shared" si="179"/>
        <v>0</v>
      </c>
      <c r="AF2492" s="6" t="s">
        <v>141</v>
      </c>
      <c r="AI2492" s="1">
        <v>7</v>
      </c>
      <c r="AJ2492" s="1">
        <v>3</v>
      </c>
      <c r="AK2492" s="1">
        <v>2</v>
      </c>
      <c r="AL2492" s="1">
        <v>2</v>
      </c>
      <c r="AM2492" s="1">
        <v>3</v>
      </c>
      <c r="AN2492" s="1">
        <v>3</v>
      </c>
    </row>
    <row r="2493" spans="1:41" ht="12.75" x14ac:dyDescent="0.2">
      <c r="A2493" s="2" t="s">
        <v>59</v>
      </c>
      <c r="B2493" s="3">
        <v>484</v>
      </c>
      <c r="C2493" s="5">
        <v>33</v>
      </c>
      <c r="D2493" s="1" t="s">
        <v>10</v>
      </c>
      <c r="E2493" s="1" t="s">
        <v>4</v>
      </c>
      <c r="F2493" s="1" t="s">
        <v>8</v>
      </c>
      <c r="G2493" s="1">
        <v>2007</v>
      </c>
      <c r="H2493" s="5" t="s">
        <v>80</v>
      </c>
      <c r="J2493" s="1">
        <v>60</v>
      </c>
      <c r="K2493" s="1">
        <f>J2493-36</f>
        <v>24</v>
      </c>
      <c r="L2493" s="1">
        <f>J2493-53</f>
        <v>7</v>
      </c>
      <c r="M2493" s="1">
        <f>J2493-67</f>
        <v>-7</v>
      </c>
      <c r="N2493" s="1">
        <f>J2493-82</f>
        <v>-22</v>
      </c>
      <c r="O2493" s="1">
        <v>2</v>
      </c>
      <c r="P2493" s="1" t="s">
        <v>163</v>
      </c>
      <c r="Q2493" s="1"/>
      <c r="R2493" s="1" t="s">
        <v>166</v>
      </c>
      <c r="S2493" s="1">
        <v>2</v>
      </c>
      <c r="T2493" s="1">
        <v>210</v>
      </c>
      <c r="U2493" s="1">
        <v>25</v>
      </c>
      <c r="V2493" s="1">
        <v>85</v>
      </c>
      <c r="W2493" s="4">
        <f t="shared" si="175"/>
        <v>3.4</v>
      </c>
      <c r="X2493" s="1">
        <v>4</v>
      </c>
      <c r="Y2493" s="1">
        <v>30</v>
      </c>
      <c r="Z2493" s="4">
        <f t="shared" si="176"/>
        <v>1.2</v>
      </c>
      <c r="AA2493" s="5">
        <f t="shared" si="177"/>
        <v>35.294117647058826</v>
      </c>
      <c r="AB2493" s="1">
        <v>0</v>
      </c>
      <c r="AC2493" s="1">
        <f t="shared" si="178"/>
        <v>0</v>
      </c>
      <c r="AD2493" s="1">
        <v>0</v>
      </c>
      <c r="AE2493" s="1">
        <f t="shared" si="179"/>
        <v>0</v>
      </c>
      <c r="AF2493" s="6">
        <v>0</v>
      </c>
      <c r="AG2493" s="1">
        <f>AF2493*100/U2493</f>
        <v>0</v>
      </c>
      <c r="AI2493" s="1">
        <v>7</v>
      </c>
      <c r="AJ2493" s="1">
        <v>3</v>
      </c>
      <c r="AK2493" s="1">
        <v>3</v>
      </c>
      <c r="AL2493" s="1">
        <v>3</v>
      </c>
      <c r="AM2493" s="1">
        <v>3</v>
      </c>
      <c r="AN2493" s="1">
        <v>4</v>
      </c>
      <c r="AO2493" s="1">
        <v>5</v>
      </c>
    </row>
    <row r="2494" spans="1:41" ht="12.75" x14ac:dyDescent="0.2">
      <c r="A2494" s="2" t="s">
        <v>59</v>
      </c>
      <c r="B2494" s="3">
        <v>484</v>
      </c>
      <c r="C2494" s="5">
        <v>33</v>
      </c>
      <c r="D2494" s="1" t="s">
        <v>10</v>
      </c>
      <c r="E2494" s="1" t="s">
        <v>4</v>
      </c>
      <c r="F2494" s="1" t="s">
        <v>8</v>
      </c>
      <c r="G2494" s="1">
        <v>2008</v>
      </c>
      <c r="H2494" s="5" t="s">
        <v>80</v>
      </c>
      <c r="J2494" s="1">
        <v>61</v>
      </c>
      <c r="K2494" s="1">
        <f>J2494-22</f>
        <v>39</v>
      </c>
      <c r="L2494" s="1">
        <f>J2494-49</f>
        <v>12</v>
      </c>
      <c r="M2494" s="1">
        <f>J2494-67</f>
        <v>-6</v>
      </c>
      <c r="N2494" s="1">
        <f>J2494-82</f>
        <v>-21</v>
      </c>
      <c r="O2494" s="1">
        <v>3</v>
      </c>
      <c r="P2494" s="1" t="s">
        <v>191</v>
      </c>
      <c r="Q2494" s="1"/>
      <c r="R2494" s="1" t="s">
        <v>166</v>
      </c>
      <c r="S2494" s="1">
        <v>4</v>
      </c>
      <c r="T2494" s="1">
        <v>207</v>
      </c>
      <c r="U2494" s="1">
        <v>25</v>
      </c>
      <c r="V2494" s="1">
        <v>83</v>
      </c>
      <c r="W2494" s="4">
        <f t="shared" si="175"/>
        <v>3.32</v>
      </c>
      <c r="X2494" s="1">
        <v>4</v>
      </c>
      <c r="Y2494" s="1">
        <v>28</v>
      </c>
      <c r="Z2494" s="4">
        <f t="shared" si="176"/>
        <v>1.1200000000000001</v>
      </c>
      <c r="AA2494" s="5">
        <f t="shared" si="177"/>
        <v>33.734939759036152</v>
      </c>
      <c r="AB2494" s="1">
        <v>0</v>
      </c>
      <c r="AC2494" s="1">
        <f t="shared" si="178"/>
        <v>0</v>
      </c>
      <c r="AD2494" s="1">
        <v>0</v>
      </c>
      <c r="AE2494" s="1">
        <f t="shared" si="179"/>
        <v>0</v>
      </c>
      <c r="AF2494" s="6" t="s">
        <v>177</v>
      </c>
      <c r="AG2494" s="1">
        <f>AF2494*100/U2494</f>
        <v>0</v>
      </c>
      <c r="AI2494" s="1">
        <v>7</v>
      </c>
      <c r="AJ2494" s="1">
        <v>3</v>
      </c>
      <c r="AK2494" s="1">
        <v>1</v>
      </c>
      <c r="AL2494" s="1">
        <v>2</v>
      </c>
      <c r="AM2494" s="1">
        <v>3</v>
      </c>
      <c r="AN2494" s="1">
        <v>4</v>
      </c>
      <c r="AO2494" s="1">
        <v>0</v>
      </c>
    </row>
    <row r="2495" spans="1:41" ht="12.75" x14ac:dyDescent="0.2">
      <c r="A2495" s="2" t="s">
        <v>59</v>
      </c>
      <c r="B2495" s="3">
        <v>484</v>
      </c>
      <c r="C2495" s="5">
        <v>33</v>
      </c>
      <c r="D2495" s="1" t="s">
        <v>10</v>
      </c>
      <c r="E2495" s="1" t="s">
        <v>4</v>
      </c>
      <c r="F2495" s="1" t="s">
        <v>8</v>
      </c>
      <c r="G2495" s="1">
        <v>2009</v>
      </c>
      <c r="H2495" s="5" t="s">
        <v>80</v>
      </c>
      <c r="J2495" s="1">
        <v>57</v>
      </c>
      <c r="K2495" s="1">
        <f>J2495-26</f>
        <v>31</v>
      </c>
      <c r="L2495" s="1">
        <f>J2495-50</f>
        <v>7</v>
      </c>
      <c r="M2495" s="1">
        <f>J2495-66</f>
        <v>-9</v>
      </c>
      <c r="N2495" s="1">
        <f>J2495-82</f>
        <v>-25</v>
      </c>
      <c r="O2495" s="1">
        <v>4</v>
      </c>
      <c r="Q2495" s="1"/>
      <c r="S2495" s="1">
        <v>4</v>
      </c>
      <c r="T2495" s="1">
        <v>202</v>
      </c>
      <c r="U2495" s="1">
        <v>25</v>
      </c>
      <c r="V2495" s="1">
        <v>72</v>
      </c>
      <c r="W2495" s="4">
        <f t="shared" si="175"/>
        <v>2.88</v>
      </c>
      <c r="X2495" s="1">
        <v>4</v>
      </c>
      <c r="Y2495" s="1">
        <v>24</v>
      </c>
      <c r="Z2495" s="4">
        <f t="shared" si="176"/>
        <v>0.96</v>
      </c>
      <c r="AA2495" s="5">
        <f t="shared" si="177"/>
        <v>33.333333333333336</v>
      </c>
      <c r="AB2495" s="1">
        <v>0</v>
      </c>
      <c r="AC2495" s="1">
        <f t="shared" si="178"/>
        <v>0</v>
      </c>
      <c r="AD2495" s="1">
        <v>2</v>
      </c>
      <c r="AE2495" s="1">
        <f t="shared" si="179"/>
        <v>8</v>
      </c>
      <c r="AF2495" s="6" t="s">
        <v>177</v>
      </c>
      <c r="AI2495" s="1">
        <v>7</v>
      </c>
      <c r="AJ2495" s="1">
        <v>3</v>
      </c>
      <c r="AK2495" s="1">
        <v>2</v>
      </c>
      <c r="AL2495" s="1">
        <v>3</v>
      </c>
      <c r="AM2495" s="1">
        <v>3</v>
      </c>
      <c r="AN2495" s="1">
        <v>3</v>
      </c>
      <c r="AO2495" s="1">
        <v>4</v>
      </c>
    </row>
    <row r="2496" spans="1:41" ht="12.75" x14ac:dyDescent="0.2">
      <c r="A2496" s="2" t="s">
        <v>59</v>
      </c>
      <c r="B2496" s="3">
        <v>484</v>
      </c>
      <c r="C2496" s="5">
        <v>33</v>
      </c>
      <c r="D2496" s="1" t="s">
        <v>10</v>
      </c>
      <c r="E2496" s="1" t="s">
        <v>4</v>
      </c>
      <c r="F2496" s="1" t="s">
        <v>8</v>
      </c>
      <c r="G2496" s="1">
        <v>2010</v>
      </c>
      <c r="H2496" s="5" t="s">
        <v>80</v>
      </c>
      <c r="Q2496" s="1"/>
      <c r="Z2496" s="1"/>
    </row>
    <row r="2497" spans="1:32" ht="12.75" x14ac:dyDescent="0.2">
      <c r="A2497" s="2" t="s">
        <v>59</v>
      </c>
      <c r="B2497" s="3">
        <v>484</v>
      </c>
      <c r="C2497" s="5">
        <v>33</v>
      </c>
      <c r="D2497" s="1" t="s">
        <v>10</v>
      </c>
      <c r="E2497" s="1" t="s">
        <v>4</v>
      </c>
      <c r="F2497" s="1" t="s">
        <v>8</v>
      </c>
      <c r="G2497" s="1">
        <v>2011</v>
      </c>
      <c r="H2497" s="5" t="s">
        <v>80</v>
      </c>
      <c r="Q2497" s="1"/>
      <c r="Z2497" s="1"/>
    </row>
    <row r="2498" spans="1:32" ht="12.75" x14ac:dyDescent="0.2">
      <c r="A2498" s="2" t="s">
        <v>59</v>
      </c>
      <c r="B2498" s="3">
        <v>484</v>
      </c>
      <c r="C2498" s="5">
        <v>33</v>
      </c>
      <c r="D2498" s="1" t="s">
        <v>10</v>
      </c>
      <c r="E2498" s="1" t="s">
        <v>4</v>
      </c>
      <c r="F2498" s="1" t="s">
        <v>8</v>
      </c>
      <c r="G2498" s="1">
        <v>2012</v>
      </c>
      <c r="H2498" s="5" t="s">
        <v>80</v>
      </c>
      <c r="Q2498" s="1"/>
      <c r="Z2498" s="1"/>
    </row>
    <row r="2499" spans="1:32" ht="12.75" x14ac:dyDescent="0.2">
      <c r="A2499" s="2" t="s">
        <v>59</v>
      </c>
      <c r="B2499" s="3">
        <v>484</v>
      </c>
      <c r="C2499" s="5">
        <v>33</v>
      </c>
      <c r="D2499" s="1" t="s">
        <v>10</v>
      </c>
      <c r="E2499" s="1" t="s">
        <v>4</v>
      </c>
      <c r="F2499" s="1" t="s">
        <v>8</v>
      </c>
      <c r="G2499" s="1">
        <v>2013</v>
      </c>
      <c r="H2499" s="5" t="s">
        <v>80</v>
      </c>
      <c r="Q2499" s="1"/>
      <c r="S2499" s="1">
        <v>4</v>
      </c>
      <c r="Z2499" s="1"/>
    </row>
    <row r="2500" spans="1:32" s="22" customFormat="1" ht="12.75" x14ac:dyDescent="0.2">
      <c r="A2500" s="20" t="s">
        <v>59</v>
      </c>
      <c r="B2500" s="21">
        <v>485</v>
      </c>
      <c r="C2500" s="24">
        <v>33</v>
      </c>
      <c r="D2500" s="22" t="s">
        <v>10</v>
      </c>
      <c r="E2500" s="22" t="s">
        <v>4</v>
      </c>
      <c r="F2500" s="22" t="s">
        <v>8</v>
      </c>
      <c r="G2500" s="22">
        <v>2004</v>
      </c>
      <c r="H2500" s="24" t="s">
        <v>78</v>
      </c>
      <c r="I2500" s="24"/>
      <c r="W2500" s="23"/>
      <c r="AA2500" s="24"/>
    </row>
    <row r="2501" spans="1:32" ht="12.75" x14ac:dyDescent="0.2">
      <c r="A2501" s="2" t="s">
        <v>59</v>
      </c>
      <c r="B2501" s="3">
        <v>485</v>
      </c>
      <c r="C2501" s="5">
        <v>33</v>
      </c>
      <c r="D2501" s="1" t="s">
        <v>10</v>
      </c>
      <c r="E2501" s="1" t="s">
        <v>4</v>
      </c>
      <c r="F2501" s="1" t="s">
        <v>8</v>
      </c>
      <c r="G2501" s="1">
        <v>2005</v>
      </c>
      <c r="H2501" s="5" t="s">
        <v>78</v>
      </c>
      <c r="Q2501" s="1"/>
      <c r="Z2501" s="1"/>
      <c r="AF2501" s="1"/>
    </row>
    <row r="2502" spans="1:32" ht="12.75" x14ac:dyDescent="0.2">
      <c r="A2502" s="2" t="s">
        <v>59</v>
      </c>
      <c r="B2502" s="3">
        <v>485</v>
      </c>
      <c r="C2502" s="5">
        <v>33</v>
      </c>
      <c r="D2502" s="1" t="s">
        <v>10</v>
      </c>
      <c r="E2502" s="1" t="s">
        <v>4</v>
      </c>
      <c r="F2502" s="1" t="s">
        <v>8</v>
      </c>
      <c r="G2502" s="1">
        <v>2006</v>
      </c>
      <c r="H2502" s="5" t="s">
        <v>78</v>
      </c>
      <c r="Q2502" s="1"/>
      <c r="Z2502" s="1"/>
      <c r="AF2502" s="1"/>
    </row>
    <row r="2503" spans="1:32" ht="12.75" x14ac:dyDescent="0.2">
      <c r="A2503" s="2" t="s">
        <v>59</v>
      </c>
      <c r="B2503" s="3">
        <v>485</v>
      </c>
      <c r="C2503" s="5">
        <v>33</v>
      </c>
      <c r="D2503" s="1" t="s">
        <v>10</v>
      </c>
      <c r="E2503" s="1" t="s">
        <v>4</v>
      </c>
      <c r="F2503" s="1" t="s">
        <v>8</v>
      </c>
      <c r="G2503" s="1">
        <v>2007</v>
      </c>
      <c r="H2503" s="5" t="s">
        <v>78</v>
      </c>
      <c r="Q2503" s="1"/>
      <c r="Z2503" s="1"/>
      <c r="AF2503" s="1"/>
    </row>
    <row r="2504" spans="1:32" ht="12.75" x14ac:dyDescent="0.2">
      <c r="A2504" s="2" t="s">
        <v>59</v>
      </c>
      <c r="B2504" s="3">
        <v>485</v>
      </c>
      <c r="C2504" s="5">
        <v>33</v>
      </c>
      <c r="D2504" s="1" t="s">
        <v>10</v>
      </c>
      <c r="E2504" s="1" t="s">
        <v>4</v>
      </c>
      <c r="F2504" s="1" t="s">
        <v>8</v>
      </c>
      <c r="G2504" s="1">
        <v>2008</v>
      </c>
      <c r="H2504" s="5" t="s">
        <v>78</v>
      </c>
      <c r="Q2504" s="1"/>
      <c r="Z2504" s="1"/>
      <c r="AF2504" s="1"/>
    </row>
    <row r="2505" spans="1:32" s="22" customFormat="1" ht="12.75" x14ac:dyDescent="0.2">
      <c r="A2505" s="20" t="s">
        <v>59</v>
      </c>
      <c r="B2505" s="21">
        <v>486</v>
      </c>
      <c r="C2505" s="24">
        <v>33</v>
      </c>
      <c r="D2505" s="22" t="s">
        <v>10</v>
      </c>
      <c r="E2505" s="22" t="s">
        <v>4</v>
      </c>
      <c r="F2505" s="22" t="s">
        <v>8</v>
      </c>
      <c r="G2505" s="22">
        <v>2004</v>
      </c>
      <c r="H2505" s="24" t="s">
        <v>78</v>
      </c>
      <c r="I2505" s="24"/>
      <c r="W2505" s="23"/>
      <c r="AA2505" s="24"/>
    </row>
    <row r="2506" spans="1:32" ht="12.75" x14ac:dyDescent="0.2">
      <c r="A2506" s="2" t="s">
        <v>59</v>
      </c>
      <c r="B2506" s="3">
        <v>486</v>
      </c>
      <c r="C2506" s="5">
        <v>33</v>
      </c>
      <c r="D2506" s="1" t="s">
        <v>10</v>
      </c>
      <c r="E2506" s="1" t="s">
        <v>4</v>
      </c>
      <c r="F2506" s="1" t="s">
        <v>8</v>
      </c>
      <c r="G2506" s="1">
        <v>2005</v>
      </c>
      <c r="H2506" s="5" t="s">
        <v>78</v>
      </c>
      <c r="Q2506" s="1"/>
      <c r="Z2506" s="1"/>
      <c r="AF2506" s="1"/>
    </row>
    <row r="2507" spans="1:32" ht="12.75" x14ac:dyDescent="0.2">
      <c r="A2507" s="2" t="s">
        <v>59</v>
      </c>
      <c r="B2507" s="3">
        <v>486</v>
      </c>
      <c r="C2507" s="5">
        <v>33</v>
      </c>
      <c r="D2507" s="1" t="s">
        <v>10</v>
      </c>
      <c r="E2507" s="1" t="s">
        <v>4</v>
      </c>
      <c r="F2507" s="1" t="s">
        <v>8</v>
      </c>
      <c r="G2507" s="1">
        <v>2006</v>
      </c>
      <c r="H2507" s="5" t="s">
        <v>78</v>
      </c>
      <c r="Q2507" s="1"/>
      <c r="Z2507" s="1"/>
      <c r="AF2507" s="1"/>
    </row>
    <row r="2508" spans="1:32" ht="12.75" x14ac:dyDescent="0.2">
      <c r="A2508" s="2" t="s">
        <v>59</v>
      </c>
      <c r="B2508" s="3">
        <v>486</v>
      </c>
      <c r="C2508" s="5">
        <v>33</v>
      </c>
      <c r="D2508" s="1" t="s">
        <v>10</v>
      </c>
      <c r="E2508" s="1" t="s">
        <v>4</v>
      </c>
      <c r="F2508" s="1" t="s">
        <v>8</v>
      </c>
      <c r="G2508" s="1">
        <v>2007</v>
      </c>
      <c r="H2508" s="5" t="s">
        <v>78</v>
      </c>
      <c r="Q2508" s="1"/>
      <c r="Z2508" s="1"/>
      <c r="AF2508" s="1"/>
    </row>
    <row r="2509" spans="1:32" ht="12.75" x14ac:dyDescent="0.2">
      <c r="A2509" s="2" t="s">
        <v>59</v>
      </c>
      <c r="B2509" s="3">
        <v>486</v>
      </c>
      <c r="C2509" s="5">
        <v>33</v>
      </c>
      <c r="D2509" s="1" t="s">
        <v>10</v>
      </c>
      <c r="E2509" s="1" t="s">
        <v>4</v>
      </c>
      <c r="F2509" s="1" t="s">
        <v>8</v>
      </c>
      <c r="G2509" s="1">
        <v>2008</v>
      </c>
      <c r="H2509" s="5" t="s">
        <v>78</v>
      </c>
      <c r="Q2509" s="1"/>
      <c r="Z2509" s="1"/>
      <c r="AF2509" s="1"/>
    </row>
    <row r="2510" spans="1:32" s="22" customFormat="1" ht="12.75" x14ac:dyDescent="0.2">
      <c r="A2510" s="20" t="s">
        <v>59</v>
      </c>
      <c r="B2510" s="21">
        <v>487</v>
      </c>
      <c r="C2510" s="24">
        <v>33</v>
      </c>
      <c r="D2510" s="22" t="s">
        <v>10</v>
      </c>
      <c r="E2510" s="22" t="s">
        <v>4</v>
      </c>
      <c r="F2510" s="22" t="s">
        <v>8</v>
      </c>
      <c r="G2510" s="22">
        <v>2004</v>
      </c>
      <c r="H2510" s="24" t="s">
        <v>78</v>
      </c>
      <c r="I2510" s="24"/>
      <c r="W2510" s="23"/>
      <c r="AA2510" s="24"/>
    </row>
    <row r="2511" spans="1:32" ht="12.75" x14ac:dyDescent="0.2">
      <c r="A2511" s="2" t="s">
        <v>59</v>
      </c>
      <c r="B2511" s="3">
        <v>487</v>
      </c>
      <c r="C2511" s="5">
        <v>33</v>
      </c>
      <c r="D2511" s="1" t="s">
        <v>10</v>
      </c>
      <c r="E2511" s="1" t="s">
        <v>4</v>
      </c>
      <c r="F2511" s="1" t="s">
        <v>8</v>
      </c>
      <c r="G2511" s="1">
        <v>2005</v>
      </c>
      <c r="H2511" s="5" t="s">
        <v>78</v>
      </c>
      <c r="Q2511" s="1"/>
      <c r="Z2511" s="1"/>
      <c r="AF2511" s="1"/>
    </row>
    <row r="2512" spans="1:32" ht="12.75" x14ac:dyDescent="0.2">
      <c r="A2512" s="2" t="s">
        <v>59</v>
      </c>
      <c r="B2512" s="3">
        <v>487</v>
      </c>
      <c r="C2512" s="5">
        <v>33</v>
      </c>
      <c r="D2512" s="1" t="s">
        <v>10</v>
      </c>
      <c r="E2512" s="1" t="s">
        <v>4</v>
      </c>
      <c r="F2512" s="1" t="s">
        <v>8</v>
      </c>
      <c r="G2512" s="1">
        <v>2006</v>
      </c>
      <c r="H2512" s="5" t="s">
        <v>78</v>
      </c>
      <c r="Q2512" s="1"/>
      <c r="Z2512" s="1"/>
      <c r="AF2512" s="1"/>
    </row>
    <row r="2513" spans="1:32" ht="12.75" x14ac:dyDescent="0.2">
      <c r="A2513" s="2" t="s">
        <v>59</v>
      </c>
      <c r="B2513" s="3">
        <v>487</v>
      </c>
      <c r="C2513" s="5">
        <v>33</v>
      </c>
      <c r="D2513" s="1" t="s">
        <v>10</v>
      </c>
      <c r="E2513" s="1" t="s">
        <v>4</v>
      </c>
      <c r="F2513" s="1" t="s">
        <v>8</v>
      </c>
      <c r="G2513" s="1">
        <v>2007</v>
      </c>
      <c r="H2513" s="5" t="s">
        <v>78</v>
      </c>
      <c r="Q2513" s="1"/>
      <c r="Z2513" s="1"/>
      <c r="AF2513" s="1"/>
    </row>
    <row r="2514" spans="1:32" ht="12.75" x14ac:dyDescent="0.2">
      <c r="A2514" s="2" t="s">
        <v>59</v>
      </c>
      <c r="B2514" s="3">
        <v>487</v>
      </c>
      <c r="C2514" s="5">
        <v>33</v>
      </c>
      <c r="D2514" s="1" t="s">
        <v>10</v>
      </c>
      <c r="E2514" s="1" t="s">
        <v>4</v>
      </c>
      <c r="F2514" s="1" t="s">
        <v>8</v>
      </c>
      <c r="G2514" s="1">
        <v>2008</v>
      </c>
      <c r="H2514" s="5" t="s">
        <v>78</v>
      </c>
      <c r="Q2514" s="1"/>
      <c r="Z2514" s="1"/>
      <c r="AF2514" s="1"/>
    </row>
    <row r="2515" spans="1:32" s="22" customFormat="1" ht="12.75" x14ac:dyDescent="0.2">
      <c r="A2515" s="20" t="s">
        <v>59</v>
      </c>
      <c r="B2515" s="21">
        <v>488</v>
      </c>
      <c r="C2515" s="24">
        <v>33</v>
      </c>
      <c r="D2515" s="22" t="s">
        <v>10</v>
      </c>
      <c r="E2515" s="22" t="s">
        <v>4</v>
      </c>
      <c r="F2515" s="22" t="s">
        <v>8</v>
      </c>
      <c r="G2515" s="22">
        <v>2004</v>
      </c>
      <c r="H2515" s="24" t="s">
        <v>78</v>
      </c>
      <c r="I2515" s="24"/>
      <c r="W2515" s="23"/>
      <c r="AA2515" s="24"/>
    </row>
    <row r="2516" spans="1:32" ht="12.75" x14ac:dyDescent="0.2">
      <c r="A2516" s="2" t="s">
        <v>59</v>
      </c>
      <c r="B2516" s="3">
        <v>488</v>
      </c>
      <c r="C2516" s="5">
        <v>33</v>
      </c>
      <c r="D2516" s="1" t="s">
        <v>10</v>
      </c>
      <c r="E2516" s="1" t="s">
        <v>4</v>
      </c>
      <c r="F2516" s="1" t="s">
        <v>8</v>
      </c>
      <c r="G2516" s="1">
        <v>2005</v>
      </c>
      <c r="H2516" s="5" t="s">
        <v>78</v>
      </c>
      <c r="Q2516" s="1"/>
      <c r="Z2516" s="1"/>
      <c r="AF2516" s="1"/>
    </row>
    <row r="2517" spans="1:32" ht="12.75" x14ac:dyDescent="0.2">
      <c r="A2517" s="2" t="s">
        <v>59</v>
      </c>
      <c r="B2517" s="3">
        <v>488</v>
      </c>
      <c r="C2517" s="5">
        <v>33</v>
      </c>
      <c r="D2517" s="1" t="s">
        <v>10</v>
      </c>
      <c r="E2517" s="1" t="s">
        <v>4</v>
      </c>
      <c r="F2517" s="1" t="s">
        <v>8</v>
      </c>
      <c r="G2517" s="1">
        <v>2006</v>
      </c>
      <c r="H2517" s="5" t="s">
        <v>78</v>
      </c>
      <c r="Q2517" s="1"/>
      <c r="Z2517" s="1"/>
      <c r="AF2517" s="1"/>
    </row>
    <row r="2518" spans="1:32" ht="12.75" x14ac:dyDescent="0.2">
      <c r="A2518" s="2" t="s">
        <v>59</v>
      </c>
      <c r="B2518" s="3">
        <v>488</v>
      </c>
      <c r="C2518" s="5">
        <v>33</v>
      </c>
      <c r="D2518" s="1" t="s">
        <v>10</v>
      </c>
      <c r="E2518" s="1" t="s">
        <v>4</v>
      </c>
      <c r="F2518" s="1" t="s">
        <v>8</v>
      </c>
      <c r="G2518" s="1">
        <v>2007</v>
      </c>
      <c r="H2518" s="5" t="s">
        <v>78</v>
      </c>
      <c r="Q2518" s="1"/>
      <c r="Z2518" s="1"/>
      <c r="AF2518" s="1"/>
    </row>
    <row r="2519" spans="1:32" ht="12.75" x14ac:dyDescent="0.2">
      <c r="A2519" s="2" t="s">
        <v>59</v>
      </c>
      <c r="B2519" s="3">
        <v>488</v>
      </c>
      <c r="C2519" s="5">
        <v>33</v>
      </c>
      <c r="D2519" s="1" t="s">
        <v>10</v>
      </c>
      <c r="E2519" s="1" t="s">
        <v>4</v>
      </c>
      <c r="F2519" s="1" t="s">
        <v>8</v>
      </c>
      <c r="G2519" s="1">
        <v>2008</v>
      </c>
      <c r="H2519" s="5" t="s">
        <v>78</v>
      </c>
      <c r="Q2519" s="1"/>
      <c r="Z2519" s="1"/>
      <c r="AF2519" s="1"/>
    </row>
    <row r="2520" spans="1:32" s="22" customFormat="1" ht="12.75" x14ac:dyDescent="0.2">
      <c r="A2520" s="20" t="s">
        <v>59</v>
      </c>
      <c r="B2520" s="21">
        <v>489</v>
      </c>
      <c r="C2520" s="24">
        <v>33</v>
      </c>
      <c r="D2520" s="22" t="s">
        <v>10</v>
      </c>
      <c r="E2520" s="22" t="s">
        <v>4</v>
      </c>
      <c r="F2520" s="22" t="s">
        <v>8</v>
      </c>
      <c r="G2520" s="22">
        <v>2004</v>
      </c>
      <c r="H2520" s="24" t="s">
        <v>78</v>
      </c>
      <c r="I2520" s="24"/>
      <c r="W2520" s="23"/>
      <c r="AA2520" s="24"/>
    </row>
    <row r="2521" spans="1:32" ht="15" customHeight="1" x14ac:dyDescent="0.2">
      <c r="A2521" s="2" t="s">
        <v>59</v>
      </c>
      <c r="B2521" s="3">
        <v>489</v>
      </c>
      <c r="C2521" s="5">
        <v>33</v>
      </c>
      <c r="D2521" s="1" t="s">
        <v>10</v>
      </c>
      <c r="E2521" s="1" t="s">
        <v>4</v>
      </c>
      <c r="F2521" s="1" t="s">
        <v>8</v>
      </c>
      <c r="G2521" s="1">
        <v>2005</v>
      </c>
      <c r="H2521" s="5" t="s">
        <v>78</v>
      </c>
      <c r="Q2521" s="1"/>
      <c r="Z2521" s="1"/>
      <c r="AF2521" s="1"/>
    </row>
    <row r="2522" spans="1:32" ht="12.75" x14ac:dyDescent="0.2">
      <c r="A2522" s="2" t="s">
        <v>59</v>
      </c>
      <c r="B2522" s="3">
        <v>489</v>
      </c>
      <c r="C2522" s="5">
        <v>33</v>
      </c>
      <c r="D2522" s="1" t="s">
        <v>10</v>
      </c>
      <c r="E2522" s="1" t="s">
        <v>4</v>
      </c>
      <c r="F2522" s="1" t="s">
        <v>8</v>
      </c>
      <c r="G2522" s="1">
        <v>2006</v>
      </c>
      <c r="H2522" s="5" t="s">
        <v>78</v>
      </c>
      <c r="Q2522" s="1"/>
      <c r="Z2522" s="1"/>
      <c r="AF2522" s="1"/>
    </row>
    <row r="2523" spans="1:32" ht="12.75" x14ac:dyDescent="0.2">
      <c r="A2523" s="2" t="s">
        <v>59</v>
      </c>
      <c r="B2523" s="3">
        <v>489</v>
      </c>
      <c r="C2523" s="5">
        <v>33</v>
      </c>
      <c r="D2523" s="1" t="s">
        <v>10</v>
      </c>
      <c r="E2523" s="1" t="s">
        <v>4</v>
      </c>
      <c r="F2523" s="1" t="s">
        <v>8</v>
      </c>
      <c r="G2523" s="1">
        <v>2007</v>
      </c>
      <c r="H2523" s="5" t="s">
        <v>78</v>
      </c>
      <c r="Q2523" s="1"/>
      <c r="Z2523" s="1"/>
      <c r="AF2523" s="1"/>
    </row>
    <row r="2524" spans="1:32" ht="12.75" x14ac:dyDescent="0.2">
      <c r="A2524" s="2" t="s">
        <v>59</v>
      </c>
      <c r="B2524" s="3">
        <v>489</v>
      </c>
      <c r="C2524" s="5">
        <v>33</v>
      </c>
      <c r="D2524" s="1" t="s">
        <v>10</v>
      </c>
      <c r="E2524" s="1" t="s">
        <v>4</v>
      </c>
      <c r="F2524" s="1" t="s">
        <v>8</v>
      </c>
      <c r="G2524" s="1">
        <v>2008</v>
      </c>
      <c r="H2524" s="5" t="s">
        <v>78</v>
      </c>
      <c r="Q2524" s="1"/>
      <c r="Z2524" s="1"/>
      <c r="AF2524" s="1"/>
    </row>
    <row r="2525" spans="1:32" s="22" customFormat="1" ht="12.75" x14ac:dyDescent="0.2">
      <c r="A2525" s="20" t="s">
        <v>59</v>
      </c>
      <c r="B2525" s="21">
        <v>490</v>
      </c>
      <c r="C2525" s="24">
        <v>33</v>
      </c>
      <c r="D2525" s="22" t="s">
        <v>10</v>
      </c>
      <c r="E2525" s="22" t="s">
        <v>4</v>
      </c>
      <c r="F2525" s="22" t="s">
        <v>8</v>
      </c>
      <c r="G2525" s="22">
        <v>2004</v>
      </c>
      <c r="H2525" s="24" t="s">
        <v>78</v>
      </c>
      <c r="I2525" s="24"/>
      <c r="W2525" s="23"/>
      <c r="AA2525" s="24"/>
    </row>
    <row r="2526" spans="1:32" ht="12.75" x14ac:dyDescent="0.2">
      <c r="A2526" s="2" t="s">
        <v>59</v>
      </c>
      <c r="B2526" s="3">
        <v>490</v>
      </c>
      <c r="C2526" s="5">
        <v>33</v>
      </c>
      <c r="D2526" s="1" t="s">
        <v>10</v>
      </c>
      <c r="E2526" s="1" t="s">
        <v>4</v>
      </c>
      <c r="F2526" s="1" t="s">
        <v>8</v>
      </c>
      <c r="G2526" s="1">
        <v>2005</v>
      </c>
      <c r="H2526" s="5" t="s">
        <v>78</v>
      </c>
      <c r="Q2526" s="1"/>
      <c r="Z2526" s="1"/>
      <c r="AF2526" s="1"/>
    </row>
    <row r="2527" spans="1:32" ht="12.75" x14ac:dyDescent="0.2">
      <c r="A2527" s="2" t="s">
        <v>59</v>
      </c>
      <c r="B2527" s="3">
        <v>490</v>
      </c>
      <c r="C2527" s="5">
        <v>33</v>
      </c>
      <c r="D2527" s="1" t="s">
        <v>10</v>
      </c>
      <c r="E2527" s="1" t="s">
        <v>4</v>
      </c>
      <c r="F2527" s="1" t="s">
        <v>8</v>
      </c>
      <c r="G2527" s="1">
        <v>2006</v>
      </c>
      <c r="H2527" s="5" t="s">
        <v>78</v>
      </c>
      <c r="Q2527" s="1"/>
      <c r="Z2527" s="1"/>
      <c r="AF2527" s="1"/>
    </row>
    <row r="2528" spans="1:32" ht="12.75" x14ac:dyDescent="0.2">
      <c r="A2528" s="2" t="s">
        <v>59</v>
      </c>
      <c r="B2528" s="3">
        <v>490</v>
      </c>
      <c r="C2528" s="5">
        <v>33</v>
      </c>
      <c r="D2528" s="1" t="s">
        <v>10</v>
      </c>
      <c r="E2528" s="1" t="s">
        <v>4</v>
      </c>
      <c r="F2528" s="1" t="s">
        <v>8</v>
      </c>
      <c r="G2528" s="1">
        <v>2007</v>
      </c>
      <c r="H2528" s="5" t="s">
        <v>78</v>
      </c>
      <c r="Q2528" s="1"/>
      <c r="Z2528" s="1"/>
      <c r="AF2528" s="1"/>
    </row>
    <row r="2529" spans="1:40" ht="12.75" x14ac:dyDescent="0.2">
      <c r="A2529" s="2" t="s">
        <v>59</v>
      </c>
      <c r="B2529" s="3">
        <v>490</v>
      </c>
      <c r="C2529" s="5">
        <v>33</v>
      </c>
      <c r="D2529" s="1" t="s">
        <v>10</v>
      </c>
      <c r="E2529" s="1" t="s">
        <v>4</v>
      </c>
      <c r="F2529" s="1" t="s">
        <v>8</v>
      </c>
      <c r="G2529" s="1">
        <v>2008</v>
      </c>
      <c r="H2529" s="5" t="s">
        <v>78</v>
      </c>
      <c r="Q2529" s="1"/>
      <c r="Z2529" s="1"/>
      <c r="AF2529" s="1"/>
    </row>
    <row r="2530" spans="1:40" s="22" customFormat="1" ht="12.75" x14ac:dyDescent="0.2">
      <c r="A2530" s="20" t="s">
        <v>59</v>
      </c>
      <c r="B2530" s="21">
        <v>491</v>
      </c>
      <c r="C2530" s="24">
        <v>33</v>
      </c>
      <c r="D2530" s="22" t="s">
        <v>10</v>
      </c>
      <c r="E2530" s="22" t="s">
        <v>4</v>
      </c>
      <c r="F2530" s="22" t="s">
        <v>8</v>
      </c>
      <c r="G2530" s="22">
        <v>2004</v>
      </c>
      <c r="H2530" s="24" t="s">
        <v>78</v>
      </c>
      <c r="I2530" s="24"/>
      <c r="W2530" s="23"/>
      <c r="AA2530" s="24"/>
    </row>
    <row r="2531" spans="1:40" ht="15" customHeight="1" x14ac:dyDescent="0.2">
      <c r="A2531" s="2" t="s">
        <v>59</v>
      </c>
      <c r="B2531" s="3">
        <v>491</v>
      </c>
      <c r="C2531" s="5">
        <v>33</v>
      </c>
      <c r="D2531" s="1" t="s">
        <v>10</v>
      </c>
      <c r="E2531" s="1" t="s">
        <v>4</v>
      </c>
      <c r="F2531" s="1" t="s">
        <v>8</v>
      </c>
      <c r="G2531" s="1">
        <v>2005</v>
      </c>
      <c r="H2531" s="5" t="s">
        <v>78</v>
      </c>
      <c r="Q2531" s="1"/>
      <c r="Z2531" s="1"/>
      <c r="AF2531" s="1"/>
    </row>
    <row r="2532" spans="1:40" ht="12.75" x14ac:dyDescent="0.2">
      <c r="A2532" s="2" t="s">
        <v>59</v>
      </c>
      <c r="B2532" s="3">
        <v>491</v>
      </c>
      <c r="C2532" s="5">
        <v>33</v>
      </c>
      <c r="D2532" s="1" t="s">
        <v>10</v>
      </c>
      <c r="E2532" s="1" t="s">
        <v>4</v>
      </c>
      <c r="F2532" s="1" t="s">
        <v>8</v>
      </c>
      <c r="G2532" s="1">
        <v>2006</v>
      </c>
      <c r="H2532" s="5" t="s">
        <v>78</v>
      </c>
      <c r="Q2532" s="1"/>
      <c r="Z2532" s="1"/>
      <c r="AF2532" s="1"/>
    </row>
    <row r="2533" spans="1:40" ht="12.75" x14ac:dyDescent="0.2">
      <c r="A2533" s="2" t="s">
        <v>59</v>
      </c>
      <c r="B2533" s="3">
        <v>491</v>
      </c>
      <c r="C2533" s="5">
        <v>33</v>
      </c>
      <c r="D2533" s="1" t="s">
        <v>10</v>
      </c>
      <c r="E2533" s="1" t="s">
        <v>4</v>
      </c>
      <c r="F2533" s="1" t="s">
        <v>8</v>
      </c>
      <c r="G2533" s="1">
        <v>2007</v>
      </c>
      <c r="H2533" s="5" t="s">
        <v>78</v>
      </c>
      <c r="Q2533" s="1"/>
      <c r="Z2533" s="1"/>
      <c r="AF2533" s="1"/>
    </row>
    <row r="2534" spans="1:40" ht="12.75" x14ac:dyDescent="0.2">
      <c r="A2534" s="2" t="s">
        <v>59</v>
      </c>
      <c r="B2534" s="3">
        <v>491</v>
      </c>
      <c r="C2534" s="5">
        <v>33</v>
      </c>
      <c r="D2534" s="1" t="s">
        <v>10</v>
      </c>
      <c r="E2534" s="1" t="s">
        <v>4</v>
      </c>
      <c r="F2534" s="1" t="s">
        <v>8</v>
      </c>
      <c r="G2534" s="1">
        <v>2008</v>
      </c>
      <c r="H2534" s="5" t="s">
        <v>78</v>
      </c>
      <c r="Q2534" s="1"/>
      <c r="Z2534" s="1"/>
      <c r="AF2534" s="1"/>
    </row>
    <row r="2535" spans="1:40" s="22" customFormat="1" ht="12.75" x14ac:dyDescent="0.2">
      <c r="A2535" s="20" t="s">
        <v>59</v>
      </c>
      <c r="B2535" s="21">
        <v>492</v>
      </c>
      <c r="C2535" s="24">
        <v>33</v>
      </c>
      <c r="D2535" s="22" t="s">
        <v>10</v>
      </c>
      <c r="E2535" s="22" t="s">
        <v>4</v>
      </c>
      <c r="F2535" s="22" t="s">
        <v>8</v>
      </c>
      <c r="G2535" s="22">
        <v>2004</v>
      </c>
      <c r="H2535" s="24" t="s">
        <v>78</v>
      </c>
      <c r="I2535" s="24"/>
      <c r="W2535" s="23"/>
      <c r="AA2535" s="24"/>
    </row>
    <row r="2536" spans="1:40" ht="12.75" x14ac:dyDescent="0.2">
      <c r="A2536" s="2" t="s">
        <v>59</v>
      </c>
      <c r="B2536" s="3">
        <v>492</v>
      </c>
      <c r="C2536" s="5">
        <v>33</v>
      </c>
      <c r="D2536" s="1" t="s">
        <v>10</v>
      </c>
      <c r="E2536" s="1" t="s">
        <v>4</v>
      </c>
      <c r="F2536" s="1" t="s">
        <v>8</v>
      </c>
      <c r="G2536" s="1">
        <v>2005</v>
      </c>
      <c r="H2536" s="5" t="s">
        <v>78</v>
      </c>
      <c r="Q2536" s="1"/>
      <c r="Z2536" s="1"/>
      <c r="AF2536" s="1"/>
    </row>
    <row r="2537" spans="1:40" ht="12.75" x14ac:dyDescent="0.2">
      <c r="A2537" s="2" t="s">
        <v>59</v>
      </c>
      <c r="B2537" s="3">
        <v>492</v>
      </c>
      <c r="C2537" s="5">
        <v>33</v>
      </c>
      <c r="D2537" s="1" t="s">
        <v>10</v>
      </c>
      <c r="E2537" s="1" t="s">
        <v>4</v>
      </c>
      <c r="F2537" s="1" t="s">
        <v>8</v>
      </c>
      <c r="G2537" s="1">
        <v>2006</v>
      </c>
      <c r="H2537" s="5" t="s">
        <v>78</v>
      </c>
      <c r="Q2537" s="1"/>
      <c r="Z2537" s="1"/>
      <c r="AF2537" s="1"/>
    </row>
    <row r="2538" spans="1:40" ht="12.75" x14ac:dyDescent="0.2">
      <c r="A2538" s="2" t="s">
        <v>59</v>
      </c>
      <c r="B2538" s="3">
        <v>492</v>
      </c>
      <c r="C2538" s="5">
        <v>33</v>
      </c>
      <c r="D2538" s="1" t="s">
        <v>10</v>
      </c>
      <c r="E2538" s="1" t="s">
        <v>4</v>
      </c>
      <c r="F2538" s="1" t="s">
        <v>8</v>
      </c>
      <c r="G2538" s="1">
        <v>2007</v>
      </c>
      <c r="H2538" s="5" t="s">
        <v>78</v>
      </c>
      <c r="Q2538" s="1"/>
      <c r="Z2538" s="1"/>
      <c r="AF2538" s="1"/>
    </row>
    <row r="2539" spans="1:40" ht="12.75" x14ac:dyDescent="0.2">
      <c r="A2539" s="2" t="s">
        <v>59</v>
      </c>
      <c r="B2539" s="3">
        <v>492</v>
      </c>
      <c r="C2539" s="5">
        <v>33</v>
      </c>
      <c r="D2539" s="1" t="s">
        <v>10</v>
      </c>
      <c r="E2539" s="1" t="s">
        <v>4</v>
      </c>
      <c r="F2539" s="1" t="s">
        <v>8</v>
      </c>
      <c r="G2539" s="1">
        <v>2008</v>
      </c>
      <c r="H2539" s="5" t="s">
        <v>78</v>
      </c>
      <c r="Q2539" s="1"/>
      <c r="Z2539" s="1"/>
      <c r="AF2539" s="1"/>
    </row>
    <row r="2540" spans="1:40" s="22" customFormat="1" ht="12.75" x14ac:dyDescent="0.2">
      <c r="A2540" s="20" t="s">
        <v>59</v>
      </c>
      <c r="B2540" s="21">
        <v>493</v>
      </c>
      <c r="C2540" s="24">
        <v>33</v>
      </c>
      <c r="D2540" s="22" t="s">
        <v>10</v>
      </c>
      <c r="E2540" s="22" t="s">
        <v>4</v>
      </c>
      <c r="F2540" s="22" t="s">
        <v>8</v>
      </c>
      <c r="G2540" s="22">
        <v>2004</v>
      </c>
      <c r="H2540" s="24" t="s">
        <v>78</v>
      </c>
      <c r="I2540" s="24"/>
      <c r="J2540" s="22">
        <v>65</v>
      </c>
      <c r="K2540" s="22">
        <f>J2540-22</f>
        <v>43</v>
      </c>
      <c r="L2540" s="22">
        <f>J2540-46</f>
        <v>19</v>
      </c>
      <c r="M2540" s="22">
        <f>J2540-71</f>
        <v>-6</v>
      </c>
      <c r="N2540" s="22">
        <f>J2540-87</f>
        <v>-22</v>
      </c>
      <c r="O2540" s="22">
        <v>3</v>
      </c>
      <c r="S2540" s="22">
        <v>1</v>
      </c>
      <c r="T2540" s="22">
        <v>248</v>
      </c>
      <c r="U2540" s="22">
        <v>25</v>
      </c>
      <c r="V2540" s="22">
        <v>77</v>
      </c>
      <c r="W2540" s="23">
        <f t="shared" ref="W2540" si="180">(V2540+(Z2540*AB2540))/U2540</f>
        <v>3.1773913043478261</v>
      </c>
      <c r="X2540" s="22">
        <v>4</v>
      </c>
      <c r="Y2540" s="22">
        <v>28</v>
      </c>
      <c r="Z2540" s="23">
        <f>Y2540/(U2540-AB2540)</f>
        <v>1.2173913043478262</v>
      </c>
      <c r="AA2540" s="24">
        <f>Z2540*100/W2540</f>
        <v>38.314176245210732</v>
      </c>
      <c r="AB2540" s="22">
        <v>2</v>
      </c>
      <c r="AC2540" s="22">
        <f t="shared" ref="AC2540" si="181">AB2540*100/U2540</f>
        <v>8</v>
      </c>
      <c r="AD2540" s="22">
        <v>0</v>
      </c>
      <c r="AE2540" s="22">
        <f>AD2540*100/U2540</f>
        <v>0</v>
      </c>
      <c r="AF2540" s="22">
        <v>3</v>
      </c>
      <c r="AG2540" s="22">
        <f>AF2540*100/U2540</f>
        <v>12</v>
      </c>
      <c r="AH2540" s="22">
        <v>1</v>
      </c>
      <c r="AI2540" s="22">
        <v>10</v>
      </c>
      <c r="AJ2540" s="22">
        <v>2</v>
      </c>
      <c r="AK2540" s="22">
        <v>1</v>
      </c>
      <c r="AL2540" s="22">
        <v>2</v>
      </c>
      <c r="AM2540" s="22">
        <v>3</v>
      </c>
      <c r="AN2540" s="22">
        <v>3</v>
      </c>
    </row>
    <row r="2541" spans="1:40" ht="12.75" x14ac:dyDescent="0.2">
      <c r="A2541" s="2" t="s">
        <v>59</v>
      </c>
      <c r="B2541" s="3">
        <v>493</v>
      </c>
      <c r="C2541" s="5">
        <v>33</v>
      </c>
      <c r="D2541" s="1" t="s">
        <v>10</v>
      </c>
      <c r="E2541" s="1" t="s">
        <v>4</v>
      </c>
      <c r="F2541" s="1" t="s">
        <v>8</v>
      </c>
      <c r="G2541" s="1">
        <v>2005</v>
      </c>
      <c r="H2541" s="5" t="s">
        <v>78</v>
      </c>
      <c r="Q2541" s="1"/>
      <c r="Z2541" s="1"/>
      <c r="AF2541" s="1"/>
    </row>
    <row r="2542" spans="1:40" ht="12.75" x14ac:dyDescent="0.2">
      <c r="A2542" s="2" t="s">
        <v>59</v>
      </c>
      <c r="B2542" s="3">
        <v>493</v>
      </c>
      <c r="C2542" s="5">
        <v>33</v>
      </c>
      <c r="D2542" s="1" t="s">
        <v>10</v>
      </c>
      <c r="E2542" s="1" t="s">
        <v>4</v>
      </c>
      <c r="F2542" s="1" t="s">
        <v>8</v>
      </c>
      <c r="G2542" s="1">
        <v>2006</v>
      </c>
      <c r="H2542" s="5" t="s">
        <v>78</v>
      </c>
      <c r="Q2542" s="1"/>
      <c r="Z2542" s="1"/>
      <c r="AF2542" s="1"/>
    </row>
    <row r="2543" spans="1:40" ht="12.75" x14ac:dyDescent="0.2">
      <c r="A2543" s="2" t="s">
        <v>59</v>
      </c>
      <c r="B2543" s="3">
        <v>493</v>
      </c>
      <c r="C2543" s="5">
        <v>33</v>
      </c>
      <c r="D2543" s="1" t="s">
        <v>10</v>
      </c>
      <c r="E2543" s="1" t="s">
        <v>4</v>
      </c>
      <c r="F2543" s="1" t="s">
        <v>8</v>
      </c>
      <c r="G2543" s="1">
        <v>2007</v>
      </c>
      <c r="H2543" s="5" t="s">
        <v>78</v>
      </c>
      <c r="Q2543" s="1"/>
      <c r="Z2543" s="1"/>
      <c r="AF2543" s="1"/>
    </row>
    <row r="2544" spans="1:40" ht="12.75" x14ac:dyDescent="0.2">
      <c r="A2544" s="2" t="s">
        <v>59</v>
      </c>
      <c r="B2544" s="3">
        <v>493</v>
      </c>
      <c r="C2544" s="5">
        <v>33</v>
      </c>
      <c r="D2544" s="1" t="s">
        <v>10</v>
      </c>
      <c r="E2544" s="1" t="s">
        <v>4</v>
      </c>
      <c r="F2544" s="1" t="s">
        <v>8</v>
      </c>
      <c r="G2544" s="1">
        <v>2008</v>
      </c>
      <c r="H2544" s="5" t="s">
        <v>78</v>
      </c>
      <c r="Q2544" s="1"/>
      <c r="Z2544" s="1"/>
      <c r="AF2544" s="1"/>
    </row>
    <row r="2545" spans="1:32" s="22" customFormat="1" ht="12.75" x14ac:dyDescent="0.2">
      <c r="A2545" s="20" t="s">
        <v>59</v>
      </c>
      <c r="B2545" s="21">
        <v>494</v>
      </c>
      <c r="C2545" s="24">
        <v>33</v>
      </c>
      <c r="D2545" s="22" t="s">
        <v>10</v>
      </c>
      <c r="E2545" s="22" t="s">
        <v>4</v>
      </c>
      <c r="F2545" s="22" t="s">
        <v>8</v>
      </c>
      <c r="G2545" s="22">
        <v>2004</v>
      </c>
      <c r="H2545" s="24" t="s">
        <v>78</v>
      </c>
      <c r="I2545" s="24"/>
      <c r="W2545" s="23"/>
      <c r="AA2545" s="24"/>
    </row>
    <row r="2546" spans="1:32" ht="12.75" x14ac:dyDescent="0.2">
      <c r="A2546" s="2" t="s">
        <v>59</v>
      </c>
      <c r="B2546" s="3">
        <v>494</v>
      </c>
      <c r="C2546" s="5">
        <v>33</v>
      </c>
      <c r="D2546" s="1" t="s">
        <v>10</v>
      </c>
      <c r="E2546" s="1" t="s">
        <v>4</v>
      </c>
      <c r="F2546" s="1" t="s">
        <v>8</v>
      </c>
      <c r="G2546" s="1">
        <v>2005</v>
      </c>
      <c r="H2546" s="5" t="s">
        <v>78</v>
      </c>
      <c r="Q2546" s="1"/>
      <c r="Z2546" s="1"/>
      <c r="AF2546" s="1"/>
    </row>
    <row r="2547" spans="1:32" ht="12.75" x14ac:dyDescent="0.2">
      <c r="A2547" s="2" t="s">
        <v>59</v>
      </c>
      <c r="B2547" s="3">
        <v>494</v>
      </c>
      <c r="C2547" s="5">
        <v>33</v>
      </c>
      <c r="D2547" s="1" t="s">
        <v>10</v>
      </c>
      <c r="E2547" s="1" t="s">
        <v>4</v>
      </c>
      <c r="F2547" s="1" t="s">
        <v>8</v>
      </c>
      <c r="G2547" s="1">
        <v>2006</v>
      </c>
      <c r="H2547" s="5" t="s">
        <v>78</v>
      </c>
      <c r="Q2547" s="1"/>
      <c r="Z2547" s="1"/>
      <c r="AF2547" s="1"/>
    </row>
    <row r="2548" spans="1:32" ht="12.75" x14ac:dyDescent="0.2">
      <c r="A2548" s="2" t="s">
        <v>59</v>
      </c>
      <c r="B2548" s="3">
        <v>494</v>
      </c>
      <c r="C2548" s="5">
        <v>33</v>
      </c>
      <c r="D2548" s="1" t="s">
        <v>10</v>
      </c>
      <c r="E2548" s="1" t="s">
        <v>4</v>
      </c>
      <c r="F2548" s="1" t="s">
        <v>8</v>
      </c>
      <c r="G2548" s="1">
        <v>2007</v>
      </c>
      <c r="H2548" s="5" t="s">
        <v>78</v>
      </c>
      <c r="Q2548" s="1"/>
      <c r="Z2548" s="1"/>
      <c r="AF2548" s="1"/>
    </row>
    <row r="2549" spans="1:32" ht="12.75" x14ac:dyDescent="0.2">
      <c r="A2549" s="2" t="s">
        <v>59</v>
      </c>
      <c r="B2549" s="3">
        <v>494</v>
      </c>
      <c r="C2549" s="5">
        <v>33</v>
      </c>
      <c r="D2549" s="1" t="s">
        <v>10</v>
      </c>
      <c r="E2549" s="1" t="s">
        <v>4</v>
      </c>
      <c r="F2549" s="1" t="s">
        <v>8</v>
      </c>
      <c r="G2549" s="1">
        <v>2008</v>
      </c>
      <c r="H2549" s="5" t="s">
        <v>78</v>
      </c>
      <c r="Q2549" s="1"/>
      <c r="Z2549" s="1"/>
      <c r="AF2549" s="1"/>
    </row>
    <row r="2550" spans="1:32" s="22" customFormat="1" ht="12.75" x14ac:dyDescent="0.2">
      <c r="A2550" s="20" t="s">
        <v>59</v>
      </c>
      <c r="B2550" s="21">
        <v>495</v>
      </c>
      <c r="C2550" s="24">
        <v>33</v>
      </c>
      <c r="D2550" s="22" t="s">
        <v>10</v>
      </c>
      <c r="E2550" s="22" t="s">
        <v>4</v>
      </c>
      <c r="F2550" s="22" t="s">
        <v>8</v>
      </c>
      <c r="G2550" s="22">
        <v>2004</v>
      </c>
      <c r="H2550" s="24" t="s">
        <v>78</v>
      </c>
      <c r="I2550" s="24"/>
      <c r="W2550" s="23"/>
      <c r="AA2550" s="24"/>
    </row>
    <row r="2551" spans="1:32" ht="12.75" x14ac:dyDescent="0.2">
      <c r="A2551" s="2" t="s">
        <v>59</v>
      </c>
      <c r="B2551" s="3">
        <v>495</v>
      </c>
      <c r="C2551" s="5">
        <v>33</v>
      </c>
      <c r="D2551" s="1" t="s">
        <v>10</v>
      </c>
      <c r="E2551" s="1" t="s">
        <v>4</v>
      </c>
      <c r="F2551" s="1" t="s">
        <v>8</v>
      </c>
      <c r="G2551" s="1">
        <v>2005</v>
      </c>
      <c r="H2551" s="5" t="s">
        <v>78</v>
      </c>
      <c r="Q2551" s="1"/>
      <c r="Z2551" s="1"/>
      <c r="AF2551" s="1"/>
    </row>
    <row r="2552" spans="1:32" ht="12.75" x14ac:dyDescent="0.2">
      <c r="A2552" s="2" t="s">
        <v>59</v>
      </c>
      <c r="B2552" s="3">
        <v>495</v>
      </c>
      <c r="C2552" s="5">
        <v>33</v>
      </c>
      <c r="D2552" s="1" t="s">
        <v>10</v>
      </c>
      <c r="E2552" s="1" t="s">
        <v>4</v>
      </c>
      <c r="F2552" s="1" t="s">
        <v>8</v>
      </c>
      <c r="G2552" s="1">
        <v>2006</v>
      </c>
      <c r="H2552" s="5" t="s">
        <v>78</v>
      </c>
      <c r="Q2552" s="1"/>
      <c r="Z2552" s="1"/>
      <c r="AF2552" s="1"/>
    </row>
    <row r="2553" spans="1:32" ht="12.75" x14ac:dyDescent="0.2">
      <c r="A2553" s="2" t="s">
        <v>59</v>
      </c>
      <c r="B2553" s="3">
        <v>495</v>
      </c>
      <c r="C2553" s="5">
        <v>33</v>
      </c>
      <c r="D2553" s="1" t="s">
        <v>10</v>
      </c>
      <c r="E2553" s="1" t="s">
        <v>4</v>
      </c>
      <c r="F2553" s="1" t="s">
        <v>8</v>
      </c>
      <c r="G2553" s="1">
        <v>2007</v>
      </c>
      <c r="H2553" s="5" t="s">
        <v>78</v>
      </c>
      <c r="Q2553" s="1"/>
      <c r="Z2553" s="1"/>
      <c r="AF2553" s="1"/>
    </row>
    <row r="2554" spans="1:32" ht="12.75" x14ac:dyDescent="0.2">
      <c r="A2554" s="2" t="s">
        <v>59</v>
      </c>
      <c r="B2554" s="3">
        <v>495</v>
      </c>
      <c r="C2554" s="5">
        <v>33</v>
      </c>
      <c r="D2554" s="1" t="s">
        <v>10</v>
      </c>
      <c r="E2554" s="1" t="s">
        <v>4</v>
      </c>
      <c r="F2554" s="1" t="s">
        <v>8</v>
      </c>
      <c r="G2554" s="1">
        <v>2008</v>
      </c>
      <c r="H2554" s="5" t="s">
        <v>78</v>
      </c>
      <c r="Q2554" s="1"/>
      <c r="Z2554" s="1"/>
      <c r="AF2554" s="1"/>
    </row>
    <row r="2555" spans="1:32" s="22" customFormat="1" ht="12.75" x14ac:dyDescent="0.2">
      <c r="A2555" s="20" t="s">
        <v>59</v>
      </c>
      <c r="B2555" s="21">
        <v>496</v>
      </c>
      <c r="C2555" s="24">
        <v>33</v>
      </c>
      <c r="D2555" s="22" t="s">
        <v>10</v>
      </c>
      <c r="E2555" s="22" t="s">
        <v>4</v>
      </c>
      <c r="F2555" s="22" t="s">
        <v>8</v>
      </c>
      <c r="G2555" s="22">
        <v>2004</v>
      </c>
      <c r="H2555" s="24" t="s">
        <v>78</v>
      </c>
      <c r="I2555" s="24"/>
      <c r="W2555" s="23"/>
      <c r="AA2555" s="24"/>
    </row>
    <row r="2556" spans="1:32" ht="12.75" x14ac:dyDescent="0.2">
      <c r="A2556" s="2" t="s">
        <v>59</v>
      </c>
      <c r="B2556" s="3">
        <v>496</v>
      </c>
      <c r="C2556" s="5">
        <v>33</v>
      </c>
      <c r="D2556" s="1" t="s">
        <v>10</v>
      </c>
      <c r="E2556" s="1" t="s">
        <v>4</v>
      </c>
      <c r="F2556" s="1" t="s">
        <v>8</v>
      </c>
      <c r="G2556" s="1">
        <v>2005</v>
      </c>
      <c r="H2556" s="5" t="s">
        <v>78</v>
      </c>
      <c r="Q2556" s="1"/>
      <c r="Z2556" s="1"/>
      <c r="AF2556" s="1"/>
    </row>
    <row r="2557" spans="1:32" ht="12.75" x14ac:dyDescent="0.2">
      <c r="A2557" s="2" t="s">
        <v>59</v>
      </c>
      <c r="B2557" s="3">
        <v>496</v>
      </c>
      <c r="C2557" s="5">
        <v>33</v>
      </c>
      <c r="D2557" s="1" t="s">
        <v>10</v>
      </c>
      <c r="E2557" s="1" t="s">
        <v>4</v>
      </c>
      <c r="F2557" s="1" t="s">
        <v>8</v>
      </c>
      <c r="G2557" s="1">
        <v>2006</v>
      </c>
      <c r="H2557" s="5" t="s">
        <v>78</v>
      </c>
      <c r="Q2557" s="1"/>
      <c r="Z2557" s="1"/>
      <c r="AF2557" s="1"/>
    </row>
    <row r="2558" spans="1:32" ht="12.75" x14ac:dyDescent="0.2">
      <c r="A2558" s="2" t="s">
        <v>59</v>
      </c>
      <c r="B2558" s="3">
        <v>496</v>
      </c>
      <c r="C2558" s="5">
        <v>33</v>
      </c>
      <c r="D2558" s="1" t="s">
        <v>10</v>
      </c>
      <c r="E2558" s="1" t="s">
        <v>4</v>
      </c>
      <c r="F2558" s="1" t="s">
        <v>8</v>
      </c>
      <c r="G2558" s="1">
        <v>2007</v>
      </c>
      <c r="H2558" s="5" t="s">
        <v>78</v>
      </c>
      <c r="Q2558" s="1"/>
      <c r="Z2558" s="1"/>
      <c r="AF2558" s="1"/>
    </row>
    <row r="2559" spans="1:32" ht="12.75" x14ac:dyDescent="0.2">
      <c r="A2559" s="2" t="s">
        <v>59</v>
      </c>
      <c r="B2559" s="3">
        <v>496</v>
      </c>
      <c r="C2559" s="5">
        <v>33</v>
      </c>
      <c r="D2559" s="1" t="s">
        <v>10</v>
      </c>
      <c r="E2559" s="1" t="s">
        <v>4</v>
      </c>
      <c r="F2559" s="1" t="s">
        <v>8</v>
      </c>
      <c r="G2559" s="1">
        <v>2008</v>
      </c>
      <c r="H2559" s="5" t="s">
        <v>78</v>
      </c>
      <c r="Q2559" s="1"/>
      <c r="Z2559" s="1"/>
      <c r="AF2559" s="1"/>
    </row>
    <row r="2560" spans="1:32" s="22" customFormat="1" ht="12.75" x14ac:dyDescent="0.2">
      <c r="A2560" s="20" t="s">
        <v>59</v>
      </c>
      <c r="B2560" s="21">
        <v>497</v>
      </c>
      <c r="C2560" s="24">
        <v>33</v>
      </c>
      <c r="D2560" s="22" t="s">
        <v>10</v>
      </c>
      <c r="E2560" s="22" t="s">
        <v>4</v>
      </c>
      <c r="F2560" s="22" t="s">
        <v>8</v>
      </c>
      <c r="G2560" s="22">
        <v>2004</v>
      </c>
      <c r="H2560" s="24" t="s">
        <v>78</v>
      </c>
      <c r="I2560" s="24"/>
      <c r="W2560" s="23"/>
      <c r="AA2560" s="24"/>
    </row>
    <row r="2561" spans="1:40" ht="12.75" x14ac:dyDescent="0.2">
      <c r="A2561" s="2" t="s">
        <v>59</v>
      </c>
      <c r="B2561" s="3">
        <v>497</v>
      </c>
      <c r="C2561" s="5">
        <v>33</v>
      </c>
      <c r="D2561" s="1" t="s">
        <v>10</v>
      </c>
      <c r="E2561" s="1" t="s">
        <v>4</v>
      </c>
      <c r="F2561" s="1" t="s">
        <v>8</v>
      </c>
      <c r="G2561" s="1">
        <v>2005</v>
      </c>
      <c r="H2561" s="5" t="s">
        <v>78</v>
      </c>
      <c r="Q2561" s="1"/>
      <c r="Z2561" s="1"/>
      <c r="AF2561" s="1"/>
    </row>
    <row r="2562" spans="1:40" ht="12.75" x14ac:dyDescent="0.2">
      <c r="A2562" s="2" t="s">
        <v>59</v>
      </c>
      <c r="B2562" s="3">
        <v>497</v>
      </c>
      <c r="C2562" s="5">
        <v>33</v>
      </c>
      <c r="D2562" s="1" t="s">
        <v>10</v>
      </c>
      <c r="E2562" s="1" t="s">
        <v>4</v>
      </c>
      <c r="F2562" s="1" t="s">
        <v>8</v>
      </c>
      <c r="G2562" s="1">
        <v>2006</v>
      </c>
      <c r="H2562" s="5" t="s">
        <v>78</v>
      </c>
      <c r="Q2562" s="1"/>
      <c r="Z2562" s="1"/>
      <c r="AF2562" s="1"/>
    </row>
    <row r="2563" spans="1:40" ht="12.75" x14ac:dyDescent="0.2">
      <c r="A2563" s="2" t="s">
        <v>59</v>
      </c>
      <c r="B2563" s="3">
        <v>497</v>
      </c>
      <c r="C2563" s="5">
        <v>33</v>
      </c>
      <c r="D2563" s="1" t="s">
        <v>10</v>
      </c>
      <c r="E2563" s="1" t="s">
        <v>4</v>
      </c>
      <c r="F2563" s="1" t="s">
        <v>8</v>
      </c>
      <c r="G2563" s="1">
        <v>2007</v>
      </c>
      <c r="H2563" s="5" t="s">
        <v>78</v>
      </c>
      <c r="Q2563" s="1"/>
      <c r="Z2563" s="1"/>
      <c r="AF2563" s="1"/>
    </row>
    <row r="2564" spans="1:40" ht="12.75" x14ac:dyDescent="0.2">
      <c r="A2564" s="2" t="s">
        <v>59</v>
      </c>
      <c r="B2564" s="3">
        <v>497</v>
      </c>
      <c r="C2564" s="5">
        <v>33</v>
      </c>
      <c r="D2564" s="1" t="s">
        <v>10</v>
      </c>
      <c r="E2564" s="1" t="s">
        <v>4</v>
      </c>
      <c r="F2564" s="1" t="s">
        <v>8</v>
      </c>
      <c r="G2564" s="1">
        <v>2008</v>
      </c>
      <c r="H2564" s="5" t="s">
        <v>78</v>
      </c>
      <c r="Q2564" s="1"/>
      <c r="Z2564" s="1"/>
      <c r="AF2564" s="1"/>
    </row>
    <row r="2565" spans="1:40" s="22" customFormat="1" ht="12.75" x14ac:dyDescent="0.2">
      <c r="A2565" s="20" t="s">
        <v>59</v>
      </c>
      <c r="B2565" s="21">
        <v>498</v>
      </c>
      <c r="C2565" s="24">
        <v>33</v>
      </c>
      <c r="D2565" s="22" t="s">
        <v>10</v>
      </c>
      <c r="E2565" s="22" t="s">
        <v>4</v>
      </c>
      <c r="F2565" s="22" t="s">
        <v>8</v>
      </c>
      <c r="G2565" s="22">
        <v>2004</v>
      </c>
      <c r="H2565" s="24" t="s">
        <v>78</v>
      </c>
      <c r="I2565" s="24"/>
      <c r="W2565" s="23"/>
      <c r="AA2565" s="24"/>
    </row>
    <row r="2566" spans="1:40" ht="12.75" x14ac:dyDescent="0.2">
      <c r="A2566" s="2" t="s">
        <v>59</v>
      </c>
      <c r="B2566" s="3">
        <v>498</v>
      </c>
      <c r="C2566" s="5">
        <v>33</v>
      </c>
      <c r="D2566" s="1" t="s">
        <v>10</v>
      </c>
      <c r="E2566" s="1" t="s">
        <v>4</v>
      </c>
      <c r="F2566" s="1" t="s">
        <v>8</v>
      </c>
      <c r="G2566" s="1">
        <v>2005</v>
      </c>
      <c r="H2566" s="5" t="s">
        <v>78</v>
      </c>
      <c r="Q2566" s="1"/>
      <c r="Z2566" s="1"/>
      <c r="AF2566" s="1"/>
    </row>
    <row r="2567" spans="1:40" ht="12.75" x14ac:dyDescent="0.2">
      <c r="A2567" s="2" t="s">
        <v>59</v>
      </c>
      <c r="B2567" s="3">
        <v>498</v>
      </c>
      <c r="C2567" s="5">
        <v>33</v>
      </c>
      <c r="D2567" s="1" t="s">
        <v>10</v>
      </c>
      <c r="E2567" s="1" t="s">
        <v>4</v>
      </c>
      <c r="F2567" s="1" t="s">
        <v>8</v>
      </c>
      <c r="G2567" s="1">
        <v>2006</v>
      </c>
      <c r="H2567" s="5" t="s">
        <v>78</v>
      </c>
      <c r="Q2567" s="1"/>
      <c r="Z2567" s="1"/>
      <c r="AF2567" s="1"/>
    </row>
    <row r="2568" spans="1:40" ht="12.75" x14ac:dyDescent="0.2">
      <c r="A2568" s="2" t="s">
        <v>59</v>
      </c>
      <c r="B2568" s="3">
        <v>498</v>
      </c>
      <c r="C2568" s="5">
        <v>33</v>
      </c>
      <c r="D2568" s="1" t="s">
        <v>10</v>
      </c>
      <c r="E2568" s="1" t="s">
        <v>4</v>
      </c>
      <c r="F2568" s="1" t="s">
        <v>8</v>
      </c>
      <c r="G2568" s="1">
        <v>2007</v>
      </c>
      <c r="H2568" s="5" t="s">
        <v>78</v>
      </c>
      <c r="Q2568" s="1"/>
      <c r="Z2568" s="1"/>
      <c r="AF2568" s="1"/>
    </row>
    <row r="2569" spans="1:40" ht="12.75" x14ac:dyDescent="0.2">
      <c r="A2569" s="2" t="s">
        <v>59</v>
      </c>
      <c r="B2569" s="3">
        <v>498</v>
      </c>
      <c r="C2569" s="5">
        <v>33</v>
      </c>
      <c r="D2569" s="1" t="s">
        <v>10</v>
      </c>
      <c r="E2569" s="1" t="s">
        <v>4</v>
      </c>
      <c r="F2569" s="1" t="s">
        <v>8</v>
      </c>
      <c r="G2569" s="1">
        <v>2008</v>
      </c>
      <c r="H2569" s="5" t="s">
        <v>78</v>
      </c>
      <c r="Q2569" s="1"/>
      <c r="Z2569" s="1"/>
      <c r="AF2569" s="1"/>
    </row>
    <row r="2570" spans="1:40" s="22" customFormat="1" ht="12.75" x14ac:dyDescent="0.2">
      <c r="A2570" s="20" t="s">
        <v>59</v>
      </c>
      <c r="B2570" s="21">
        <v>499</v>
      </c>
      <c r="C2570" s="24">
        <v>33</v>
      </c>
      <c r="D2570" s="22" t="s">
        <v>10</v>
      </c>
      <c r="E2570" s="22" t="s">
        <v>4</v>
      </c>
      <c r="F2570" s="22" t="s">
        <v>8</v>
      </c>
      <c r="G2570" s="22">
        <v>2004</v>
      </c>
      <c r="H2570" s="24" t="s">
        <v>78</v>
      </c>
      <c r="I2570" s="24"/>
      <c r="W2570" s="23"/>
      <c r="AA2570" s="24"/>
    </row>
    <row r="2571" spans="1:40" ht="12.75" x14ac:dyDescent="0.2">
      <c r="A2571" s="2" t="s">
        <v>59</v>
      </c>
      <c r="B2571" s="3">
        <v>499</v>
      </c>
      <c r="C2571" s="5">
        <v>33</v>
      </c>
      <c r="D2571" s="1" t="s">
        <v>10</v>
      </c>
      <c r="E2571" s="1" t="s">
        <v>4</v>
      </c>
      <c r="F2571" s="1" t="s">
        <v>8</v>
      </c>
      <c r="G2571" s="1">
        <v>2005</v>
      </c>
      <c r="H2571" s="5" t="s">
        <v>78</v>
      </c>
      <c r="Q2571" s="1"/>
      <c r="Z2571" s="1"/>
      <c r="AF2571" s="1"/>
    </row>
    <row r="2572" spans="1:40" ht="12.75" x14ac:dyDescent="0.2">
      <c r="A2572" s="2" t="s">
        <v>59</v>
      </c>
      <c r="B2572" s="3">
        <v>499</v>
      </c>
      <c r="C2572" s="5">
        <v>33</v>
      </c>
      <c r="D2572" s="1" t="s">
        <v>10</v>
      </c>
      <c r="E2572" s="1" t="s">
        <v>4</v>
      </c>
      <c r="F2572" s="1" t="s">
        <v>8</v>
      </c>
      <c r="G2572" s="1">
        <v>2006</v>
      </c>
      <c r="H2572" s="5" t="s">
        <v>78</v>
      </c>
      <c r="Q2572" s="1"/>
      <c r="Z2572" s="1"/>
      <c r="AF2572" s="1"/>
    </row>
    <row r="2573" spans="1:40" ht="12.75" x14ac:dyDescent="0.2">
      <c r="A2573" s="2" t="s">
        <v>59</v>
      </c>
      <c r="B2573" s="3">
        <v>499</v>
      </c>
      <c r="C2573" s="5">
        <v>33</v>
      </c>
      <c r="D2573" s="1" t="s">
        <v>10</v>
      </c>
      <c r="E2573" s="1" t="s">
        <v>4</v>
      </c>
      <c r="F2573" s="1" t="s">
        <v>8</v>
      </c>
      <c r="G2573" s="1">
        <v>2007</v>
      </c>
      <c r="H2573" s="5" t="s">
        <v>78</v>
      </c>
      <c r="Q2573" s="1"/>
      <c r="Z2573" s="1"/>
      <c r="AF2573" s="1"/>
    </row>
    <row r="2574" spans="1:40" ht="12.75" x14ac:dyDescent="0.2">
      <c r="A2574" s="2" t="s">
        <v>59</v>
      </c>
      <c r="B2574" s="3">
        <v>499</v>
      </c>
      <c r="C2574" s="5">
        <v>33</v>
      </c>
      <c r="D2574" s="1" t="s">
        <v>10</v>
      </c>
      <c r="E2574" s="1" t="s">
        <v>4</v>
      </c>
      <c r="F2574" s="1" t="s">
        <v>8</v>
      </c>
      <c r="G2574" s="1">
        <v>2008</v>
      </c>
      <c r="H2574" s="5" t="s">
        <v>78</v>
      </c>
      <c r="Q2574" s="1"/>
      <c r="Z2574" s="1"/>
      <c r="AF2574" s="1"/>
    </row>
    <row r="2575" spans="1:40" s="22" customFormat="1" ht="12.75" x14ac:dyDescent="0.2">
      <c r="A2575" s="20" t="s">
        <v>59</v>
      </c>
      <c r="B2575" s="21">
        <v>500</v>
      </c>
      <c r="C2575" s="24">
        <v>33</v>
      </c>
      <c r="D2575" s="22" t="s">
        <v>10</v>
      </c>
      <c r="E2575" s="22" t="s">
        <v>4</v>
      </c>
      <c r="F2575" s="22" t="s">
        <v>8</v>
      </c>
      <c r="G2575" s="22">
        <v>2004</v>
      </c>
      <c r="H2575" s="24" t="s">
        <v>78</v>
      </c>
      <c r="I2575" s="24"/>
      <c r="J2575" s="22">
        <v>68</v>
      </c>
      <c r="K2575" s="22">
        <f>J2575-22</f>
        <v>46</v>
      </c>
      <c r="L2575" s="22">
        <f>J2575-46</f>
        <v>22</v>
      </c>
      <c r="M2575" s="22">
        <f>J2575-71</f>
        <v>-3</v>
      </c>
      <c r="N2575" s="22">
        <f>J2575-87</f>
        <v>-19</v>
      </c>
      <c r="O2575" s="22">
        <v>3</v>
      </c>
      <c r="S2575" s="22">
        <v>2</v>
      </c>
      <c r="T2575" s="22">
        <v>240</v>
      </c>
      <c r="U2575" s="22">
        <v>26</v>
      </c>
      <c r="V2575" s="22">
        <v>65</v>
      </c>
      <c r="W2575" s="23">
        <f t="shared" ref="W2575:W2577" si="182">(V2575+(Z2575*AB2575))/U2575</f>
        <v>2.5</v>
      </c>
      <c r="X2575" s="22">
        <v>3</v>
      </c>
      <c r="Y2575" s="22">
        <v>26</v>
      </c>
      <c r="Z2575" s="23">
        <f>Y2575/(U2575-AB2575)</f>
        <v>1</v>
      </c>
      <c r="AA2575" s="24">
        <f t="shared" ref="AA2575:AA2577" si="183">Z2575*100/W2575</f>
        <v>40</v>
      </c>
      <c r="AB2575" s="22">
        <v>0</v>
      </c>
      <c r="AC2575" s="22">
        <f t="shared" ref="AC2575:AC2577" si="184">AB2575*100/U2575</f>
        <v>0</v>
      </c>
      <c r="AD2575" s="22">
        <v>1</v>
      </c>
      <c r="AE2575" s="22">
        <f t="shared" ref="AE2575:AE2577" si="185">AD2575*100/U2575</f>
        <v>3.8461538461538463</v>
      </c>
      <c r="AF2575" s="22">
        <v>5</v>
      </c>
      <c r="AG2575" s="24">
        <f>AF2575*100/U2575</f>
        <v>19.23076923076923</v>
      </c>
      <c r="AH2575" s="22">
        <v>8</v>
      </c>
      <c r="AI2575" s="22">
        <v>10</v>
      </c>
      <c r="AJ2575" s="22">
        <v>2</v>
      </c>
      <c r="AK2575" s="22">
        <v>2</v>
      </c>
      <c r="AL2575" s="22">
        <v>2</v>
      </c>
      <c r="AM2575" s="22">
        <v>3</v>
      </c>
      <c r="AN2575" s="22">
        <v>2</v>
      </c>
    </row>
    <row r="2576" spans="1:40" ht="12.75" x14ac:dyDescent="0.2">
      <c r="A2576" s="2" t="s">
        <v>59</v>
      </c>
      <c r="B2576" s="3">
        <v>500</v>
      </c>
      <c r="C2576" s="5">
        <v>33</v>
      </c>
      <c r="D2576" s="1" t="s">
        <v>10</v>
      </c>
      <c r="E2576" s="1" t="s">
        <v>4</v>
      </c>
      <c r="F2576" s="1" t="s">
        <v>8</v>
      </c>
      <c r="G2576" s="1">
        <v>2005</v>
      </c>
      <c r="H2576" s="5" t="s">
        <v>78</v>
      </c>
      <c r="J2576" s="1">
        <v>78</v>
      </c>
      <c r="K2576" s="1">
        <f>J2576-30</f>
        <v>48</v>
      </c>
      <c r="L2576" s="1">
        <f>J2576-60</f>
        <v>18</v>
      </c>
      <c r="M2576" s="1">
        <f>J2576-82</f>
        <v>-4</v>
      </c>
      <c r="N2576" s="1">
        <f>J2576-91</f>
        <v>-13</v>
      </c>
      <c r="O2576" s="1">
        <v>3</v>
      </c>
      <c r="P2576" s="1" t="s">
        <v>111</v>
      </c>
      <c r="Q2576" s="1" t="s">
        <v>79</v>
      </c>
      <c r="S2576" s="1">
        <v>4</v>
      </c>
      <c r="T2576" s="1">
        <v>226</v>
      </c>
      <c r="U2576" s="1">
        <v>25</v>
      </c>
      <c r="V2576" s="1">
        <v>62</v>
      </c>
      <c r="W2576" s="4">
        <f t="shared" si="182"/>
        <v>2.48</v>
      </c>
      <c r="X2576" s="1">
        <v>4</v>
      </c>
      <c r="Y2576" s="1">
        <v>26</v>
      </c>
      <c r="Z2576" s="4">
        <f>Y2576/(U2576-AB2576)</f>
        <v>1.04</v>
      </c>
      <c r="AA2576" s="5">
        <f t="shared" si="183"/>
        <v>41.935483870967744</v>
      </c>
      <c r="AB2576" s="1">
        <v>0</v>
      </c>
      <c r="AC2576" s="1">
        <f t="shared" si="184"/>
        <v>0</v>
      </c>
      <c r="AD2576" s="1">
        <v>3</v>
      </c>
      <c r="AE2576" s="1">
        <f t="shared" si="185"/>
        <v>12</v>
      </c>
      <c r="AF2576" s="1">
        <v>0</v>
      </c>
      <c r="AG2576" s="1">
        <f>AF2576*100/U2576</f>
        <v>0</v>
      </c>
      <c r="AH2576" s="1">
        <v>0</v>
      </c>
      <c r="AI2576" s="1">
        <v>4</v>
      </c>
      <c r="AJ2576" s="1">
        <v>3</v>
      </c>
      <c r="AK2576" s="1">
        <v>2</v>
      </c>
      <c r="AL2576" s="1">
        <v>3</v>
      </c>
      <c r="AM2576" s="1">
        <v>3</v>
      </c>
      <c r="AN2576" s="1">
        <v>3</v>
      </c>
    </row>
    <row r="2577" spans="1:40" ht="12.75" x14ac:dyDescent="0.2">
      <c r="A2577" s="2" t="s">
        <v>59</v>
      </c>
      <c r="B2577" s="3">
        <v>500</v>
      </c>
      <c r="C2577" s="5">
        <v>33</v>
      </c>
      <c r="D2577" s="1" t="s">
        <v>10</v>
      </c>
      <c r="E2577" s="1" t="s">
        <v>4</v>
      </c>
      <c r="F2577" s="1" t="s">
        <v>8</v>
      </c>
      <c r="G2577" s="1">
        <v>2006</v>
      </c>
      <c r="H2577" s="5" t="s">
        <v>78</v>
      </c>
      <c r="I2577" s="5">
        <v>66</v>
      </c>
      <c r="J2577" s="1">
        <v>68</v>
      </c>
      <c r="K2577" s="1">
        <f>J2577-34</f>
        <v>34</v>
      </c>
      <c r="L2577" s="1">
        <f>J2577-61</f>
        <v>7</v>
      </c>
      <c r="M2577" s="1">
        <f>J2577-72</f>
        <v>-4</v>
      </c>
      <c r="N2577" s="1">
        <f>J2577-82</f>
        <v>-14</v>
      </c>
      <c r="O2577" s="1">
        <v>2</v>
      </c>
      <c r="P2577" s="1" t="s">
        <v>128</v>
      </c>
      <c r="Q2577" s="1"/>
      <c r="S2577" s="1">
        <v>3</v>
      </c>
      <c r="T2577" s="1">
        <v>227</v>
      </c>
      <c r="U2577" s="1">
        <v>25</v>
      </c>
      <c r="V2577" s="1">
        <v>62</v>
      </c>
      <c r="W2577" s="4">
        <f t="shared" si="182"/>
        <v>2.48</v>
      </c>
      <c r="X2577" s="1">
        <v>3</v>
      </c>
      <c r="Y2577" s="1">
        <v>31</v>
      </c>
      <c r="Z2577" s="4">
        <f>Y2577/(U2577-AB2577)</f>
        <v>1.24</v>
      </c>
      <c r="AA2577" s="5">
        <f t="shared" si="183"/>
        <v>50</v>
      </c>
      <c r="AB2577" s="1">
        <v>0</v>
      </c>
      <c r="AC2577" s="1">
        <f t="shared" si="184"/>
        <v>0</v>
      </c>
      <c r="AD2577" s="1">
        <v>8</v>
      </c>
      <c r="AE2577" s="1">
        <f t="shared" si="185"/>
        <v>32</v>
      </c>
      <c r="AF2577" s="1" t="s">
        <v>142</v>
      </c>
      <c r="AI2577" s="1">
        <v>4</v>
      </c>
      <c r="AJ2577" s="1">
        <v>3</v>
      </c>
      <c r="AK2577" s="1">
        <v>1</v>
      </c>
      <c r="AL2577" s="1">
        <v>3</v>
      </c>
      <c r="AM2577" s="1">
        <v>3</v>
      </c>
      <c r="AN2577" s="1">
        <v>3</v>
      </c>
    </row>
    <row r="2578" spans="1:40" ht="12.75" x14ac:dyDescent="0.2">
      <c r="A2578" s="2" t="s">
        <v>59</v>
      </c>
      <c r="B2578" s="3">
        <v>500</v>
      </c>
      <c r="C2578" s="5">
        <v>33</v>
      </c>
      <c r="D2578" s="1" t="s">
        <v>10</v>
      </c>
      <c r="E2578" s="1" t="s">
        <v>4</v>
      </c>
      <c r="F2578" s="1" t="s">
        <v>8</v>
      </c>
      <c r="G2578" s="1">
        <v>2007</v>
      </c>
      <c r="H2578" s="5" t="s">
        <v>78</v>
      </c>
      <c r="Q2578" s="1"/>
      <c r="Z2578" s="1"/>
      <c r="AF2578" s="1"/>
    </row>
    <row r="2579" spans="1:40" ht="12.75" x14ac:dyDescent="0.2">
      <c r="A2579" s="2" t="s">
        <v>59</v>
      </c>
      <c r="B2579" s="3">
        <v>500</v>
      </c>
      <c r="C2579" s="5">
        <v>33</v>
      </c>
      <c r="D2579" s="1" t="s">
        <v>10</v>
      </c>
      <c r="E2579" s="1" t="s">
        <v>4</v>
      </c>
      <c r="F2579" s="1" t="s">
        <v>8</v>
      </c>
      <c r="G2579" s="1">
        <v>2008</v>
      </c>
      <c r="H2579" s="5" t="s">
        <v>78</v>
      </c>
      <c r="Q2579" s="1"/>
      <c r="Z2579" s="1"/>
      <c r="AF2579" s="1"/>
    </row>
    <row r="2580" spans="1:40" s="22" customFormat="1" ht="12.75" x14ac:dyDescent="0.2">
      <c r="A2580" s="20" t="s">
        <v>59</v>
      </c>
      <c r="B2580" s="21">
        <v>501</v>
      </c>
      <c r="C2580" s="24">
        <v>33</v>
      </c>
      <c r="D2580" s="22" t="s">
        <v>10</v>
      </c>
      <c r="E2580" s="22" t="s">
        <v>4</v>
      </c>
      <c r="F2580" s="22" t="s">
        <v>8</v>
      </c>
      <c r="G2580" s="22">
        <v>2004</v>
      </c>
      <c r="H2580" s="24" t="s">
        <v>78</v>
      </c>
      <c r="I2580" s="24"/>
      <c r="W2580" s="23"/>
      <c r="AA2580" s="24"/>
    </row>
    <row r="2581" spans="1:40" ht="12.75" x14ac:dyDescent="0.2">
      <c r="A2581" s="2" t="s">
        <v>59</v>
      </c>
      <c r="B2581" s="3">
        <v>501</v>
      </c>
      <c r="C2581" s="5">
        <v>33</v>
      </c>
      <c r="D2581" s="1" t="s">
        <v>10</v>
      </c>
      <c r="E2581" s="1" t="s">
        <v>4</v>
      </c>
      <c r="F2581" s="1" t="s">
        <v>8</v>
      </c>
      <c r="G2581" s="1">
        <v>2005</v>
      </c>
      <c r="H2581" s="5" t="s">
        <v>78</v>
      </c>
      <c r="Q2581" s="1"/>
      <c r="Z2581" s="1"/>
      <c r="AF2581" s="1"/>
    </row>
    <row r="2582" spans="1:40" ht="12.75" x14ac:dyDescent="0.2">
      <c r="A2582" s="2" t="s">
        <v>59</v>
      </c>
      <c r="B2582" s="3">
        <v>501</v>
      </c>
      <c r="C2582" s="5">
        <v>33</v>
      </c>
      <c r="D2582" s="1" t="s">
        <v>10</v>
      </c>
      <c r="E2582" s="1" t="s">
        <v>4</v>
      </c>
      <c r="F2582" s="1" t="s">
        <v>8</v>
      </c>
      <c r="G2582" s="1">
        <v>2006</v>
      </c>
      <c r="H2582" s="5" t="s">
        <v>78</v>
      </c>
      <c r="Q2582" s="1"/>
      <c r="Z2582" s="1"/>
      <c r="AF2582" s="1"/>
    </row>
    <row r="2583" spans="1:40" ht="12.75" x14ac:dyDescent="0.2">
      <c r="A2583" s="2" t="s">
        <v>59</v>
      </c>
      <c r="B2583" s="3">
        <v>501</v>
      </c>
      <c r="C2583" s="5">
        <v>33</v>
      </c>
      <c r="D2583" s="1" t="s">
        <v>10</v>
      </c>
      <c r="E2583" s="1" t="s">
        <v>4</v>
      </c>
      <c r="F2583" s="1" t="s">
        <v>8</v>
      </c>
      <c r="G2583" s="1">
        <v>2007</v>
      </c>
      <c r="H2583" s="5" t="s">
        <v>78</v>
      </c>
      <c r="Q2583" s="1"/>
      <c r="Z2583" s="1"/>
      <c r="AF2583" s="1"/>
    </row>
    <row r="2584" spans="1:40" ht="12.75" x14ac:dyDescent="0.2">
      <c r="A2584" s="2" t="s">
        <v>59</v>
      </c>
      <c r="B2584" s="3">
        <v>501</v>
      </c>
      <c r="C2584" s="5">
        <v>33</v>
      </c>
      <c r="D2584" s="1" t="s">
        <v>10</v>
      </c>
      <c r="E2584" s="1" t="s">
        <v>4</v>
      </c>
      <c r="F2584" s="1" t="s">
        <v>8</v>
      </c>
      <c r="G2584" s="1">
        <v>2008</v>
      </c>
      <c r="H2584" s="5" t="s">
        <v>78</v>
      </c>
      <c r="Q2584" s="1"/>
      <c r="Z2584" s="1"/>
      <c r="AF2584" s="1"/>
    </row>
    <row r="2585" spans="1:40" s="22" customFormat="1" ht="12.75" x14ac:dyDescent="0.2">
      <c r="A2585" s="20" t="s">
        <v>59</v>
      </c>
      <c r="B2585" s="21">
        <v>502</v>
      </c>
      <c r="C2585" s="24">
        <v>33</v>
      </c>
      <c r="D2585" s="22" t="s">
        <v>10</v>
      </c>
      <c r="E2585" s="22" t="s">
        <v>4</v>
      </c>
      <c r="F2585" s="22" t="s">
        <v>8</v>
      </c>
      <c r="G2585" s="22">
        <v>2004</v>
      </c>
      <c r="H2585" s="24" t="s">
        <v>78</v>
      </c>
      <c r="I2585" s="24"/>
      <c r="J2585" s="22">
        <v>68</v>
      </c>
      <c r="K2585" s="22">
        <f>J2585-22</f>
        <v>46</v>
      </c>
      <c r="L2585" s="22">
        <f>J2585-46</f>
        <v>22</v>
      </c>
      <c r="M2585" s="22">
        <f>J2585-71</f>
        <v>-3</v>
      </c>
      <c r="N2585" s="22">
        <f>J2585-87</f>
        <v>-19</v>
      </c>
      <c r="O2585" s="22">
        <v>3</v>
      </c>
      <c r="S2585" s="22">
        <v>2</v>
      </c>
      <c r="T2585" s="22">
        <v>227</v>
      </c>
      <c r="U2585" s="22">
        <v>25</v>
      </c>
      <c r="V2585" s="22">
        <v>74</v>
      </c>
      <c r="W2585" s="23">
        <f t="shared" ref="W2585:W2587" si="186">(V2585+(Z2585*AB2585))/U2585</f>
        <v>2.96</v>
      </c>
      <c r="X2585" s="22">
        <v>3</v>
      </c>
      <c r="Y2585" s="22">
        <v>30</v>
      </c>
      <c r="Z2585" s="23">
        <f>Y2585/(U2585-AB2585)</f>
        <v>1.2</v>
      </c>
      <c r="AA2585" s="24">
        <f t="shared" ref="AA2585:AA2587" si="187">Z2585*100/W2585</f>
        <v>40.54054054054054</v>
      </c>
      <c r="AB2585" s="22">
        <v>0</v>
      </c>
      <c r="AC2585" s="22">
        <f t="shared" ref="AC2585:AC2587" si="188">AB2585*100/U2585</f>
        <v>0</v>
      </c>
      <c r="AD2585" s="22">
        <v>2</v>
      </c>
      <c r="AE2585" s="22">
        <f t="shared" ref="AE2585:AE2587" si="189">AD2585*100/U2585</f>
        <v>8</v>
      </c>
      <c r="AF2585" s="22">
        <v>2</v>
      </c>
      <c r="AG2585" s="22">
        <f>AF2585*100/U2585</f>
        <v>8</v>
      </c>
      <c r="AH2585" s="22" t="s">
        <v>65</v>
      </c>
      <c r="AI2585" s="22">
        <v>7</v>
      </c>
      <c r="AJ2585" s="22">
        <v>3</v>
      </c>
      <c r="AK2585" s="22">
        <v>2</v>
      </c>
      <c r="AL2585" s="22">
        <v>2</v>
      </c>
      <c r="AM2585" s="22">
        <v>3</v>
      </c>
      <c r="AN2585" s="22">
        <v>3</v>
      </c>
    </row>
    <row r="2586" spans="1:40" ht="12.75" x14ac:dyDescent="0.2">
      <c r="A2586" s="2" t="s">
        <v>59</v>
      </c>
      <c r="B2586" s="3">
        <v>502</v>
      </c>
      <c r="C2586" s="5">
        <v>33</v>
      </c>
      <c r="D2586" s="1" t="s">
        <v>10</v>
      </c>
      <c r="E2586" s="1" t="s">
        <v>4</v>
      </c>
      <c r="F2586" s="1" t="s">
        <v>8</v>
      </c>
      <c r="G2586" s="1">
        <v>2005</v>
      </c>
      <c r="H2586" s="5" t="s">
        <v>78</v>
      </c>
      <c r="J2586" s="1">
        <v>78</v>
      </c>
      <c r="K2586" s="1">
        <f>J2586-30</f>
        <v>48</v>
      </c>
      <c r="L2586" s="1">
        <f>J2586-60</f>
        <v>18</v>
      </c>
      <c r="M2586" s="1">
        <f>J2586-82</f>
        <v>-4</v>
      </c>
      <c r="N2586" s="1">
        <f>J2586-91</f>
        <v>-13</v>
      </c>
      <c r="O2586" s="1">
        <v>3</v>
      </c>
      <c r="P2586" s="1" t="s">
        <v>112</v>
      </c>
      <c r="Q2586" s="1" t="s">
        <v>98</v>
      </c>
      <c r="S2586" s="1">
        <v>4</v>
      </c>
      <c r="T2586" s="1">
        <v>235</v>
      </c>
      <c r="U2586" s="1">
        <v>25</v>
      </c>
      <c r="V2586" s="1">
        <v>74</v>
      </c>
      <c r="W2586" s="4">
        <f t="shared" si="186"/>
        <v>3.0116666666666667</v>
      </c>
      <c r="X2586" s="1">
        <v>4</v>
      </c>
      <c r="Y2586" s="1">
        <v>31</v>
      </c>
      <c r="Z2586" s="4">
        <f>Y2586/(U2586-AB2586)</f>
        <v>1.2916666666666667</v>
      </c>
      <c r="AA2586" s="5">
        <f t="shared" si="187"/>
        <v>42.888765910348653</v>
      </c>
      <c r="AB2586" s="1">
        <v>1</v>
      </c>
      <c r="AC2586" s="1">
        <f t="shared" si="188"/>
        <v>4</v>
      </c>
      <c r="AD2586" s="1">
        <v>8</v>
      </c>
      <c r="AE2586" s="1">
        <f t="shared" si="189"/>
        <v>32</v>
      </c>
      <c r="AF2586" s="1">
        <v>1</v>
      </c>
      <c r="AG2586" s="1">
        <f>AF2586*100/U2586</f>
        <v>4</v>
      </c>
      <c r="AH2586" s="1">
        <v>1</v>
      </c>
      <c r="AI2586" s="1">
        <v>7</v>
      </c>
      <c r="AJ2586" s="1">
        <v>3</v>
      </c>
      <c r="AK2586" s="1">
        <v>2</v>
      </c>
      <c r="AL2586" s="1">
        <v>2</v>
      </c>
      <c r="AM2586" s="1">
        <v>3</v>
      </c>
      <c r="AN2586" s="1">
        <v>3</v>
      </c>
    </row>
    <row r="2587" spans="1:40" ht="12.75" x14ac:dyDescent="0.2">
      <c r="A2587" s="2" t="s">
        <v>59</v>
      </c>
      <c r="B2587" s="3">
        <v>502</v>
      </c>
      <c r="C2587" s="5">
        <v>33</v>
      </c>
      <c r="D2587" s="1" t="s">
        <v>10</v>
      </c>
      <c r="E2587" s="1" t="s">
        <v>4</v>
      </c>
      <c r="F2587" s="1" t="s">
        <v>8</v>
      </c>
      <c r="G2587" s="1">
        <v>2006</v>
      </c>
      <c r="H2587" s="5" t="s">
        <v>78</v>
      </c>
      <c r="I2587" s="5">
        <v>66</v>
      </c>
      <c r="J2587" s="1">
        <v>68</v>
      </c>
      <c r="K2587" s="1">
        <f>J2587-34</f>
        <v>34</v>
      </c>
      <c r="L2587" s="1">
        <f>J2587-61</f>
        <v>7</v>
      </c>
      <c r="M2587" s="1">
        <f>J2587-72</f>
        <v>-4</v>
      </c>
      <c r="N2587" s="1">
        <f>J2587-82</f>
        <v>-14</v>
      </c>
      <c r="O2587" s="1">
        <v>2</v>
      </c>
      <c r="P2587" s="1" t="s">
        <v>129</v>
      </c>
      <c r="Q2587" s="1"/>
      <c r="S2587" s="1">
        <v>3</v>
      </c>
      <c r="T2587" s="1">
        <v>227</v>
      </c>
      <c r="U2587" s="1">
        <v>25</v>
      </c>
      <c r="V2587" s="1">
        <v>65</v>
      </c>
      <c r="W2587" s="4">
        <f t="shared" si="186"/>
        <v>2.6333333333333333</v>
      </c>
      <c r="X2587" s="1">
        <v>4</v>
      </c>
      <c r="Y2587" s="1">
        <v>20</v>
      </c>
      <c r="Z2587" s="4">
        <f>Y2587/(U2587-AB2587)</f>
        <v>0.83333333333333337</v>
      </c>
      <c r="AA2587" s="5">
        <f t="shared" si="187"/>
        <v>31.64556962025317</v>
      </c>
      <c r="AB2587" s="1">
        <v>1</v>
      </c>
      <c r="AC2587" s="1">
        <f t="shared" si="188"/>
        <v>4</v>
      </c>
      <c r="AD2587" s="1">
        <v>2</v>
      </c>
      <c r="AE2587" s="1">
        <f t="shared" si="189"/>
        <v>8</v>
      </c>
      <c r="AF2587" s="1" t="s">
        <v>140</v>
      </c>
      <c r="AI2587" s="1">
        <v>7</v>
      </c>
      <c r="AJ2587" s="1">
        <v>3</v>
      </c>
      <c r="AK2587" s="1">
        <v>1</v>
      </c>
      <c r="AL2587" s="1">
        <v>2</v>
      </c>
      <c r="AM2587" s="1">
        <v>3</v>
      </c>
      <c r="AN2587" s="1">
        <v>3</v>
      </c>
    </row>
    <row r="2588" spans="1:40" ht="12.75" x14ac:dyDescent="0.2">
      <c r="A2588" s="2" t="s">
        <v>59</v>
      </c>
      <c r="B2588" s="3">
        <v>502</v>
      </c>
      <c r="C2588" s="5">
        <v>33</v>
      </c>
      <c r="D2588" s="1" t="s">
        <v>10</v>
      </c>
      <c r="E2588" s="1" t="s">
        <v>4</v>
      </c>
      <c r="F2588" s="1" t="s">
        <v>8</v>
      </c>
      <c r="G2588" s="1">
        <v>2007</v>
      </c>
      <c r="H2588" s="5" t="s">
        <v>78</v>
      </c>
      <c r="Q2588" s="1"/>
      <c r="Z2588" s="1"/>
      <c r="AF2588" s="1"/>
    </row>
    <row r="2589" spans="1:40" ht="12.75" x14ac:dyDescent="0.2">
      <c r="A2589" s="2" t="s">
        <v>59</v>
      </c>
      <c r="B2589" s="3">
        <v>502</v>
      </c>
      <c r="C2589" s="5">
        <v>33</v>
      </c>
      <c r="D2589" s="1" t="s">
        <v>10</v>
      </c>
      <c r="E2589" s="1" t="s">
        <v>4</v>
      </c>
      <c r="F2589" s="1" t="s">
        <v>8</v>
      </c>
      <c r="G2589" s="1">
        <v>2008</v>
      </c>
      <c r="H2589" s="5" t="s">
        <v>78</v>
      </c>
      <c r="Q2589" s="1"/>
      <c r="Z2589" s="1"/>
      <c r="AF2589" s="1"/>
    </row>
    <row r="2590" spans="1:40" s="22" customFormat="1" ht="12.75" x14ac:dyDescent="0.2">
      <c r="A2590" s="20" t="s">
        <v>59</v>
      </c>
      <c r="B2590" s="21">
        <v>503</v>
      </c>
      <c r="C2590" s="24">
        <v>33</v>
      </c>
      <c r="D2590" s="22" t="s">
        <v>10</v>
      </c>
      <c r="E2590" s="22" t="s">
        <v>4</v>
      </c>
      <c r="F2590" s="22" t="s">
        <v>8</v>
      </c>
      <c r="G2590" s="22">
        <v>2004</v>
      </c>
      <c r="H2590" s="24" t="s">
        <v>78</v>
      </c>
      <c r="I2590" s="24"/>
      <c r="W2590" s="23"/>
      <c r="AA2590" s="24"/>
    </row>
    <row r="2591" spans="1:40" ht="12.75" x14ac:dyDescent="0.2">
      <c r="A2591" s="2" t="s">
        <v>59</v>
      </c>
      <c r="B2591" s="3">
        <v>503</v>
      </c>
      <c r="C2591" s="5">
        <v>33</v>
      </c>
      <c r="D2591" s="1" t="s">
        <v>10</v>
      </c>
      <c r="E2591" s="1" t="s">
        <v>4</v>
      </c>
      <c r="F2591" s="1" t="s">
        <v>8</v>
      </c>
      <c r="G2591" s="1">
        <v>2005</v>
      </c>
      <c r="H2591" s="5" t="s">
        <v>78</v>
      </c>
      <c r="Q2591" s="1"/>
      <c r="Z2591" s="1"/>
      <c r="AF2591" s="1"/>
    </row>
    <row r="2592" spans="1:40" ht="12.75" x14ac:dyDescent="0.2">
      <c r="A2592" s="2" t="s">
        <v>59</v>
      </c>
      <c r="B2592" s="3">
        <v>503</v>
      </c>
      <c r="C2592" s="5">
        <v>33</v>
      </c>
      <c r="D2592" s="1" t="s">
        <v>10</v>
      </c>
      <c r="E2592" s="1" t="s">
        <v>4</v>
      </c>
      <c r="F2592" s="1" t="s">
        <v>8</v>
      </c>
      <c r="G2592" s="1">
        <v>2006</v>
      </c>
      <c r="H2592" s="5" t="s">
        <v>78</v>
      </c>
      <c r="Q2592" s="1"/>
      <c r="Z2592" s="1"/>
      <c r="AF2592" s="1"/>
    </row>
    <row r="2593" spans="1:32" ht="12.75" x14ac:dyDescent="0.2">
      <c r="A2593" s="2" t="s">
        <v>59</v>
      </c>
      <c r="B2593" s="3">
        <v>503</v>
      </c>
      <c r="C2593" s="5">
        <v>33</v>
      </c>
      <c r="D2593" s="1" t="s">
        <v>10</v>
      </c>
      <c r="E2593" s="1" t="s">
        <v>4</v>
      </c>
      <c r="F2593" s="1" t="s">
        <v>8</v>
      </c>
      <c r="G2593" s="1">
        <v>2007</v>
      </c>
      <c r="H2593" s="5" t="s">
        <v>78</v>
      </c>
      <c r="Q2593" s="1"/>
      <c r="Z2593" s="1"/>
      <c r="AF2593" s="1"/>
    </row>
    <row r="2594" spans="1:32" ht="12.75" x14ac:dyDescent="0.2">
      <c r="A2594" s="2" t="s">
        <v>59</v>
      </c>
      <c r="B2594" s="3">
        <v>503</v>
      </c>
      <c r="C2594" s="5">
        <v>33</v>
      </c>
      <c r="D2594" s="1" t="s">
        <v>10</v>
      </c>
      <c r="E2594" s="1" t="s">
        <v>4</v>
      </c>
      <c r="F2594" s="1" t="s">
        <v>8</v>
      </c>
      <c r="G2594" s="1">
        <v>2008</v>
      </c>
      <c r="H2594" s="5" t="s">
        <v>78</v>
      </c>
      <c r="Q2594" s="1"/>
      <c r="Z2594" s="1"/>
      <c r="AF2594" s="1"/>
    </row>
    <row r="2595" spans="1:32" s="22" customFormat="1" ht="12.75" x14ac:dyDescent="0.2">
      <c r="A2595" s="20" t="s">
        <v>59</v>
      </c>
      <c r="B2595" s="21">
        <v>504</v>
      </c>
      <c r="C2595" s="24">
        <v>33</v>
      </c>
      <c r="D2595" s="22" t="s">
        <v>10</v>
      </c>
      <c r="E2595" s="22" t="s">
        <v>4</v>
      </c>
      <c r="F2595" s="22" t="s">
        <v>8</v>
      </c>
      <c r="G2595" s="22">
        <v>2004</v>
      </c>
      <c r="H2595" s="24" t="s">
        <v>78</v>
      </c>
      <c r="I2595" s="24"/>
      <c r="W2595" s="23"/>
      <c r="AA2595" s="24"/>
    </row>
    <row r="2596" spans="1:32" ht="12.75" x14ac:dyDescent="0.2">
      <c r="A2596" s="2" t="s">
        <v>59</v>
      </c>
      <c r="B2596" s="3">
        <v>504</v>
      </c>
      <c r="C2596" s="5">
        <v>33</v>
      </c>
      <c r="D2596" s="1" t="s">
        <v>10</v>
      </c>
      <c r="E2596" s="1" t="s">
        <v>4</v>
      </c>
      <c r="F2596" s="1" t="s">
        <v>8</v>
      </c>
      <c r="G2596" s="1">
        <v>2005</v>
      </c>
      <c r="H2596" s="5" t="s">
        <v>78</v>
      </c>
      <c r="Q2596" s="1"/>
      <c r="Z2596" s="1"/>
      <c r="AF2596" s="1"/>
    </row>
    <row r="2597" spans="1:32" ht="12.75" x14ac:dyDescent="0.2">
      <c r="A2597" s="2" t="s">
        <v>59</v>
      </c>
      <c r="B2597" s="3">
        <v>504</v>
      </c>
      <c r="C2597" s="5">
        <v>33</v>
      </c>
      <c r="D2597" s="1" t="s">
        <v>10</v>
      </c>
      <c r="E2597" s="1" t="s">
        <v>4</v>
      </c>
      <c r="F2597" s="1" t="s">
        <v>8</v>
      </c>
      <c r="G2597" s="1">
        <v>2006</v>
      </c>
      <c r="H2597" s="5" t="s">
        <v>78</v>
      </c>
      <c r="Q2597" s="1"/>
      <c r="Z2597" s="1"/>
      <c r="AF2597" s="1"/>
    </row>
    <row r="2598" spans="1:32" ht="12.75" x14ac:dyDescent="0.2">
      <c r="A2598" s="2" t="s">
        <v>59</v>
      </c>
      <c r="B2598" s="3">
        <v>504</v>
      </c>
      <c r="C2598" s="5">
        <v>33</v>
      </c>
      <c r="D2598" s="1" t="s">
        <v>10</v>
      </c>
      <c r="E2598" s="1" t="s">
        <v>4</v>
      </c>
      <c r="F2598" s="1" t="s">
        <v>8</v>
      </c>
      <c r="G2598" s="1">
        <v>2007</v>
      </c>
      <c r="H2598" s="5" t="s">
        <v>78</v>
      </c>
      <c r="Q2598" s="1"/>
      <c r="Z2598" s="1"/>
      <c r="AF2598" s="1"/>
    </row>
    <row r="2599" spans="1:32" ht="12.75" x14ac:dyDescent="0.2">
      <c r="A2599" s="2" t="s">
        <v>59</v>
      </c>
      <c r="B2599" s="3">
        <v>504</v>
      </c>
      <c r="C2599" s="5">
        <v>33</v>
      </c>
      <c r="D2599" s="1" t="s">
        <v>10</v>
      </c>
      <c r="E2599" s="1" t="s">
        <v>4</v>
      </c>
      <c r="F2599" s="1" t="s">
        <v>8</v>
      </c>
      <c r="G2599" s="1">
        <v>2008</v>
      </c>
      <c r="H2599" s="5" t="s">
        <v>78</v>
      </c>
      <c r="Q2599" s="1"/>
      <c r="Z2599" s="1"/>
      <c r="AF2599" s="1"/>
    </row>
    <row r="2600" spans="1:32" s="22" customFormat="1" ht="12.75" x14ac:dyDescent="0.2">
      <c r="A2600" s="20" t="s">
        <v>59</v>
      </c>
      <c r="B2600" s="21">
        <v>505</v>
      </c>
      <c r="C2600" s="24">
        <v>33</v>
      </c>
      <c r="D2600" s="22" t="s">
        <v>10</v>
      </c>
      <c r="E2600" s="22" t="s">
        <v>4</v>
      </c>
      <c r="F2600" s="22" t="s">
        <v>8</v>
      </c>
      <c r="G2600" s="22">
        <v>2004</v>
      </c>
      <c r="H2600" s="24" t="s">
        <v>78</v>
      </c>
      <c r="I2600" s="24"/>
      <c r="W2600" s="23"/>
      <c r="AA2600" s="24"/>
    </row>
    <row r="2601" spans="1:32" ht="12.75" x14ac:dyDescent="0.2">
      <c r="A2601" s="2" t="s">
        <v>59</v>
      </c>
      <c r="B2601" s="3">
        <v>505</v>
      </c>
      <c r="C2601" s="5">
        <v>33</v>
      </c>
      <c r="D2601" s="1" t="s">
        <v>10</v>
      </c>
      <c r="E2601" s="1" t="s">
        <v>4</v>
      </c>
      <c r="F2601" s="1" t="s">
        <v>8</v>
      </c>
      <c r="G2601" s="1">
        <v>2005</v>
      </c>
      <c r="H2601" s="5" t="s">
        <v>78</v>
      </c>
      <c r="Q2601" s="1"/>
      <c r="Z2601" s="1"/>
      <c r="AF2601" s="1"/>
    </row>
    <row r="2602" spans="1:32" ht="12.75" x14ac:dyDescent="0.2">
      <c r="A2602" s="2" t="s">
        <v>59</v>
      </c>
      <c r="B2602" s="3">
        <v>505</v>
      </c>
      <c r="C2602" s="5">
        <v>33</v>
      </c>
      <c r="D2602" s="1" t="s">
        <v>10</v>
      </c>
      <c r="E2602" s="1" t="s">
        <v>4</v>
      </c>
      <c r="F2602" s="1" t="s">
        <v>8</v>
      </c>
      <c r="G2602" s="1">
        <v>2006</v>
      </c>
      <c r="H2602" s="5" t="s">
        <v>78</v>
      </c>
      <c r="Q2602" s="1"/>
      <c r="Z2602" s="1"/>
      <c r="AF2602" s="1"/>
    </row>
    <row r="2603" spans="1:32" ht="12.75" x14ac:dyDescent="0.2">
      <c r="A2603" s="2" t="s">
        <v>59</v>
      </c>
      <c r="B2603" s="3">
        <v>505</v>
      </c>
      <c r="C2603" s="5">
        <v>33</v>
      </c>
      <c r="D2603" s="1" t="s">
        <v>10</v>
      </c>
      <c r="E2603" s="1" t="s">
        <v>4</v>
      </c>
      <c r="F2603" s="1" t="s">
        <v>8</v>
      </c>
      <c r="G2603" s="1">
        <v>2007</v>
      </c>
      <c r="H2603" s="5" t="s">
        <v>78</v>
      </c>
      <c r="Q2603" s="1"/>
      <c r="Z2603" s="1"/>
      <c r="AF2603" s="1"/>
    </row>
    <row r="2604" spans="1:32" ht="12.75" x14ac:dyDescent="0.2">
      <c r="A2604" s="2" t="s">
        <v>59</v>
      </c>
      <c r="B2604" s="3">
        <v>505</v>
      </c>
      <c r="C2604" s="5">
        <v>33</v>
      </c>
      <c r="D2604" s="1" t="s">
        <v>10</v>
      </c>
      <c r="E2604" s="1" t="s">
        <v>4</v>
      </c>
      <c r="F2604" s="1" t="s">
        <v>8</v>
      </c>
      <c r="G2604" s="1">
        <v>2008</v>
      </c>
      <c r="H2604" s="5" t="s">
        <v>78</v>
      </c>
      <c r="Q2604" s="1"/>
      <c r="Z2604" s="1"/>
      <c r="AF2604" s="1"/>
    </row>
    <row r="2605" spans="1:32" s="22" customFormat="1" ht="12.75" x14ac:dyDescent="0.2">
      <c r="A2605" s="20" t="s">
        <v>59</v>
      </c>
      <c r="B2605" s="21">
        <v>506</v>
      </c>
      <c r="C2605" s="24">
        <v>33</v>
      </c>
      <c r="D2605" s="22" t="s">
        <v>10</v>
      </c>
      <c r="E2605" s="22" t="s">
        <v>4</v>
      </c>
      <c r="F2605" s="22" t="s">
        <v>8</v>
      </c>
      <c r="G2605" s="22">
        <v>2004</v>
      </c>
      <c r="H2605" s="24" t="s">
        <v>78</v>
      </c>
      <c r="I2605" s="24"/>
      <c r="W2605" s="23"/>
      <c r="AA2605" s="24"/>
    </row>
    <row r="2606" spans="1:32" ht="12.75" x14ac:dyDescent="0.2">
      <c r="A2606" s="2" t="s">
        <v>59</v>
      </c>
      <c r="B2606" s="3">
        <v>506</v>
      </c>
      <c r="C2606" s="5">
        <v>33</v>
      </c>
      <c r="D2606" s="1" t="s">
        <v>10</v>
      </c>
      <c r="E2606" s="1" t="s">
        <v>4</v>
      </c>
      <c r="F2606" s="1" t="s">
        <v>8</v>
      </c>
      <c r="G2606" s="1">
        <v>2005</v>
      </c>
      <c r="H2606" s="5" t="s">
        <v>78</v>
      </c>
      <c r="Q2606" s="1"/>
      <c r="Z2606" s="1"/>
      <c r="AF2606" s="1"/>
    </row>
    <row r="2607" spans="1:32" ht="12.75" x14ac:dyDescent="0.2">
      <c r="A2607" s="2" t="s">
        <v>59</v>
      </c>
      <c r="B2607" s="3">
        <v>506</v>
      </c>
      <c r="C2607" s="5">
        <v>33</v>
      </c>
      <c r="D2607" s="1" t="s">
        <v>10</v>
      </c>
      <c r="E2607" s="1" t="s">
        <v>4</v>
      </c>
      <c r="F2607" s="1" t="s">
        <v>8</v>
      </c>
      <c r="G2607" s="1">
        <v>2006</v>
      </c>
      <c r="H2607" s="5" t="s">
        <v>78</v>
      </c>
      <c r="Q2607" s="1"/>
      <c r="Z2607" s="1"/>
      <c r="AF2607" s="1"/>
    </row>
    <row r="2608" spans="1:32" ht="12.75" x14ac:dyDescent="0.2">
      <c r="A2608" s="2" t="s">
        <v>59</v>
      </c>
      <c r="B2608" s="3">
        <v>506</v>
      </c>
      <c r="C2608" s="5">
        <v>33</v>
      </c>
      <c r="D2608" s="1" t="s">
        <v>10</v>
      </c>
      <c r="E2608" s="1" t="s">
        <v>4</v>
      </c>
      <c r="F2608" s="1" t="s">
        <v>8</v>
      </c>
      <c r="G2608" s="1">
        <v>2007</v>
      </c>
      <c r="H2608" s="5" t="s">
        <v>78</v>
      </c>
      <c r="Q2608" s="1"/>
      <c r="Z2608" s="1"/>
      <c r="AF2608" s="1"/>
    </row>
    <row r="2609" spans="1:32" ht="12.75" x14ac:dyDescent="0.2">
      <c r="A2609" s="2" t="s">
        <v>59</v>
      </c>
      <c r="B2609" s="3">
        <v>506</v>
      </c>
      <c r="C2609" s="5">
        <v>33</v>
      </c>
      <c r="D2609" s="1" t="s">
        <v>10</v>
      </c>
      <c r="E2609" s="1" t="s">
        <v>4</v>
      </c>
      <c r="F2609" s="1" t="s">
        <v>8</v>
      </c>
      <c r="G2609" s="1">
        <v>2008</v>
      </c>
      <c r="H2609" s="5" t="s">
        <v>78</v>
      </c>
      <c r="Q2609" s="1"/>
      <c r="Z2609" s="1"/>
      <c r="AF2609" s="1"/>
    </row>
    <row r="2610" spans="1:32" s="22" customFormat="1" ht="12.75" x14ac:dyDescent="0.2">
      <c r="A2610" s="20" t="s">
        <v>59</v>
      </c>
      <c r="B2610" s="21">
        <v>507</v>
      </c>
      <c r="C2610" s="24">
        <v>33</v>
      </c>
      <c r="D2610" s="22" t="s">
        <v>10</v>
      </c>
      <c r="E2610" s="22" t="s">
        <v>4</v>
      </c>
      <c r="F2610" s="22" t="s">
        <v>8</v>
      </c>
      <c r="G2610" s="22">
        <v>2004</v>
      </c>
      <c r="H2610" s="24" t="s">
        <v>78</v>
      </c>
      <c r="I2610" s="24"/>
      <c r="W2610" s="23"/>
      <c r="AA2610" s="24"/>
    </row>
    <row r="2611" spans="1:32" ht="12.75" x14ac:dyDescent="0.2">
      <c r="A2611" s="2" t="s">
        <v>59</v>
      </c>
      <c r="B2611" s="3">
        <v>507</v>
      </c>
      <c r="C2611" s="5">
        <v>33</v>
      </c>
      <c r="D2611" s="1" t="s">
        <v>10</v>
      </c>
      <c r="E2611" s="1" t="s">
        <v>4</v>
      </c>
      <c r="F2611" s="1" t="s">
        <v>8</v>
      </c>
      <c r="G2611" s="1">
        <v>2005</v>
      </c>
      <c r="H2611" s="5" t="s">
        <v>78</v>
      </c>
      <c r="Q2611" s="1"/>
      <c r="Z2611" s="1"/>
      <c r="AF2611" s="1"/>
    </row>
    <row r="2612" spans="1:32" ht="12.75" x14ac:dyDescent="0.2">
      <c r="A2612" s="2" t="s">
        <v>59</v>
      </c>
      <c r="B2612" s="3">
        <v>507</v>
      </c>
      <c r="C2612" s="5">
        <v>33</v>
      </c>
      <c r="D2612" s="1" t="s">
        <v>10</v>
      </c>
      <c r="E2612" s="1" t="s">
        <v>4</v>
      </c>
      <c r="F2612" s="1" t="s">
        <v>8</v>
      </c>
      <c r="G2612" s="1">
        <v>2006</v>
      </c>
      <c r="H2612" s="5" t="s">
        <v>78</v>
      </c>
      <c r="Q2612" s="1"/>
      <c r="Z2612" s="1"/>
      <c r="AF2612" s="1"/>
    </row>
    <row r="2613" spans="1:32" ht="12.75" x14ac:dyDescent="0.2">
      <c r="A2613" s="2" t="s">
        <v>59</v>
      </c>
      <c r="B2613" s="3">
        <v>507</v>
      </c>
      <c r="C2613" s="5">
        <v>33</v>
      </c>
      <c r="D2613" s="1" t="s">
        <v>10</v>
      </c>
      <c r="E2613" s="1" t="s">
        <v>4</v>
      </c>
      <c r="F2613" s="1" t="s">
        <v>8</v>
      </c>
      <c r="G2613" s="1">
        <v>2007</v>
      </c>
      <c r="H2613" s="5" t="s">
        <v>78</v>
      </c>
      <c r="Q2613" s="1"/>
      <c r="Z2613" s="1"/>
      <c r="AF2613" s="1"/>
    </row>
    <row r="2614" spans="1:32" ht="12.75" x14ac:dyDescent="0.2">
      <c r="A2614" s="2" t="s">
        <v>59</v>
      </c>
      <c r="B2614" s="3">
        <v>507</v>
      </c>
      <c r="C2614" s="5">
        <v>33</v>
      </c>
      <c r="D2614" s="1" t="s">
        <v>10</v>
      </c>
      <c r="E2614" s="1" t="s">
        <v>4</v>
      </c>
      <c r="F2614" s="1" t="s">
        <v>8</v>
      </c>
      <c r="G2614" s="1">
        <v>2008</v>
      </c>
      <c r="H2614" s="5" t="s">
        <v>78</v>
      </c>
      <c r="Q2614" s="1"/>
      <c r="Z2614" s="1"/>
      <c r="AF2614" s="1"/>
    </row>
    <row r="2615" spans="1:32" s="22" customFormat="1" ht="12.75" x14ac:dyDescent="0.2">
      <c r="A2615" s="20" t="s">
        <v>59</v>
      </c>
      <c r="B2615" s="21">
        <v>508</v>
      </c>
      <c r="C2615" s="24">
        <v>33</v>
      </c>
      <c r="D2615" s="22" t="s">
        <v>10</v>
      </c>
      <c r="E2615" s="22" t="s">
        <v>4</v>
      </c>
      <c r="F2615" s="22" t="s">
        <v>8</v>
      </c>
      <c r="G2615" s="22">
        <v>2004</v>
      </c>
      <c r="H2615" s="24" t="s">
        <v>78</v>
      </c>
      <c r="I2615" s="24"/>
      <c r="W2615" s="23"/>
      <c r="AA2615" s="24"/>
    </row>
    <row r="2616" spans="1:32" ht="12.75" x14ac:dyDescent="0.2">
      <c r="A2616" s="2" t="s">
        <v>59</v>
      </c>
      <c r="B2616" s="3">
        <v>508</v>
      </c>
      <c r="C2616" s="5">
        <v>33</v>
      </c>
      <c r="D2616" s="1" t="s">
        <v>10</v>
      </c>
      <c r="E2616" s="1" t="s">
        <v>4</v>
      </c>
      <c r="F2616" s="1" t="s">
        <v>8</v>
      </c>
      <c r="G2616" s="1">
        <v>2005</v>
      </c>
      <c r="H2616" s="5" t="s">
        <v>78</v>
      </c>
      <c r="Q2616" s="1"/>
      <c r="Z2616" s="1"/>
      <c r="AF2616" s="1"/>
    </row>
    <row r="2617" spans="1:32" ht="12.75" x14ac:dyDescent="0.2">
      <c r="A2617" s="2" t="s">
        <v>59</v>
      </c>
      <c r="B2617" s="3">
        <v>508</v>
      </c>
      <c r="C2617" s="5">
        <v>33</v>
      </c>
      <c r="D2617" s="1" t="s">
        <v>10</v>
      </c>
      <c r="E2617" s="1" t="s">
        <v>4</v>
      </c>
      <c r="F2617" s="1" t="s">
        <v>8</v>
      </c>
      <c r="G2617" s="1">
        <v>2006</v>
      </c>
      <c r="H2617" s="5" t="s">
        <v>78</v>
      </c>
      <c r="Q2617" s="1"/>
      <c r="Z2617" s="1"/>
      <c r="AF2617" s="1"/>
    </row>
    <row r="2618" spans="1:32" ht="12.75" x14ac:dyDescent="0.2">
      <c r="A2618" s="2" t="s">
        <v>59</v>
      </c>
      <c r="B2618" s="3">
        <v>508</v>
      </c>
      <c r="C2618" s="5">
        <v>33</v>
      </c>
      <c r="D2618" s="1" t="s">
        <v>10</v>
      </c>
      <c r="E2618" s="1" t="s">
        <v>4</v>
      </c>
      <c r="F2618" s="1" t="s">
        <v>8</v>
      </c>
      <c r="G2618" s="1">
        <v>2007</v>
      </c>
      <c r="H2618" s="5" t="s">
        <v>78</v>
      </c>
      <c r="Q2618" s="1"/>
      <c r="Z2618" s="1"/>
      <c r="AF2618" s="1"/>
    </row>
    <row r="2619" spans="1:32" ht="12.75" x14ac:dyDescent="0.2">
      <c r="A2619" s="2" t="s">
        <v>59</v>
      </c>
      <c r="B2619" s="3">
        <v>508</v>
      </c>
      <c r="C2619" s="5">
        <v>33</v>
      </c>
      <c r="D2619" s="1" t="s">
        <v>10</v>
      </c>
      <c r="E2619" s="1" t="s">
        <v>4</v>
      </c>
      <c r="F2619" s="1" t="s">
        <v>8</v>
      </c>
      <c r="G2619" s="1">
        <v>2008</v>
      </c>
      <c r="H2619" s="5" t="s">
        <v>78</v>
      </c>
      <c r="Q2619" s="1"/>
      <c r="Z2619" s="1"/>
      <c r="AF2619" s="1"/>
    </row>
    <row r="2620" spans="1:32" s="22" customFormat="1" ht="12.75" x14ac:dyDescent="0.2">
      <c r="A2620" s="20" t="s">
        <v>59</v>
      </c>
      <c r="B2620" s="21">
        <v>509</v>
      </c>
      <c r="C2620" s="24">
        <v>33</v>
      </c>
      <c r="D2620" s="22" t="s">
        <v>10</v>
      </c>
      <c r="E2620" s="22" t="s">
        <v>4</v>
      </c>
      <c r="F2620" s="22" t="s">
        <v>8</v>
      </c>
      <c r="G2620" s="22">
        <v>2004</v>
      </c>
      <c r="H2620" s="24" t="s">
        <v>78</v>
      </c>
      <c r="I2620" s="24"/>
      <c r="W2620" s="23"/>
      <c r="AA2620" s="24"/>
    </row>
    <row r="2621" spans="1:32" ht="12.75" x14ac:dyDescent="0.2">
      <c r="A2621" s="2" t="s">
        <v>59</v>
      </c>
      <c r="B2621" s="3">
        <v>509</v>
      </c>
      <c r="C2621" s="5">
        <v>33</v>
      </c>
      <c r="D2621" s="1" t="s">
        <v>10</v>
      </c>
      <c r="E2621" s="1" t="s">
        <v>4</v>
      </c>
      <c r="F2621" s="1" t="s">
        <v>8</v>
      </c>
      <c r="G2621" s="1">
        <v>2005</v>
      </c>
      <c r="H2621" s="5" t="s">
        <v>78</v>
      </c>
      <c r="Q2621" s="1"/>
      <c r="Z2621" s="1"/>
      <c r="AF2621" s="1"/>
    </row>
    <row r="2622" spans="1:32" ht="12.75" x14ac:dyDescent="0.2">
      <c r="A2622" s="2" t="s">
        <v>59</v>
      </c>
      <c r="B2622" s="3">
        <v>509</v>
      </c>
      <c r="C2622" s="5">
        <v>33</v>
      </c>
      <c r="D2622" s="1" t="s">
        <v>10</v>
      </c>
      <c r="E2622" s="1" t="s">
        <v>4</v>
      </c>
      <c r="F2622" s="1" t="s">
        <v>8</v>
      </c>
      <c r="G2622" s="1">
        <v>2006</v>
      </c>
      <c r="H2622" s="5" t="s">
        <v>78</v>
      </c>
      <c r="Q2622" s="1"/>
      <c r="Z2622" s="1"/>
      <c r="AF2622" s="1"/>
    </row>
    <row r="2623" spans="1:32" ht="12.75" x14ac:dyDescent="0.2">
      <c r="A2623" s="2" t="s">
        <v>59</v>
      </c>
      <c r="B2623" s="3">
        <v>509</v>
      </c>
      <c r="C2623" s="5">
        <v>33</v>
      </c>
      <c r="D2623" s="1" t="s">
        <v>10</v>
      </c>
      <c r="E2623" s="1" t="s">
        <v>4</v>
      </c>
      <c r="F2623" s="1" t="s">
        <v>8</v>
      </c>
      <c r="G2623" s="1">
        <v>2007</v>
      </c>
      <c r="H2623" s="5" t="s">
        <v>78</v>
      </c>
      <c r="Q2623" s="1"/>
      <c r="Z2623" s="1"/>
      <c r="AF2623" s="1"/>
    </row>
    <row r="2624" spans="1:32" ht="12.75" x14ac:dyDescent="0.2">
      <c r="A2624" s="2" t="s">
        <v>59</v>
      </c>
      <c r="B2624" s="3">
        <v>509</v>
      </c>
      <c r="C2624" s="5">
        <v>33</v>
      </c>
      <c r="D2624" s="1" t="s">
        <v>10</v>
      </c>
      <c r="E2624" s="1" t="s">
        <v>4</v>
      </c>
      <c r="F2624" s="1" t="s">
        <v>8</v>
      </c>
      <c r="G2624" s="1">
        <v>2008</v>
      </c>
      <c r="H2624" s="5" t="s">
        <v>78</v>
      </c>
      <c r="Q2624" s="1"/>
      <c r="Z2624" s="1"/>
      <c r="AF2624" s="1"/>
    </row>
    <row r="2625" spans="1:32" s="22" customFormat="1" ht="12.75" x14ac:dyDescent="0.2">
      <c r="A2625" s="20" t="s">
        <v>59</v>
      </c>
      <c r="B2625" s="21">
        <v>510</v>
      </c>
      <c r="C2625" s="24">
        <v>33</v>
      </c>
      <c r="D2625" s="22" t="s">
        <v>10</v>
      </c>
      <c r="E2625" s="22" t="s">
        <v>4</v>
      </c>
      <c r="F2625" s="22" t="s">
        <v>8</v>
      </c>
      <c r="G2625" s="22">
        <v>2004</v>
      </c>
      <c r="H2625" s="24" t="s">
        <v>78</v>
      </c>
      <c r="I2625" s="24"/>
      <c r="W2625" s="23"/>
      <c r="AA2625" s="24"/>
    </row>
    <row r="2626" spans="1:32" ht="12.75" x14ac:dyDescent="0.2">
      <c r="A2626" s="2" t="s">
        <v>59</v>
      </c>
      <c r="B2626" s="3">
        <v>510</v>
      </c>
      <c r="C2626" s="5">
        <v>33</v>
      </c>
      <c r="D2626" s="1" t="s">
        <v>10</v>
      </c>
      <c r="E2626" s="1" t="s">
        <v>4</v>
      </c>
      <c r="F2626" s="1" t="s">
        <v>8</v>
      </c>
      <c r="G2626" s="1">
        <v>2005</v>
      </c>
      <c r="H2626" s="5" t="s">
        <v>78</v>
      </c>
      <c r="Q2626" s="1"/>
      <c r="Z2626" s="1"/>
      <c r="AF2626" s="1"/>
    </row>
    <row r="2627" spans="1:32" ht="12.75" x14ac:dyDescent="0.2">
      <c r="A2627" s="2" t="s">
        <v>59</v>
      </c>
      <c r="B2627" s="3">
        <v>510</v>
      </c>
      <c r="C2627" s="5">
        <v>33</v>
      </c>
      <c r="D2627" s="1" t="s">
        <v>10</v>
      </c>
      <c r="E2627" s="1" t="s">
        <v>4</v>
      </c>
      <c r="F2627" s="1" t="s">
        <v>8</v>
      </c>
      <c r="G2627" s="1">
        <v>2006</v>
      </c>
      <c r="H2627" s="5" t="s">
        <v>78</v>
      </c>
      <c r="Q2627" s="1"/>
      <c r="Z2627" s="1"/>
      <c r="AF2627" s="1"/>
    </row>
    <row r="2628" spans="1:32" ht="12.75" x14ac:dyDescent="0.2">
      <c r="A2628" s="2" t="s">
        <v>59</v>
      </c>
      <c r="B2628" s="3">
        <v>510</v>
      </c>
      <c r="C2628" s="5">
        <v>33</v>
      </c>
      <c r="D2628" s="1" t="s">
        <v>10</v>
      </c>
      <c r="E2628" s="1" t="s">
        <v>4</v>
      </c>
      <c r="F2628" s="1" t="s">
        <v>8</v>
      </c>
      <c r="G2628" s="1">
        <v>2007</v>
      </c>
      <c r="H2628" s="5" t="s">
        <v>78</v>
      </c>
      <c r="Q2628" s="1"/>
      <c r="Z2628" s="1"/>
      <c r="AF2628" s="1"/>
    </row>
    <row r="2629" spans="1:32" ht="12.75" x14ac:dyDescent="0.2">
      <c r="A2629" s="2" t="s">
        <v>59</v>
      </c>
      <c r="B2629" s="3">
        <v>510</v>
      </c>
      <c r="C2629" s="5">
        <v>33</v>
      </c>
      <c r="D2629" s="1" t="s">
        <v>10</v>
      </c>
      <c r="E2629" s="1" t="s">
        <v>4</v>
      </c>
      <c r="F2629" s="1" t="s">
        <v>8</v>
      </c>
      <c r="G2629" s="1">
        <v>2008</v>
      </c>
      <c r="H2629" s="5" t="s">
        <v>78</v>
      </c>
      <c r="Q2629" s="1"/>
      <c r="Z2629" s="1"/>
      <c r="AF2629" s="1"/>
    </row>
    <row r="2630" spans="1:32" s="22" customFormat="1" ht="12.75" x14ac:dyDescent="0.2">
      <c r="A2630" s="20" t="s">
        <v>59</v>
      </c>
      <c r="B2630" s="21">
        <v>511</v>
      </c>
      <c r="C2630" s="24">
        <v>33</v>
      </c>
      <c r="D2630" s="22" t="s">
        <v>10</v>
      </c>
      <c r="E2630" s="22" t="s">
        <v>4</v>
      </c>
      <c r="F2630" s="22" t="s">
        <v>8</v>
      </c>
      <c r="G2630" s="22">
        <v>2004</v>
      </c>
      <c r="H2630" s="24" t="s">
        <v>78</v>
      </c>
      <c r="I2630" s="24"/>
      <c r="W2630" s="23"/>
      <c r="AA2630" s="24"/>
    </row>
    <row r="2631" spans="1:32" ht="12.75" x14ac:dyDescent="0.2">
      <c r="A2631" s="2" t="s">
        <v>59</v>
      </c>
      <c r="B2631" s="3">
        <v>511</v>
      </c>
      <c r="C2631" s="5">
        <v>33</v>
      </c>
      <c r="D2631" s="1" t="s">
        <v>10</v>
      </c>
      <c r="E2631" s="1" t="s">
        <v>4</v>
      </c>
      <c r="F2631" s="1" t="s">
        <v>8</v>
      </c>
      <c r="G2631" s="1">
        <v>2005</v>
      </c>
      <c r="H2631" s="5" t="s">
        <v>78</v>
      </c>
      <c r="Q2631" s="1"/>
      <c r="Z2631" s="1"/>
      <c r="AF2631" s="1"/>
    </row>
    <row r="2632" spans="1:32" ht="12.75" x14ac:dyDescent="0.2">
      <c r="A2632" s="2" t="s">
        <v>59</v>
      </c>
      <c r="B2632" s="3">
        <v>511</v>
      </c>
      <c r="C2632" s="5">
        <v>33</v>
      </c>
      <c r="D2632" s="1" t="s">
        <v>10</v>
      </c>
      <c r="E2632" s="1" t="s">
        <v>4</v>
      </c>
      <c r="F2632" s="1" t="s">
        <v>8</v>
      </c>
      <c r="G2632" s="1">
        <v>2006</v>
      </c>
      <c r="H2632" s="5" t="s">
        <v>78</v>
      </c>
      <c r="Q2632" s="1"/>
      <c r="Z2632" s="1"/>
      <c r="AF2632" s="1"/>
    </row>
    <row r="2633" spans="1:32" ht="12.75" x14ac:dyDescent="0.2">
      <c r="A2633" s="2" t="s">
        <v>59</v>
      </c>
      <c r="B2633" s="3">
        <v>511</v>
      </c>
      <c r="C2633" s="5">
        <v>33</v>
      </c>
      <c r="D2633" s="1" t="s">
        <v>10</v>
      </c>
      <c r="E2633" s="1" t="s">
        <v>4</v>
      </c>
      <c r="F2633" s="1" t="s">
        <v>8</v>
      </c>
      <c r="G2633" s="1">
        <v>2007</v>
      </c>
      <c r="H2633" s="5" t="s">
        <v>78</v>
      </c>
      <c r="Q2633" s="1"/>
      <c r="Z2633" s="1"/>
      <c r="AF2633" s="1"/>
    </row>
    <row r="2634" spans="1:32" ht="12.75" x14ac:dyDescent="0.2">
      <c r="A2634" s="2" t="s">
        <v>59</v>
      </c>
      <c r="B2634" s="3">
        <v>511</v>
      </c>
      <c r="C2634" s="5">
        <v>33</v>
      </c>
      <c r="D2634" s="1" t="s">
        <v>10</v>
      </c>
      <c r="E2634" s="1" t="s">
        <v>4</v>
      </c>
      <c r="F2634" s="1" t="s">
        <v>8</v>
      </c>
      <c r="G2634" s="1">
        <v>2008</v>
      </c>
      <c r="H2634" s="5" t="s">
        <v>78</v>
      </c>
      <c r="Q2634" s="1"/>
      <c r="Z2634" s="1"/>
      <c r="AF2634" s="1"/>
    </row>
    <row r="2635" spans="1:32" s="22" customFormat="1" ht="12.75" x14ac:dyDescent="0.2">
      <c r="A2635" s="20" t="s">
        <v>59</v>
      </c>
      <c r="B2635" s="21">
        <v>512</v>
      </c>
      <c r="C2635" s="24">
        <v>33</v>
      </c>
      <c r="D2635" s="22" t="s">
        <v>10</v>
      </c>
      <c r="E2635" s="22" t="s">
        <v>4</v>
      </c>
      <c r="F2635" s="22" t="s">
        <v>8</v>
      </c>
      <c r="G2635" s="22">
        <v>2004</v>
      </c>
      <c r="H2635" s="24" t="s">
        <v>78</v>
      </c>
      <c r="I2635" s="24"/>
      <c r="W2635" s="23"/>
      <c r="AA2635" s="24"/>
    </row>
    <row r="2636" spans="1:32" ht="12.75" x14ac:dyDescent="0.2">
      <c r="A2636" s="2" t="s">
        <v>59</v>
      </c>
      <c r="B2636" s="3">
        <v>512</v>
      </c>
      <c r="C2636" s="5">
        <v>33</v>
      </c>
      <c r="D2636" s="1" t="s">
        <v>10</v>
      </c>
      <c r="E2636" s="1" t="s">
        <v>4</v>
      </c>
      <c r="F2636" s="1" t="s">
        <v>8</v>
      </c>
      <c r="G2636" s="1">
        <v>2005</v>
      </c>
      <c r="H2636" s="5" t="s">
        <v>78</v>
      </c>
      <c r="Q2636" s="1"/>
      <c r="Z2636" s="1"/>
      <c r="AF2636" s="1"/>
    </row>
    <row r="2637" spans="1:32" ht="12.75" x14ac:dyDescent="0.2">
      <c r="A2637" s="2" t="s">
        <v>59</v>
      </c>
      <c r="B2637" s="3">
        <v>512</v>
      </c>
      <c r="C2637" s="5">
        <v>33</v>
      </c>
      <c r="D2637" s="1" t="s">
        <v>10</v>
      </c>
      <c r="E2637" s="1" t="s">
        <v>4</v>
      </c>
      <c r="F2637" s="1" t="s">
        <v>8</v>
      </c>
      <c r="G2637" s="1">
        <v>2006</v>
      </c>
      <c r="H2637" s="5" t="s">
        <v>78</v>
      </c>
      <c r="Q2637" s="1"/>
      <c r="Z2637" s="1"/>
      <c r="AF2637" s="1"/>
    </row>
    <row r="2638" spans="1:32" ht="12.75" x14ac:dyDescent="0.2">
      <c r="A2638" s="2" t="s">
        <v>59</v>
      </c>
      <c r="B2638" s="3">
        <v>512</v>
      </c>
      <c r="C2638" s="5">
        <v>33</v>
      </c>
      <c r="D2638" s="1" t="s">
        <v>10</v>
      </c>
      <c r="E2638" s="1" t="s">
        <v>4</v>
      </c>
      <c r="F2638" s="1" t="s">
        <v>8</v>
      </c>
      <c r="G2638" s="1">
        <v>2007</v>
      </c>
      <c r="H2638" s="5" t="s">
        <v>78</v>
      </c>
      <c r="Q2638" s="1"/>
      <c r="Z2638" s="1"/>
      <c r="AF2638" s="1"/>
    </row>
    <row r="2639" spans="1:32" ht="12.75" x14ac:dyDescent="0.2">
      <c r="A2639" s="2" t="s">
        <v>59</v>
      </c>
      <c r="B2639" s="3">
        <v>512</v>
      </c>
      <c r="C2639" s="5">
        <v>33</v>
      </c>
      <c r="D2639" s="1" t="s">
        <v>10</v>
      </c>
      <c r="E2639" s="1" t="s">
        <v>4</v>
      </c>
      <c r="F2639" s="1" t="s">
        <v>8</v>
      </c>
      <c r="G2639" s="1">
        <v>2008</v>
      </c>
      <c r="H2639" s="5" t="s">
        <v>78</v>
      </c>
      <c r="Q2639" s="1"/>
      <c r="Z2639" s="1"/>
      <c r="AF2639" s="1"/>
    </row>
    <row r="2640" spans="1:32" s="22" customFormat="1" ht="12.75" x14ac:dyDescent="0.2">
      <c r="A2640" s="20" t="s">
        <v>59</v>
      </c>
      <c r="B2640" s="21">
        <v>513</v>
      </c>
      <c r="C2640" s="24">
        <v>33</v>
      </c>
      <c r="D2640" s="22" t="s">
        <v>10</v>
      </c>
      <c r="E2640" s="22" t="s">
        <v>4</v>
      </c>
      <c r="F2640" s="22" t="s">
        <v>8</v>
      </c>
      <c r="G2640" s="22">
        <v>2004</v>
      </c>
      <c r="H2640" s="24" t="s">
        <v>78</v>
      </c>
      <c r="I2640" s="24"/>
      <c r="W2640" s="23"/>
      <c r="AA2640" s="24"/>
    </row>
    <row r="2641" spans="1:32" ht="12.75" x14ac:dyDescent="0.2">
      <c r="A2641" s="2" t="s">
        <v>59</v>
      </c>
      <c r="B2641" s="3">
        <v>513</v>
      </c>
      <c r="C2641" s="5">
        <v>33</v>
      </c>
      <c r="D2641" s="1" t="s">
        <v>10</v>
      </c>
      <c r="E2641" s="1" t="s">
        <v>4</v>
      </c>
      <c r="F2641" s="1" t="s">
        <v>8</v>
      </c>
      <c r="G2641" s="1">
        <v>2005</v>
      </c>
      <c r="H2641" s="5" t="s">
        <v>78</v>
      </c>
      <c r="Q2641" s="1"/>
      <c r="Z2641" s="1"/>
      <c r="AF2641" s="1"/>
    </row>
    <row r="2642" spans="1:32" ht="12.75" x14ac:dyDescent="0.2">
      <c r="A2642" s="2" t="s">
        <v>59</v>
      </c>
      <c r="B2642" s="3">
        <v>513</v>
      </c>
      <c r="C2642" s="5">
        <v>33</v>
      </c>
      <c r="D2642" s="1" t="s">
        <v>10</v>
      </c>
      <c r="E2642" s="1" t="s">
        <v>4</v>
      </c>
      <c r="F2642" s="1" t="s">
        <v>8</v>
      </c>
      <c r="G2642" s="1">
        <v>2006</v>
      </c>
      <c r="H2642" s="5" t="s">
        <v>78</v>
      </c>
      <c r="Q2642" s="1"/>
      <c r="Z2642" s="1"/>
      <c r="AF2642" s="1"/>
    </row>
    <row r="2643" spans="1:32" ht="12.75" x14ac:dyDescent="0.2">
      <c r="A2643" s="2" t="s">
        <v>59</v>
      </c>
      <c r="B2643" s="3">
        <v>513</v>
      </c>
      <c r="C2643" s="5">
        <v>33</v>
      </c>
      <c r="D2643" s="1" t="s">
        <v>10</v>
      </c>
      <c r="E2643" s="1" t="s">
        <v>4</v>
      </c>
      <c r="F2643" s="1" t="s">
        <v>8</v>
      </c>
      <c r="G2643" s="1">
        <v>2007</v>
      </c>
      <c r="H2643" s="5" t="s">
        <v>78</v>
      </c>
      <c r="Q2643" s="1"/>
      <c r="Z2643" s="1"/>
      <c r="AF2643" s="1"/>
    </row>
    <row r="2644" spans="1:32" ht="12.75" x14ac:dyDescent="0.2">
      <c r="A2644" s="2" t="s">
        <v>59</v>
      </c>
      <c r="B2644" s="3">
        <v>513</v>
      </c>
      <c r="C2644" s="5">
        <v>33</v>
      </c>
      <c r="D2644" s="1" t="s">
        <v>10</v>
      </c>
      <c r="E2644" s="1" t="s">
        <v>4</v>
      </c>
      <c r="F2644" s="1" t="s">
        <v>8</v>
      </c>
      <c r="G2644" s="1">
        <v>2008</v>
      </c>
      <c r="H2644" s="5" t="s">
        <v>78</v>
      </c>
      <c r="Q2644" s="1"/>
      <c r="Z2644" s="1"/>
      <c r="AF2644" s="1"/>
    </row>
    <row r="2645" spans="1:32" s="22" customFormat="1" ht="12.75" x14ac:dyDescent="0.2">
      <c r="A2645" s="20" t="s">
        <v>59</v>
      </c>
      <c r="B2645" s="21">
        <v>514</v>
      </c>
      <c r="C2645" s="24">
        <v>33</v>
      </c>
      <c r="D2645" s="22" t="s">
        <v>10</v>
      </c>
      <c r="E2645" s="22" t="s">
        <v>4</v>
      </c>
      <c r="F2645" s="22" t="s">
        <v>8</v>
      </c>
      <c r="G2645" s="22">
        <v>2004</v>
      </c>
      <c r="H2645" s="24" t="s">
        <v>78</v>
      </c>
      <c r="I2645" s="24"/>
      <c r="W2645" s="23"/>
      <c r="AA2645" s="24"/>
    </row>
    <row r="2646" spans="1:32" ht="12.75" x14ac:dyDescent="0.2">
      <c r="A2646" s="2" t="s">
        <v>59</v>
      </c>
      <c r="B2646" s="3">
        <v>514</v>
      </c>
      <c r="C2646" s="5">
        <v>33</v>
      </c>
      <c r="D2646" s="1" t="s">
        <v>10</v>
      </c>
      <c r="E2646" s="1" t="s">
        <v>4</v>
      </c>
      <c r="F2646" s="1" t="s">
        <v>8</v>
      </c>
      <c r="G2646" s="1">
        <v>2005</v>
      </c>
      <c r="H2646" s="5" t="s">
        <v>78</v>
      </c>
      <c r="Q2646" s="1"/>
      <c r="Z2646" s="1"/>
      <c r="AF2646" s="1"/>
    </row>
    <row r="2647" spans="1:32" ht="12.75" x14ac:dyDescent="0.2">
      <c r="A2647" s="2" t="s">
        <v>59</v>
      </c>
      <c r="B2647" s="3">
        <v>514</v>
      </c>
      <c r="C2647" s="5">
        <v>33</v>
      </c>
      <c r="D2647" s="1" t="s">
        <v>10</v>
      </c>
      <c r="E2647" s="1" t="s">
        <v>4</v>
      </c>
      <c r="F2647" s="1" t="s">
        <v>8</v>
      </c>
      <c r="G2647" s="1">
        <v>2006</v>
      </c>
      <c r="H2647" s="5" t="s">
        <v>78</v>
      </c>
      <c r="Q2647" s="1"/>
      <c r="Z2647" s="1"/>
      <c r="AF2647" s="1"/>
    </row>
    <row r="2648" spans="1:32" ht="12.75" x14ac:dyDescent="0.2">
      <c r="A2648" s="2" t="s">
        <v>59</v>
      </c>
      <c r="B2648" s="3">
        <v>514</v>
      </c>
      <c r="C2648" s="5">
        <v>33</v>
      </c>
      <c r="D2648" s="1" t="s">
        <v>10</v>
      </c>
      <c r="E2648" s="1" t="s">
        <v>4</v>
      </c>
      <c r="F2648" s="1" t="s">
        <v>8</v>
      </c>
      <c r="G2648" s="1">
        <v>2007</v>
      </c>
      <c r="H2648" s="5" t="s">
        <v>78</v>
      </c>
      <c r="Q2648" s="1"/>
      <c r="Z2648" s="1"/>
      <c r="AF2648" s="1"/>
    </row>
    <row r="2649" spans="1:32" ht="12.75" x14ac:dyDescent="0.2">
      <c r="A2649" s="2" t="s">
        <v>59</v>
      </c>
      <c r="B2649" s="3">
        <v>514</v>
      </c>
      <c r="C2649" s="5">
        <v>33</v>
      </c>
      <c r="D2649" s="1" t="s">
        <v>10</v>
      </c>
      <c r="E2649" s="1" t="s">
        <v>4</v>
      </c>
      <c r="F2649" s="1" t="s">
        <v>8</v>
      </c>
      <c r="G2649" s="1">
        <v>2008</v>
      </c>
      <c r="H2649" s="5" t="s">
        <v>78</v>
      </c>
      <c r="Q2649" s="1"/>
      <c r="Z2649" s="1"/>
      <c r="AF2649" s="1"/>
    </row>
    <row r="2650" spans="1:32" s="22" customFormat="1" ht="12.75" x14ac:dyDescent="0.2">
      <c r="A2650" s="20" t="s">
        <v>59</v>
      </c>
      <c r="B2650" s="21">
        <v>515</v>
      </c>
      <c r="C2650" s="24">
        <v>33</v>
      </c>
      <c r="D2650" s="22" t="s">
        <v>10</v>
      </c>
      <c r="E2650" s="22" t="s">
        <v>4</v>
      </c>
      <c r="F2650" s="22" t="s">
        <v>8</v>
      </c>
      <c r="G2650" s="22">
        <v>2004</v>
      </c>
      <c r="H2650" s="24" t="s">
        <v>78</v>
      </c>
      <c r="I2650" s="24"/>
      <c r="W2650" s="23"/>
      <c r="AA2650" s="24"/>
    </row>
    <row r="2651" spans="1:32" ht="12.75" x14ac:dyDescent="0.2">
      <c r="A2651" s="2" t="s">
        <v>59</v>
      </c>
      <c r="B2651" s="3">
        <v>515</v>
      </c>
      <c r="C2651" s="5">
        <v>33</v>
      </c>
      <c r="D2651" s="1" t="s">
        <v>10</v>
      </c>
      <c r="E2651" s="1" t="s">
        <v>4</v>
      </c>
      <c r="F2651" s="1" t="s">
        <v>8</v>
      </c>
      <c r="G2651" s="1">
        <v>2005</v>
      </c>
      <c r="H2651" s="5" t="s">
        <v>78</v>
      </c>
      <c r="Q2651" s="1"/>
      <c r="Z2651" s="1"/>
      <c r="AF2651" s="1"/>
    </row>
    <row r="2652" spans="1:32" ht="12.75" x14ac:dyDescent="0.2">
      <c r="A2652" s="2" t="s">
        <v>59</v>
      </c>
      <c r="B2652" s="3">
        <v>515</v>
      </c>
      <c r="C2652" s="5">
        <v>33</v>
      </c>
      <c r="D2652" s="1" t="s">
        <v>10</v>
      </c>
      <c r="E2652" s="1" t="s">
        <v>4</v>
      </c>
      <c r="F2652" s="1" t="s">
        <v>8</v>
      </c>
      <c r="G2652" s="1">
        <v>2006</v>
      </c>
      <c r="H2652" s="5" t="s">
        <v>78</v>
      </c>
      <c r="Q2652" s="1"/>
      <c r="Z2652" s="1"/>
      <c r="AF2652" s="1"/>
    </row>
    <row r="2653" spans="1:32" ht="12.75" x14ac:dyDescent="0.2">
      <c r="A2653" s="2" t="s">
        <v>59</v>
      </c>
      <c r="B2653" s="3">
        <v>515</v>
      </c>
      <c r="C2653" s="5">
        <v>33</v>
      </c>
      <c r="D2653" s="1" t="s">
        <v>10</v>
      </c>
      <c r="E2653" s="1" t="s">
        <v>4</v>
      </c>
      <c r="F2653" s="1" t="s">
        <v>8</v>
      </c>
      <c r="G2653" s="1">
        <v>2007</v>
      </c>
      <c r="H2653" s="5" t="s">
        <v>78</v>
      </c>
      <c r="Q2653" s="1"/>
      <c r="Z2653" s="1"/>
      <c r="AF2653" s="1"/>
    </row>
    <row r="2654" spans="1:32" ht="12.75" x14ac:dyDescent="0.2">
      <c r="A2654" s="2" t="s">
        <v>59</v>
      </c>
      <c r="B2654" s="3">
        <v>515</v>
      </c>
      <c r="C2654" s="5">
        <v>33</v>
      </c>
      <c r="D2654" s="1" t="s">
        <v>10</v>
      </c>
      <c r="E2654" s="1" t="s">
        <v>4</v>
      </c>
      <c r="F2654" s="1" t="s">
        <v>8</v>
      </c>
      <c r="G2654" s="1">
        <v>2008</v>
      </c>
      <c r="H2654" s="5" t="s">
        <v>78</v>
      </c>
      <c r="Q2654" s="1"/>
      <c r="Z2654" s="1"/>
      <c r="AF2654" s="1"/>
    </row>
    <row r="2655" spans="1:32" s="22" customFormat="1" ht="12.75" x14ac:dyDescent="0.2">
      <c r="A2655" s="20" t="s">
        <v>59</v>
      </c>
      <c r="B2655" s="21">
        <v>516</v>
      </c>
      <c r="C2655" s="24">
        <v>33</v>
      </c>
      <c r="D2655" s="22" t="s">
        <v>10</v>
      </c>
      <c r="E2655" s="22" t="s">
        <v>4</v>
      </c>
      <c r="F2655" s="22" t="s">
        <v>8</v>
      </c>
      <c r="G2655" s="22">
        <v>2004</v>
      </c>
      <c r="H2655" s="24" t="s">
        <v>78</v>
      </c>
      <c r="I2655" s="24"/>
      <c r="W2655" s="23"/>
      <c r="AA2655" s="24"/>
    </row>
    <row r="2656" spans="1:32" ht="12.75" x14ac:dyDescent="0.2">
      <c r="A2656" s="2" t="s">
        <v>59</v>
      </c>
      <c r="B2656" s="3">
        <v>516</v>
      </c>
      <c r="C2656" s="5">
        <v>33</v>
      </c>
      <c r="D2656" s="1" t="s">
        <v>10</v>
      </c>
      <c r="E2656" s="1" t="s">
        <v>4</v>
      </c>
      <c r="F2656" s="1" t="s">
        <v>8</v>
      </c>
      <c r="G2656" s="1">
        <v>2005</v>
      </c>
      <c r="H2656" s="5" t="s">
        <v>78</v>
      </c>
      <c r="Q2656" s="1"/>
      <c r="Z2656" s="1"/>
      <c r="AF2656" s="1"/>
    </row>
    <row r="2657" spans="1:32" ht="12.75" x14ac:dyDescent="0.2">
      <c r="A2657" s="2" t="s">
        <v>59</v>
      </c>
      <c r="B2657" s="3">
        <v>516</v>
      </c>
      <c r="C2657" s="5">
        <v>33</v>
      </c>
      <c r="D2657" s="1" t="s">
        <v>10</v>
      </c>
      <c r="E2657" s="1" t="s">
        <v>4</v>
      </c>
      <c r="F2657" s="1" t="s">
        <v>8</v>
      </c>
      <c r="G2657" s="1">
        <v>2006</v>
      </c>
      <c r="H2657" s="5" t="s">
        <v>78</v>
      </c>
      <c r="Q2657" s="1"/>
      <c r="Z2657" s="1"/>
      <c r="AF2657" s="1"/>
    </row>
    <row r="2658" spans="1:32" ht="12.75" x14ac:dyDescent="0.2">
      <c r="A2658" s="2" t="s">
        <v>59</v>
      </c>
      <c r="B2658" s="3">
        <v>516</v>
      </c>
      <c r="C2658" s="5">
        <v>33</v>
      </c>
      <c r="D2658" s="1" t="s">
        <v>10</v>
      </c>
      <c r="E2658" s="1" t="s">
        <v>4</v>
      </c>
      <c r="F2658" s="1" t="s">
        <v>8</v>
      </c>
      <c r="G2658" s="1">
        <v>2007</v>
      </c>
      <c r="H2658" s="5" t="s">
        <v>78</v>
      </c>
      <c r="Q2658" s="1"/>
      <c r="Z2658" s="1"/>
      <c r="AF2658" s="1"/>
    </row>
    <row r="2659" spans="1:32" ht="12.75" x14ac:dyDescent="0.2">
      <c r="A2659" s="2" t="s">
        <v>59</v>
      </c>
      <c r="B2659" s="3">
        <v>516</v>
      </c>
      <c r="C2659" s="5">
        <v>33</v>
      </c>
      <c r="D2659" s="1" t="s">
        <v>10</v>
      </c>
      <c r="E2659" s="1" t="s">
        <v>4</v>
      </c>
      <c r="F2659" s="1" t="s">
        <v>8</v>
      </c>
      <c r="G2659" s="1">
        <v>2008</v>
      </c>
      <c r="H2659" s="5" t="s">
        <v>78</v>
      </c>
      <c r="Q2659" s="1"/>
      <c r="Z2659" s="1"/>
      <c r="AF2659" s="1"/>
    </row>
    <row r="2660" spans="1:32" s="22" customFormat="1" ht="12.75" x14ac:dyDescent="0.2">
      <c r="A2660" s="20" t="s">
        <v>59</v>
      </c>
      <c r="B2660" s="21">
        <v>517</v>
      </c>
      <c r="C2660" s="24">
        <v>33</v>
      </c>
      <c r="D2660" s="22" t="s">
        <v>10</v>
      </c>
      <c r="E2660" s="22" t="s">
        <v>4</v>
      </c>
      <c r="F2660" s="22" t="s">
        <v>8</v>
      </c>
      <c r="G2660" s="22">
        <v>2004</v>
      </c>
      <c r="H2660" s="24" t="s">
        <v>78</v>
      </c>
      <c r="I2660" s="24"/>
      <c r="W2660" s="23"/>
      <c r="AA2660" s="24"/>
    </row>
    <row r="2661" spans="1:32" ht="12.75" x14ac:dyDescent="0.2">
      <c r="A2661" s="2" t="s">
        <v>59</v>
      </c>
      <c r="B2661" s="3">
        <v>517</v>
      </c>
      <c r="C2661" s="5">
        <v>33</v>
      </c>
      <c r="D2661" s="1" t="s">
        <v>10</v>
      </c>
      <c r="E2661" s="1" t="s">
        <v>4</v>
      </c>
      <c r="F2661" s="1" t="s">
        <v>8</v>
      </c>
      <c r="G2661" s="1">
        <v>2005</v>
      </c>
      <c r="H2661" s="5" t="s">
        <v>78</v>
      </c>
      <c r="Q2661" s="1"/>
      <c r="Z2661" s="1"/>
      <c r="AF2661" s="1"/>
    </row>
    <row r="2662" spans="1:32" ht="12.75" x14ac:dyDescent="0.2">
      <c r="A2662" s="2" t="s">
        <v>59</v>
      </c>
      <c r="B2662" s="3">
        <v>517</v>
      </c>
      <c r="C2662" s="5">
        <v>33</v>
      </c>
      <c r="D2662" s="1" t="s">
        <v>10</v>
      </c>
      <c r="E2662" s="1" t="s">
        <v>4</v>
      </c>
      <c r="F2662" s="1" t="s">
        <v>8</v>
      </c>
      <c r="G2662" s="1">
        <v>2006</v>
      </c>
      <c r="H2662" s="5" t="s">
        <v>78</v>
      </c>
      <c r="Q2662" s="1"/>
      <c r="Z2662" s="1"/>
      <c r="AF2662" s="1"/>
    </row>
    <row r="2663" spans="1:32" ht="12.75" x14ac:dyDescent="0.2">
      <c r="A2663" s="2" t="s">
        <v>59</v>
      </c>
      <c r="B2663" s="3">
        <v>517</v>
      </c>
      <c r="C2663" s="5">
        <v>33</v>
      </c>
      <c r="D2663" s="1" t="s">
        <v>10</v>
      </c>
      <c r="E2663" s="1" t="s">
        <v>4</v>
      </c>
      <c r="F2663" s="1" t="s">
        <v>8</v>
      </c>
      <c r="G2663" s="1">
        <v>2007</v>
      </c>
      <c r="H2663" s="5" t="s">
        <v>78</v>
      </c>
      <c r="Q2663" s="1"/>
      <c r="Z2663" s="1"/>
      <c r="AF2663" s="1"/>
    </row>
    <row r="2664" spans="1:32" ht="12.75" x14ac:dyDescent="0.2">
      <c r="A2664" s="2" t="s">
        <v>59</v>
      </c>
      <c r="B2664" s="3">
        <v>517</v>
      </c>
      <c r="C2664" s="5">
        <v>33</v>
      </c>
      <c r="D2664" s="1" t="s">
        <v>10</v>
      </c>
      <c r="E2664" s="1" t="s">
        <v>4</v>
      </c>
      <c r="F2664" s="1" t="s">
        <v>8</v>
      </c>
      <c r="G2664" s="1">
        <v>2008</v>
      </c>
      <c r="H2664" s="5" t="s">
        <v>78</v>
      </c>
      <c r="Q2664" s="1"/>
      <c r="Z2664" s="1"/>
      <c r="AF2664" s="1"/>
    </row>
    <row r="2665" spans="1:32" s="22" customFormat="1" ht="12.75" x14ac:dyDescent="0.2">
      <c r="A2665" s="20" t="s">
        <v>59</v>
      </c>
      <c r="B2665" s="21">
        <v>518</v>
      </c>
      <c r="C2665" s="24">
        <v>33</v>
      </c>
      <c r="D2665" s="22" t="s">
        <v>10</v>
      </c>
      <c r="E2665" s="22" t="s">
        <v>4</v>
      </c>
      <c r="F2665" s="22" t="s">
        <v>8</v>
      </c>
      <c r="G2665" s="22">
        <v>2004</v>
      </c>
      <c r="H2665" s="24" t="s">
        <v>78</v>
      </c>
      <c r="I2665" s="24"/>
      <c r="W2665" s="23"/>
      <c r="AA2665" s="24"/>
    </row>
    <row r="2666" spans="1:32" ht="12.75" x14ac:dyDescent="0.2">
      <c r="A2666" s="2" t="s">
        <v>59</v>
      </c>
      <c r="B2666" s="3">
        <v>518</v>
      </c>
      <c r="C2666" s="5">
        <v>33</v>
      </c>
      <c r="D2666" s="1" t="s">
        <v>10</v>
      </c>
      <c r="E2666" s="1" t="s">
        <v>4</v>
      </c>
      <c r="F2666" s="1" t="s">
        <v>8</v>
      </c>
      <c r="G2666" s="1">
        <v>2005</v>
      </c>
      <c r="H2666" s="5" t="s">
        <v>78</v>
      </c>
      <c r="Q2666" s="1"/>
      <c r="Z2666" s="1"/>
      <c r="AF2666" s="1"/>
    </row>
    <row r="2667" spans="1:32" ht="12.75" x14ac:dyDescent="0.2">
      <c r="A2667" s="2" t="s">
        <v>59</v>
      </c>
      <c r="B2667" s="3">
        <v>518</v>
      </c>
      <c r="C2667" s="5">
        <v>33</v>
      </c>
      <c r="D2667" s="1" t="s">
        <v>10</v>
      </c>
      <c r="E2667" s="1" t="s">
        <v>4</v>
      </c>
      <c r="F2667" s="1" t="s">
        <v>8</v>
      </c>
      <c r="G2667" s="1">
        <v>2006</v>
      </c>
      <c r="H2667" s="5" t="s">
        <v>78</v>
      </c>
      <c r="Q2667" s="1"/>
      <c r="Z2667" s="1"/>
      <c r="AF2667" s="1"/>
    </row>
    <row r="2668" spans="1:32" ht="12.75" x14ac:dyDescent="0.2">
      <c r="A2668" s="2" t="s">
        <v>59</v>
      </c>
      <c r="B2668" s="3">
        <v>518</v>
      </c>
      <c r="C2668" s="5">
        <v>33</v>
      </c>
      <c r="D2668" s="1" t="s">
        <v>10</v>
      </c>
      <c r="E2668" s="1" t="s">
        <v>4</v>
      </c>
      <c r="F2668" s="1" t="s">
        <v>8</v>
      </c>
      <c r="G2668" s="1">
        <v>2007</v>
      </c>
      <c r="H2668" s="5" t="s">
        <v>78</v>
      </c>
      <c r="Q2668" s="1"/>
      <c r="Z2668" s="1"/>
      <c r="AF2668" s="1"/>
    </row>
    <row r="2669" spans="1:32" ht="12.75" x14ac:dyDescent="0.2">
      <c r="A2669" s="2" t="s">
        <v>59</v>
      </c>
      <c r="B2669" s="3">
        <v>518</v>
      </c>
      <c r="C2669" s="5">
        <v>33</v>
      </c>
      <c r="D2669" s="1" t="s">
        <v>10</v>
      </c>
      <c r="E2669" s="1" t="s">
        <v>4</v>
      </c>
      <c r="F2669" s="1" t="s">
        <v>8</v>
      </c>
      <c r="G2669" s="1">
        <v>2008</v>
      </c>
      <c r="H2669" s="5" t="s">
        <v>78</v>
      </c>
      <c r="Q2669" s="1"/>
      <c r="Z2669" s="1"/>
      <c r="AF2669" s="1"/>
    </row>
    <row r="2670" spans="1:32" s="22" customFormat="1" ht="12.75" x14ac:dyDescent="0.2">
      <c r="A2670" s="20" t="s">
        <v>59</v>
      </c>
      <c r="B2670" s="21">
        <v>519</v>
      </c>
      <c r="C2670" s="24">
        <v>33</v>
      </c>
      <c r="D2670" s="22" t="s">
        <v>10</v>
      </c>
      <c r="E2670" s="22" t="s">
        <v>4</v>
      </c>
      <c r="F2670" s="22" t="s">
        <v>8</v>
      </c>
      <c r="G2670" s="22">
        <v>2004</v>
      </c>
      <c r="H2670" s="24" t="s">
        <v>78</v>
      </c>
      <c r="I2670" s="24"/>
      <c r="W2670" s="23"/>
      <c r="AA2670" s="24"/>
    </row>
    <row r="2671" spans="1:32" ht="12.75" x14ac:dyDescent="0.2">
      <c r="A2671" s="2" t="s">
        <v>59</v>
      </c>
      <c r="B2671" s="3">
        <v>519</v>
      </c>
      <c r="C2671" s="5">
        <v>33</v>
      </c>
      <c r="D2671" s="1" t="s">
        <v>10</v>
      </c>
      <c r="E2671" s="1" t="s">
        <v>4</v>
      </c>
      <c r="F2671" s="1" t="s">
        <v>8</v>
      </c>
      <c r="G2671" s="1">
        <v>2005</v>
      </c>
      <c r="H2671" s="5" t="s">
        <v>78</v>
      </c>
      <c r="Q2671" s="1"/>
      <c r="Z2671" s="1"/>
      <c r="AF2671" s="1"/>
    </row>
    <row r="2672" spans="1:32" ht="12.75" x14ac:dyDescent="0.2">
      <c r="A2672" s="2" t="s">
        <v>59</v>
      </c>
      <c r="B2672" s="3">
        <v>519</v>
      </c>
      <c r="C2672" s="5">
        <v>33</v>
      </c>
      <c r="D2672" s="1" t="s">
        <v>10</v>
      </c>
      <c r="E2672" s="1" t="s">
        <v>4</v>
      </c>
      <c r="F2672" s="1" t="s">
        <v>8</v>
      </c>
      <c r="G2672" s="1">
        <v>2006</v>
      </c>
      <c r="H2672" s="5" t="s">
        <v>78</v>
      </c>
      <c r="Q2672" s="1"/>
      <c r="Z2672" s="1"/>
      <c r="AF2672" s="1"/>
    </row>
    <row r="2673" spans="1:32" ht="12.75" x14ac:dyDescent="0.2">
      <c r="A2673" s="2" t="s">
        <v>59</v>
      </c>
      <c r="B2673" s="3">
        <v>519</v>
      </c>
      <c r="C2673" s="5">
        <v>33</v>
      </c>
      <c r="D2673" s="1" t="s">
        <v>10</v>
      </c>
      <c r="E2673" s="1" t="s">
        <v>4</v>
      </c>
      <c r="F2673" s="1" t="s">
        <v>8</v>
      </c>
      <c r="G2673" s="1">
        <v>2007</v>
      </c>
      <c r="H2673" s="5" t="s">
        <v>78</v>
      </c>
      <c r="Q2673" s="1"/>
      <c r="Z2673" s="1"/>
      <c r="AF2673" s="1"/>
    </row>
    <row r="2674" spans="1:32" ht="12.75" x14ac:dyDescent="0.2">
      <c r="A2674" s="2" t="s">
        <v>59</v>
      </c>
      <c r="B2674" s="3">
        <v>519</v>
      </c>
      <c r="C2674" s="5">
        <v>33</v>
      </c>
      <c r="D2674" s="1" t="s">
        <v>10</v>
      </c>
      <c r="E2674" s="1" t="s">
        <v>4</v>
      </c>
      <c r="F2674" s="1" t="s">
        <v>8</v>
      </c>
      <c r="G2674" s="1">
        <v>2008</v>
      </c>
      <c r="H2674" s="5" t="s">
        <v>78</v>
      </c>
      <c r="Q2674" s="1"/>
      <c r="Z2674" s="1"/>
      <c r="AF2674" s="1"/>
    </row>
    <row r="2675" spans="1:32" s="22" customFormat="1" ht="12.75" x14ac:dyDescent="0.2">
      <c r="A2675" s="20" t="s">
        <v>59</v>
      </c>
      <c r="B2675" s="21">
        <v>520</v>
      </c>
      <c r="C2675" s="24">
        <v>33</v>
      </c>
      <c r="D2675" s="22" t="s">
        <v>10</v>
      </c>
      <c r="E2675" s="22" t="s">
        <v>4</v>
      </c>
      <c r="F2675" s="22" t="s">
        <v>8</v>
      </c>
      <c r="G2675" s="22">
        <v>2004</v>
      </c>
      <c r="H2675" s="24" t="s">
        <v>78</v>
      </c>
      <c r="I2675" s="24"/>
      <c r="W2675" s="23"/>
      <c r="AA2675" s="24"/>
    </row>
    <row r="2676" spans="1:32" ht="12.75" x14ac:dyDescent="0.2">
      <c r="A2676" s="2" t="s">
        <v>59</v>
      </c>
      <c r="B2676" s="3">
        <v>520</v>
      </c>
      <c r="C2676" s="5">
        <v>33</v>
      </c>
      <c r="D2676" s="1" t="s">
        <v>10</v>
      </c>
      <c r="E2676" s="1" t="s">
        <v>4</v>
      </c>
      <c r="F2676" s="1" t="s">
        <v>8</v>
      </c>
      <c r="G2676" s="1">
        <v>2005</v>
      </c>
      <c r="H2676" s="5" t="s">
        <v>78</v>
      </c>
      <c r="Q2676" s="1"/>
      <c r="Z2676" s="1"/>
      <c r="AF2676" s="1"/>
    </row>
    <row r="2677" spans="1:32" ht="12.75" x14ac:dyDescent="0.2">
      <c r="A2677" s="2" t="s">
        <v>59</v>
      </c>
      <c r="B2677" s="3">
        <v>520</v>
      </c>
      <c r="C2677" s="5">
        <v>33</v>
      </c>
      <c r="D2677" s="1" t="s">
        <v>10</v>
      </c>
      <c r="E2677" s="1" t="s">
        <v>4</v>
      </c>
      <c r="F2677" s="1" t="s">
        <v>8</v>
      </c>
      <c r="G2677" s="1">
        <v>2006</v>
      </c>
      <c r="H2677" s="5" t="s">
        <v>78</v>
      </c>
      <c r="Q2677" s="1"/>
      <c r="Z2677" s="1"/>
      <c r="AF2677" s="1"/>
    </row>
    <row r="2678" spans="1:32" ht="12.75" x14ac:dyDescent="0.2">
      <c r="A2678" s="2" t="s">
        <v>59</v>
      </c>
      <c r="B2678" s="3">
        <v>520</v>
      </c>
      <c r="C2678" s="5">
        <v>33</v>
      </c>
      <c r="D2678" s="1" t="s">
        <v>10</v>
      </c>
      <c r="E2678" s="1" t="s">
        <v>4</v>
      </c>
      <c r="F2678" s="1" t="s">
        <v>8</v>
      </c>
      <c r="G2678" s="1">
        <v>2007</v>
      </c>
      <c r="H2678" s="5" t="s">
        <v>78</v>
      </c>
      <c r="Q2678" s="1"/>
      <c r="Z2678" s="1"/>
      <c r="AF2678" s="1"/>
    </row>
    <row r="2679" spans="1:32" ht="12.75" x14ac:dyDescent="0.2">
      <c r="A2679" s="2" t="s">
        <v>59</v>
      </c>
      <c r="B2679" s="3">
        <v>520</v>
      </c>
      <c r="C2679" s="5">
        <v>33</v>
      </c>
      <c r="D2679" s="1" t="s">
        <v>10</v>
      </c>
      <c r="E2679" s="1" t="s">
        <v>4</v>
      </c>
      <c r="F2679" s="1" t="s">
        <v>8</v>
      </c>
      <c r="G2679" s="1">
        <v>2008</v>
      </c>
      <c r="H2679" s="5" t="s">
        <v>78</v>
      </c>
      <c r="Q2679" s="1"/>
      <c r="Z2679" s="1"/>
      <c r="AF2679" s="1"/>
    </row>
    <row r="2680" spans="1:32" s="22" customFormat="1" ht="12.75" x14ac:dyDescent="0.2">
      <c r="A2680" s="20" t="s">
        <v>59</v>
      </c>
      <c r="B2680" s="21">
        <v>521</v>
      </c>
      <c r="C2680" s="24">
        <v>33</v>
      </c>
      <c r="D2680" s="22" t="s">
        <v>10</v>
      </c>
      <c r="E2680" s="22" t="s">
        <v>4</v>
      </c>
      <c r="F2680" s="22" t="s">
        <v>8</v>
      </c>
      <c r="G2680" s="22">
        <v>2004</v>
      </c>
      <c r="H2680" s="24" t="s">
        <v>78</v>
      </c>
      <c r="I2680" s="24"/>
      <c r="W2680" s="23"/>
      <c r="AA2680" s="24"/>
    </row>
    <row r="2681" spans="1:32" ht="12.75" x14ac:dyDescent="0.2">
      <c r="A2681" s="2" t="s">
        <v>59</v>
      </c>
      <c r="B2681" s="3">
        <v>521</v>
      </c>
      <c r="C2681" s="5">
        <v>33</v>
      </c>
      <c r="D2681" s="1" t="s">
        <v>10</v>
      </c>
      <c r="E2681" s="1" t="s">
        <v>4</v>
      </c>
      <c r="F2681" s="1" t="s">
        <v>8</v>
      </c>
      <c r="G2681" s="1">
        <v>2005</v>
      </c>
      <c r="H2681" s="5" t="s">
        <v>78</v>
      </c>
      <c r="Q2681" s="1"/>
      <c r="Z2681" s="1"/>
      <c r="AF2681" s="1"/>
    </row>
    <row r="2682" spans="1:32" ht="12.75" x14ac:dyDescent="0.2">
      <c r="A2682" s="2" t="s">
        <v>59</v>
      </c>
      <c r="B2682" s="3">
        <v>521</v>
      </c>
      <c r="C2682" s="5">
        <v>33</v>
      </c>
      <c r="D2682" s="1" t="s">
        <v>10</v>
      </c>
      <c r="E2682" s="1" t="s">
        <v>4</v>
      </c>
      <c r="F2682" s="1" t="s">
        <v>8</v>
      </c>
      <c r="G2682" s="1">
        <v>2006</v>
      </c>
      <c r="H2682" s="5" t="s">
        <v>78</v>
      </c>
      <c r="Q2682" s="1"/>
      <c r="Z2682" s="1"/>
      <c r="AF2682" s="1"/>
    </row>
    <row r="2683" spans="1:32" ht="12.75" x14ac:dyDescent="0.2">
      <c r="A2683" s="2" t="s">
        <v>59</v>
      </c>
      <c r="B2683" s="3">
        <v>521</v>
      </c>
      <c r="C2683" s="5">
        <v>33</v>
      </c>
      <c r="D2683" s="1" t="s">
        <v>10</v>
      </c>
      <c r="E2683" s="1" t="s">
        <v>4</v>
      </c>
      <c r="F2683" s="1" t="s">
        <v>8</v>
      </c>
      <c r="G2683" s="1">
        <v>2007</v>
      </c>
      <c r="H2683" s="5" t="s">
        <v>78</v>
      </c>
      <c r="Q2683" s="1"/>
      <c r="Z2683" s="1"/>
      <c r="AF2683" s="1"/>
    </row>
    <row r="2684" spans="1:32" ht="12.75" x14ac:dyDescent="0.2">
      <c r="A2684" s="2" t="s">
        <v>59</v>
      </c>
      <c r="B2684" s="3">
        <v>521</v>
      </c>
      <c r="C2684" s="5">
        <v>33</v>
      </c>
      <c r="D2684" s="1" t="s">
        <v>10</v>
      </c>
      <c r="E2684" s="1" t="s">
        <v>4</v>
      </c>
      <c r="F2684" s="1" t="s">
        <v>8</v>
      </c>
      <c r="G2684" s="1">
        <v>2008</v>
      </c>
      <c r="H2684" s="5" t="s">
        <v>78</v>
      </c>
      <c r="Q2684" s="1"/>
      <c r="Z2684" s="1"/>
      <c r="AF2684" s="1"/>
    </row>
    <row r="2685" spans="1:32" s="22" customFormat="1" ht="12.75" x14ac:dyDescent="0.2">
      <c r="A2685" s="20" t="s">
        <v>59</v>
      </c>
      <c r="B2685" s="21">
        <v>522</v>
      </c>
      <c r="C2685" s="24">
        <v>33</v>
      </c>
      <c r="D2685" s="22" t="s">
        <v>10</v>
      </c>
      <c r="E2685" s="22" t="s">
        <v>4</v>
      </c>
      <c r="F2685" s="22" t="s">
        <v>8</v>
      </c>
      <c r="G2685" s="22">
        <v>2004</v>
      </c>
      <c r="H2685" s="24" t="s">
        <v>78</v>
      </c>
      <c r="I2685" s="24"/>
      <c r="W2685" s="23"/>
      <c r="AA2685" s="24"/>
    </row>
    <row r="2686" spans="1:32" ht="15" customHeight="1" x14ac:dyDescent="0.2">
      <c r="A2686" s="2" t="s">
        <v>59</v>
      </c>
      <c r="B2686" s="3">
        <v>522</v>
      </c>
      <c r="C2686" s="5">
        <v>33</v>
      </c>
      <c r="D2686" s="1" t="s">
        <v>10</v>
      </c>
      <c r="E2686" s="1" t="s">
        <v>4</v>
      </c>
      <c r="F2686" s="1" t="s">
        <v>8</v>
      </c>
      <c r="G2686" s="1">
        <v>2005</v>
      </c>
      <c r="H2686" s="5" t="s">
        <v>78</v>
      </c>
      <c r="Q2686" s="1"/>
      <c r="Z2686" s="1"/>
      <c r="AF2686" s="1"/>
    </row>
    <row r="2687" spans="1:32" ht="12.75" x14ac:dyDescent="0.2">
      <c r="A2687" s="2" t="s">
        <v>59</v>
      </c>
      <c r="B2687" s="3">
        <v>522</v>
      </c>
      <c r="C2687" s="5">
        <v>33</v>
      </c>
      <c r="D2687" s="1" t="s">
        <v>10</v>
      </c>
      <c r="E2687" s="1" t="s">
        <v>4</v>
      </c>
      <c r="F2687" s="1" t="s">
        <v>8</v>
      </c>
      <c r="G2687" s="1">
        <v>2006</v>
      </c>
      <c r="H2687" s="5" t="s">
        <v>78</v>
      </c>
      <c r="Q2687" s="1"/>
      <c r="Z2687" s="1"/>
      <c r="AF2687" s="1"/>
    </row>
    <row r="2688" spans="1:32" ht="12.75" x14ac:dyDescent="0.2">
      <c r="A2688" s="2" t="s">
        <v>59</v>
      </c>
      <c r="B2688" s="3">
        <v>522</v>
      </c>
      <c r="C2688" s="5">
        <v>33</v>
      </c>
      <c r="D2688" s="1" t="s">
        <v>10</v>
      </c>
      <c r="E2688" s="1" t="s">
        <v>4</v>
      </c>
      <c r="F2688" s="1" t="s">
        <v>8</v>
      </c>
      <c r="G2688" s="1">
        <v>2007</v>
      </c>
      <c r="H2688" s="5" t="s">
        <v>78</v>
      </c>
      <c r="Q2688" s="1"/>
      <c r="Z2688" s="1"/>
      <c r="AF2688" s="1"/>
    </row>
    <row r="2689" spans="1:32" ht="12.75" x14ac:dyDescent="0.2">
      <c r="A2689" s="2" t="s">
        <v>59</v>
      </c>
      <c r="B2689" s="3">
        <v>522</v>
      </c>
      <c r="C2689" s="5">
        <v>33</v>
      </c>
      <c r="D2689" s="1" t="s">
        <v>10</v>
      </c>
      <c r="E2689" s="1" t="s">
        <v>4</v>
      </c>
      <c r="F2689" s="1" t="s">
        <v>8</v>
      </c>
      <c r="G2689" s="1">
        <v>2008</v>
      </c>
      <c r="H2689" s="5" t="s">
        <v>78</v>
      </c>
      <c r="Q2689" s="1"/>
      <c r="Z2689" s="1"/>
      <c r="AF2689" s="1"/>
    </row>
    <row r="2690" spans="1:32" s="22" customFormat="1" ht="12.75" x14ac:dyDescent="0.2">
      <c r="A2690" s="20" t="s">
        <v>59</v>
      </c>
      <c r="B2690" s="21">
        <v>523</v>
      </c>
      <c r="C2690" s="24">
        <v>33</v>
      </c>
      <c r="D2690" s="22" t="s">
        <v>10</v>
      </c>
      <c r="E2690" s="22" t="s">
        <v>4</v>
      </c>
      <c r="F2690" s="22" t="s">
        <v>8</v>
      </c>
      <c r="G2690" s="22">
        <v>2004</v>
      </c>
      <c r="H2690" s="24" t="s">
        <v>78</v>
      </c>
      <c r="I2690" s="24"/>
      <c r="W2690" s="23"/>
      <c r="AA2690" s="24"/>
    </row>
    <row r="2691" spans="1:32" ht="12.75" x14ac:dyDescent="0.2">
      <c r="A2691" s="2" t="s">
        <v>59</v>
      </c>
      <c r="B2691" s="3">
        <v>523</v>
      </c>
      <c r="C2691" s="5">
        <v>33</v>
      </c>
      <c r="D2691" s="1" t="s">
        <v>10</v>
      </c>
      <c r="E2691" s="1" t="s">
        <v>4</v>
      </c>
      <c r="F2691" s="1" t="s">
        <v>8</v>
      </c>
      <c r="G2691" s="1">
        <v>2005</v>
      </c>
      <c r="H2691" s="5" t="s">
        <v>78</v>
      </c>
      <c r="Q2691" s="1"/>
      <c r="Z2691" s="1"/>
      <c r="AF2691" s="1"/>
    </row>
    <row r="2692" spans="1:32" ht="12.75" x14ac:dyDescent="0.2">
      <c r="A2692" s="2" t="s">
        <v>59</v>
      </c>
      <c r="B2692" s="3">
        <v>523</v>
      </c>
      <c r="C2692" s="5">
        <v>33</v>
      </c>
      <c r="D2692" s="1" t="s">
        <v>10</v>
      </c>
      <c r="E2692" s="1" t="s">
        <v>4</v>
      </c>
      <c r="F2692" s="1" t="s">
        <v>8</v>
      </c>
      <c r="G2692" s="1">
        <v>2006</v>
      </c>
      <c r="H2692" s="5" t="s">
        <v>78</v>
      </c>
      <c r="Q2692" s="1"/>
      <c r="Z2692" s="1"/>
      <c r="AF2692" s="1"/>
    </row>
    <row r="2693" spans="1:32" ht="12.75" x14ac:dyDescent="0.2">
      <c r="A2693" s="2" t="s">
        <v>59</v>
      </c>
      <c r="B2693" s="3">
        <v>523</v>
      </c>
      <c r="C2693" s="5">
        <v>33</v>
      </c>
      <c r="D2693" s="1" t="s">
        <v>10</v>
      </c>
      <c r="E2693" s="1" t="s">
        <v>4</v>
      </c>
      <c r="F2693" s="1" t="s">
        <v>8</v>
      </c>
      <c r="G2693" s="1">
        <v>2007</v>
      </c>
      <c r="H2693" s="5" t="s">
        <v>78</v>
      </c>
      <c r="Q2693" s="1"/>
      <c r="Z2693" s="1"/>
      <c r="AF2693" s="1"/>
    </row>
    <row r="2694" spans="1:32" ht="12.75" x14ac:dyDescent="0.2">
      <c r="A2694" s="2" t="s">
        <v>59</v>
      </c>
      <c r="B2694" s="3">
        <v>523</v>
      </c>
      <c r="C2694" s="5">
        <v>33</v>
      </c>
      <c r="D2694" s="1" t="s">
        <v>10</v>
      </c>
      <c r="E2694" s="1" t="s">
        <v>4</v>
      </c>
      <c r="F2694" s="1" t="s">
        <v>8</v>
      </c>
      <c r="G2694" s="1">
        <v>2008</v>
      </c>
      <c r="H2694" s="5" t="s">
        <v>78</v>
      </c>
      <c r="Q2694" s="1"/>
      <c r="Z2694" s="1"/>
      <c r="AF2694" s="1"/>
    </row>
    <row r="2695" spans="1:32" s="22" customFormat="1" ht="12.75" x14ac:dyDescent="0.2">
      <c r="A2695" s="20" t="s">
        <v>59</v>
      </c>
      <c r="B2695" s="21">
        <v>524</v>
      </c>
      <c r="C2695" s="24">
        <v>33</v>
      </c>
      <c r="D2695" s="22" t="s">
        <v>10</v>
      </c>
      <c r="E2695" s="22" t="s">
        <v>4</v>
      </c>
      <c r="F2695" s="22" t="s">
        <v>8</v>
      </c>
      <c r="G2695" s="22">
        <v>2004</v>
      </c>
      <c r="H2695" s="24" t="s">
        <v>78</v>
      </c>
      <c r="I2695" s="24"/>
      <c r="W2695" s="23"/>
      <c r="AA2695" s="24"/>
    </row>
    <row r="2696" spans="1:32" ht="12.75" x14ac:dyDescent="0.2">
      <c r="A2696" s="2" t="s">
        <v>59</v>
      </c>
      <c r="B2696" s="3">
        <v>524</v>
      </c>
      <c r="C2696" s="5">
        <v>33</v>
      </c>
      <c r="D2696" s="1" t="s">
        <v>10</v>
      </c>
      <c r="E2696" s="1" t="s">
        <v>4</v>
      </c>
      <c r="F2696" s="1" t="s">
        <v>8</v>
      </c>
      <c r="G2696" s="1">
        <v>2005</v>
      </c>
      <c r="H2696" s="5" t="s">
        <v>78</v>
      </c>
      <c r="Q2696" s="1"/>
      <c r="Z2696" s="1"/>
      <c r="AF2696" s="1"/>
    </row>
    <row r="2697" spans="1:32" ht="12.75" x14ac:dyDescent="0.2">
      <c r="A2697" s="2" t="s">
        <v>59</v>
      </c>
      <c r="B2697" s="3">
        <v>524</v>
      </c>
      <c r="C2697" s="5">
        <v>33</v>
      </c>
      <c r="D2697" s="1" t="s">
        <v>10</v>
      </c>
      <c r="E2697" s="1" t="s">
        <v>4</v>
      </c>
      <c r="F2697" s="1" t="s">
        <v>8</v>
      </c>
      <c r="G2697" s="1">
        <v>2006</v>
      </c>
      <c r="H2697" s="5" t="s">
        <v>78</v>
      </c>
      <c r="Q2697" s="1"/>
      <c r="Z2697" s="1"/>
      <c r="AF2697" s="1"/>
    </row>
    <row r="2698" spans="1:32" ht="12.75" x14ac:dyDescent="0.2">
      <c r="A2698" s="2" t="s">
        <v>59</v>
      </c>
      <c r="B2698" s="3">
        <v>524</v>
      </c>
      <c r="C2698" s="5">
        <v>33</v>
      </c>
      <c r="D2698" s="1" t="s">
        <v>10</v>
      </c>
      <c r="E2698" s="1" t="s">
        <v>4</v>
      </c>
      <c r="F2698" s="1" t="s">
        <v>8</v>
      </c>
      <c r="G2698" s="1">
        <v>2007</v>
      </c>
      <c r="H2698" s="5" t="s">
        <v>78</v>
      </c>
      <c r="Q2698" s="1"/>
      <c r="Z2698" s="1"/>
      <c r="AF2698" s="1"/>
    </row>
    <row r="2699" spans="1:32" ht="12.75" x14ac:dyDescent="0.2">
      <c r="A2699" s="2" t="s">
        <v>59</v>
      </c>
      <c r="B2699" s="3">
        <v>524</v>
      </c>
      <c r="C2699" s="5">
        <v>33</v>
      </c>
      <c r="D2699" s="1" t="s">
        <v>10</v>
      </c>
      <c r="E2699" s="1" t="s">
        <v>4</v>
      </c>
      <c r="F2699" s="1" t="s">
        <v>8</v>
      </c>
      <c r="G2699" s="1">
        <v>2008</v>
      </c>
      <c r="H2699" s="5" t="s">
        <v>78</v>
      </c>
      <c r="Q2699" s="1"/>
      <c r="Z2699" s="1"/>
      <c r="AF2699" s="1"/>
    </row>
    <row r="2700" spans="1:32" s="22" customFormat="1" ht="12.75" x14ac:dyDescent="0.2">
      <c r="A2700" s="20" t="s">
        <v>59</v>
      </c>
      <c r="B2700" s="21">
        <v>525</v>
      </c>
      <c r="C2700" s="24">
        <v>33</v>
      </c>
      <c r="D2700" s="22" t="s">
        <v>10</v>
      </c>
      <c r="E2700" s="22" t="s">
        <v>4</v>
      </c>
      <c r="F2700" s="22" t="s">
        <v>8</v>
      </c>
      <c r="G2700" s="22">
        <v>2004</v>
      </c>
      <c r="H2700" s="24" t="s">
        <v>78</v>
      </c>
      <c r="I2700" s="24"/>
      <c r="W2700" s="23"/>
      <c r="AA2700" s="24"/>
    </row>
    <row r="2701" spans="1:32" ht="12.75" x14ac:dyDescent="0.2">
      <c r="A2701" s="2" t="s">
        <v>59</v>
      </c>
      <c r="B2701" s="3">
        <v>525</v>
      </c>
      <c r="C2701" s="5">
        <v>33</v>
      </c>
      <c r="D2701" s="1" t="s">
        <v>10</v>
      </c>
      <c r="E2701" s="1" t="s">
        <v>4</v>
      </c>
      <c r="F2701" s="1" t="s">
        <v>8</v>
      </c>
      <c r="G2701" s="1">
        <v>2005</v>
      </c>
      <c r="H2701" s="5" t="s">
        <v>78</v>
      </c>
      <c r="Q2701" s="1"/>
      <c r="Z2701" s="1"/>
      <c r="AF2701" s="1"/>
    </row>
    <row r="2702" spans="1:32" ht="12.75" x14ac:dyDescent="0.2">
      <c r="A2702" s="2" t="s">
        <v>59</v>
      </c>
      <c r="B2702" s="3">
        <v>525</v>
      </c>
      <c r="C2702" s="5">
        <v>33</v>
      </c>
      <c r="D2702" s="1" t="s">
        <v>10</v>
      </c>
      <c r="E2702" s="1" t="s">
        <v>4</v>
      </c>
      <c r="F2702" s="1" t="s">
        <v>8</v>
      </c>
      <c r="G2702" s="1">
        <v>2006</v>
      </c>
      <c r="H2702" s="5" t="s">
        <v>78</v>
      </c>
      <c r="Q2702" s="1"/>
      <c r="Z2702" s="1"/>
      <c r="AF2702" s="1"/>
    </row>
    <row r="2703" spans="1:32" ht="12.75" x14ac:dyDescent="0.2">
      <c r="A2703" s="2" t="s">
        <v>59</v>
      </c>
      <c r="B2703" s="3">
        <v>525</v>
      </c>
      <c r="C2703" s="5">
        <v>33</v>
      </c>
      <c r="D2703" s="1" t="s">
        <v>10</v>
      </c>
      <c r="E2703" s="1" t="s">
        <v>4</v>
      </c>
      <c r="F2703" s="1" t="s">
        <v>8</v>
      </c>
      <c r="G2703" s="1">
        <v>2007</v>
      </c>
      <c r="H2703" s="5" t="s">
        <v>78</v>
      </c>
      <c r="Q2703" s="1"/>
      <c r="Z2703" s="1"/>
      <c r="AF2703" s="1"/>
    </row>
    <row r="2704" spans="1:32" ht="12.75" x14ac:dyDescent="0.2">
      <c r="A2704" s="2" t="s">
        <v>59</v>
      </c>
      <c r="B2704" s="3">
        <v>525</v>
      </c>
      <c r="C2704" s="5">
        <v>33</v>
      </c>
      <c r="D2704" s="1" t="s">
        <v>10</v>
      </c>
      <c r="E2704" s="1" t="s">
        <v>4</v>
      </c>
      <c r="F2704" s="1" t="s">
        <v>8</v>
      </c>
      <c r="G2704" s="1">
        <v>2008</v>
      </c>
      <c r="H2704" s="5" t="s">
        <v>78</v>
      </c>
      <c r="Q2704" s="1"/>
      <c r="Z2704" s="1"/>
      <c r="AF2704" s="1"/>
    </row>
    <row r="2705" spans="1:32" s="22" customFormat="1" ht="12.75" x14ac:dyDescent="0.2">
      <c r="A2705" s="20" t="s">
        <v>59</v>
      </c>
      <c r="B2705" s="21">
        <v>526</v>
      </c>
      <c r="C2705" s="24">
        <v>33</v>
      </c>
      <c r="D2705" s="22" t="s">
        <v>10</v>
      </c>
      <c r="E2705" s="22" t="s">
        <v>4</v>
      </c>
      <c r="F2705" s="22" t="s">
        <v>8</v>
      </c>
      <c r="G2705" s="22">
        <v>2004</v>
      </c>
      <c r="H2705" s="24" t="s">
        <v>78</v>
      </c>
      <c r="I2705" s="24"/>
      <c r="W2705" s="23"/>
      <c r="AA2705" s="24"/>
    </row>
    <row r="2706" spans="1:32" ht="12.75" x14ac:dyDescent="0.2">
      <c r="A2706" s="2" t="s">
        <v>59</v>
      </c>
      <c r="B2706" s="3">
        <v>526</v>
      </c>
      <c r="C2706" s="5">
        <v>33</v>
      </c>
      <c r="D2706" s="1" t="s">
        <v>10</v>
      </c>
      <c r="E2706" s="1" t="s">
        <v>4</v>
      </c>
      <c r="F2706" s="1" t="s">
        <v>8</v>
      </c>
      <c r="G2706" s="1">
        <v>2005</v>
      </c>
      <c r="H2706" s="5" t="s">
        <v>78</v>
      </c>
      <c r="Q2706" s="1"/>
      <c r="Z2706" s="1"/>
      <c r="AF2706" s="1"/>
    </row>
    <row r="2707" spans="1:32" ht="12.75" x14ac:dyDescent="0.2">
      <c r="A2707" s="2" t="s">
        <v>59</v>
      </c>
      <c r="B2707" s="3">
        <v>526</v>
      </c>
      <c r="C2707" s="5">
        <v>33</v>
      </c>
      <c r="D2707" s="1" t="s">
        <v>10</v>
      </c>
      <c r="E2707" s="1" t="s">
        <v>4</v>
      </c>
      <c r="F2707" s="1" t="s">
        <v>8</v>
      </c>
      <c r="G2707" s="1">
        <v>2006</v>
      </c>
      <c r="H2707" s="5" t="s">
        <v>78</v>
      </c>
      <c r="Q2707" s="1"/>
      <c r="Z2707" s="1"/>
      <c r="AF2707" s="1"/>
    </row>
    <row r="2708" spans="1:32" ht="12.75" x14ac:dyDescent="0.2">
      <c r="A2708" s="2" t="s">
        <v>59</v>
      </c>
      <c r="B2708" s="3">
        <v>526</v>
      </c>
      <c r="C2708" s="5">
        <v>33</v>
      </c>
      <c r="D2708" s="1" t="s">
        <v>10</v>
      </c>
      <c r="E2708" s="1" t="s">
        <v>4</v>
      </c>
      <c r="F2708" s="1" t="s">
        <v>8</v>
      </c>
      <c r="G2708" s="1">
        <v>2007</v>
      </c>
      <c r="H2708" s="5" t="s">
        <v>78</v>
      </c>
      <c r="Q2708" s="1"/>
      <c r="Z2708" s="1"/>
      <c r="AF2708" s="1"/>
    </row>
    <row r="2709" spans="1:32" ht="12.75" x14ac:dyDescent="0.2">
      <c r="A2709" s="2" t="s">
        <v>59</v>
      </c>
      <c r="B2709" s="3">
        <v>526</v>
      </c>
      <c r="C2709" s="5">
        <v>33</v>
      </c>
      <c r="D2709" s="1" t="s">
        <v>10</v>
      </c>
      <c r="E2709" s="1" t="s">
        <v>4</v>
      </c>
      <c r="F2709" s="1" t="s">
        <v>8</v>
      </c>
      <c r="G2709" s="1">
        <v>2008</v>
      </c>
      <c r="H2709" s="5" t="s">
        <v>78</v>
      </c>
      <c r="Q2709" s="1"/>
      <c r="Z2709" s="1"/>
      <c r="AF2709" s="1"/>
    </row>
    <row r="2710" spans="1:32" s="22" customFormat="1" ht="12.75" x14ac:dyDescent="0.2">
      <c r="A2710" s="20" t="s">
        <v>59</v>
      </c>
      <c r="B2710" s="21">
        <v>527</v>
      </c>
      <c r="C2710" s="24">
        <v>33</v>
      </c>
      <c r="D2710" s="22" t="s">
        <v>10</v>
      </c>
      <c r="E2710" s="22" t="s">
        <v>4</v>
      </c>
      <c r="F2710" s="22" t="s">
        <v>8</v>
      </c>
      <c r="G2710" s="22">
        <v>2004</v>
      </c>
      <c r="H2710" s="24" t="s">
        <v>78</v>
      </c>
      <c r="I2710" s="24"/>
      <c r="W2710" s="23"/>
      <c r="AA2710" s="24"/>
    </row>
    <row r="2711" spans="1:32" ht="12.75" x14ac:dyDescent="0.2">
      <c r="A2711" s="2" t="s">
        <v>59</v>
      </c>
      <c r="B2711" s="3">
        <v>527</v>
      </c>
      <c r="C2711" s="5">
        <v>33</v>
      </c>
      <c r="D2711" s="1" t="s">
        <v>10</v>
      </c>
      <c r="E2711" s="1" t="s">
        <v>4</v>
      </c>
      <c r="F2711" s="1" t="s">
        <v>8</v>
      </c>
      <c r="G2711" s="1">
        <v>2005</v>
      </c>
      <c r="H2711" s="5" t="s">
        <v>78</v>
      </c>
      <c r="Q2711" s="1"/>
      <c r="Z2711" s="1"/>
      <c r="AF2711" s="1"/>
    </row>
    <row r="2712" spans="1:32" ht="12.75" x14ac:dyDescent="0.2">
      <c r="A2712" s="2" t="s">
        <v>59</v>
      </c>
      <c r="B2712" s="3">
        <v>527</v>
      </c>
      <c r="C2712" s="5">
        <v>33</v>
      </c>
      <c r="D2712" s="1" t="s">
        <v>10</v>
      </c>
      <c r="E2712" s="1" t="s">
        <v>4</v>
      </c>
      <c r="F2712" s="1" t="s">
        <v>8</v>
      </c>
      <c r="G2712" s="1">
        <v>2006</v>
      </c>
      <c r="H2712" s="5" t="s">
        <v>78</v>
      </c>
      <c r="Q2712" s="1"/>
      <c r="Z2712" s="1"/>
      <c r="AF2712" s="1"/>
    </row>
    <row r="2713" spans="1:32" ht="12.75" x14ac:dyDescent="0.2">
      <c r="A2713" s="2" t="s">
        <v>59</v>
      </c>
      <c r="B2713" s="3">
        <v>527</v>
      </c>
      <c r="C2713" s="5">
        <v>33</v>
      </c>
      <c r="D2713" s="1" t="s">
        <v>10</v>
      </c>
      <c r="E2713" s="1" t="s">
        <v>4</v>
      </c>
      <c r="F2713" s="1" t="s">
        <v>8</v>
      </c>
      <c r="G2713" s="1">
        <v>2007</v>
      </c>
      <c r="H2713" s="5" t="s">
        <v>78</v>
      </c>
      <c r="Q2713" s="1"/>
      <c r="Z2713" s="1"/>
      <c r="AF2713" s="1"/>
    </row>
    <row r="2714" spans="1:32" ht="12.75" x14ac:dyDescent="0.2">
      <c r="A2714" s="2" t="s">
        <v>59</v>
      </c>
      <c r="B2714" s="3">
        <v>527</v>
      </c>
      <c r="C2714" s="5">
        <v>33</v>
      </c>
      <c r="D2714" s="1" t="s">
        <v>10</v>
      </c>
      <c r="E2714" s="1" t="s">
        <v>4</v>
      </c>
      <c r="F2714" s="1" t="s">
        <v>8</v>
      </c>
      <c r="G2714" s="1">
        <v>2008</v>
      </c>
      <c r="H2714" s="5" t="s">
        <v>78</v>
      </c>
      <c r="Q2714" s="1"/>
      <c r="Z2714" s="1"/>
      <c r="AF2714" s="1"/>
    </row>
    <row r="2715" spans="1:32" s="22" customFormat="1" ht="12.75" x14ac:dyDescent="0.2">
      <c r="A2715" s="20" t="s">
        <v>59</v>
      </c>
      <c r="B2715" s="21">
        <v>528</v>
      </c>
      <c r="C2715" s="24">
        <v>33</v>
      </c>
      <c r="D2715" s="22" t="s">
        <v>10</v>
      </c>
      <c r="E2715" s="22" t="s">
        <v>4</v>
      </c>
      <c r="F2715" s="22" t="s">
        <v>8</v>
      </c>
      <c r="G2715" s="22">
        <v>2004</v>
      </c>
      <c r="H2715" s="24" t="s">
        <v>78</v>
      </c>
      <c r="I2715" s="24"/>
      <c r="W2715" s="23"/>
      <c r="AA2715" s="24"/>
    </row>
    <row r="2716" spans="1:32" ht="12.75" x14ac:dyDescent="0.2">
      <c r="A2716" s="2" t="s">
        <v>59</v>
      </c>
      <c r="B2716" s="3">
        <v>528</v>
      </c>
      <c r="C2716" s="5">
        <v>33</v>
      </c>
      <c r="D2716" s="1" t="s">
        <v>10</v>
      </c>
      <c r="E2716" s="1" t="s">
        <v>4</v>
      </c>
      <c r="F2716" s="1" t="s">
        <v>8</v>
      </c>
      <c r="G2716" s="1">
        <v>2005</v>
      </c>
      <c r="H2716" s="5" t="s">
        <v>78</v>
      </c>
      <c r="Q2716" s="1"/>
      <c r="Z2716" s="1"/>
      <c r="AF2716" s="1"/>
    </row>
    <row r="2717" spans="1:32" ht="12.75" x14ac:dyDescent="0.2">
      <c r="A2717" s="2" t="s">
        <v>59</v>
      </c>
      <c r="B2717" s="3">
        <v>528</v>
      </c>
      <c r="C2717" s="5">
        <v>33</v>
      </c>
      <c r="D2717" s="1" t="s">
        <v>10</v>
      </c>
      <c r="E2717" s="1" t="s">
        <v>4</v>
      </c>
      <c r="F2717" s="1" t="s">
        <v>8</v>
      </c>
      <c r="G2717" s="1">
        <v>2006</v>
      </c>
      <c r="H2717" s="5" t="s">
        <v>78</v>
      </c>
      <c r="Q2717" s="1"/>
      <c r="Z2717" s="1"/>
      <c r="AF2717" s="1"/>
    </row>
    <row r="2718" spans="1:32" ht="12.75" x14ac:dyDescent="0.2">
      <c r="A2718" s="2" t="s">
        <v>59</v>
      </c>
      <c r="B2718" s="3">
        <v>528</v>
      </c>
      <c r="C2718" s="5">
        <v>33</v>
      </c>
      <c r="D2718" s="1" t="s">
        <v>10</v>
      </c>
      <c r="E2718" s="1" t="s">
        <v>4</v>
      </c>
      <c r="F2718" s="1" t="s">
        <v>8</v>
      </c>
      <c r="G2718" s="1">
        <v>2007</v>
      </c>
      <c r="H2718" s="5" t="s">
        <v>78</v>
      </c>
      <c r="Q2718" s="1"/>
      <c r="Z2718" s="1"/>
      <c r="AF2718" s="1"/>
    </row>
    <row r="2719" spans="1:32" ht="12.75" x14ac:dyDescent="0.2">
      <c r="A2719" s="2" t="s">
        <v>59</v>
      </c>
      <c r="B2719" s="3">
        <v>528</v>
      </c>
      <c r="C2719" s="5">
        <v>33</v>
      </c>
      <c r="D2719" s="1" t="s">
        <v>10</v>
      </c>
      <c r="E2719" s="1" t="s">
        <v>4</v>
      </c>
      <c r="F2719" s="1" t="s">
        <v>8</v>
      </c>
      <c r="G2719" s="1">
        <v>2008</v>
      </c>
      <c r="H2719" s="5" t="s">
        <v>78</v>
      </c>
      <c r="Q2719" s="1"/>
      <c r="Z2719" s="1"/>
      <c r="AF2719" s="1"/>
    </row>
    <row r="2720" spans="1:32" s="22" customFormat="1" ht="12.75" x14ac:dyDescent="0.2">
      <c r="A2720" s="20" t="s">
        <v>59</v>
      </c>
      <c r="B2720" s="21">
        <v>529</v>
      </c>
      <c r="C2720" s="24">
        <v>33</v>
      </c>
      <c r="D2720" s="22" t="s">
        <v>10</v>
      </c>
      <c r="E2720" s="22" t="s">
        <v>4</v>
      </c>
      <c r="F2720" s="22" t="s">
        <v>8</v>
      </c>
      <c r="G2720" s="22">
        <v>2004</v>
      </c>
      <c r="H2720" s="24" t="s">
        <v>78</v>
      </c>
      <c r="I2720" s="24"/>
      <c r="W2720" s="23"/>
      <c r="AA2720" s="24"/>
    </row>
    <row r="2721" spans="1:32" ht="12.75" x14ac:dyDescent="0.2">
      <c r="A2721" s="2" t="s">
        <v>59</v>
      </c>
      <c r="B2721" s="3">
        <v>529</v>
      </c>
      <c r="C2721" s="5">
        <v>33</v>
      </c>
      <c r="D2721" s="1" t="s">
        <v>10</v>
      </c>
      <c r="E2721" s="1" t="s">
        <v>4</v>
      </c>
      <c r="F2721" s="1" t="s">
        <v>8</v>
      </c>
      <c r="G2721" s="1">
        <v>2005</v>
      </c>
      <c r="H2721" s="5" t="s">
        <v>78</v>
      </c>
      <c r="Q2721" s="1"/>
      <c r="Z2721" s="1"/>
      <c r="AF2721" s="1"/>
    </row>
    <row r="2722" spans="1:32" ht="12.75" x14ac:dyDescent="0.2">
      <c r="A2722" s="2" t="s">
        <v>59</v>
      </c>
      <c r="B2722" s="3">
        <v>529</v>
      </c>
      <c r="C2722" s="5">
        <v>33</v>
      </c>
      <c r="D2722" s="1" t="s">
        <v>10</v>
      </c>
      <c r="E2722" s="1" t="s">
        <v>4</v>
      </c>
      <c r="F2722" s="1" t="s">
        <v>8</v>
      </c>
      <c r="G2722" s="1">
        <v>2006</v>
      </c>
      <c r="H2722" s="5" t="s">
        <v>78</v>
      </c>
      <c r="Q2722" s="1"/>
      <c r="Z2722" s="1"/>
      <c r="AF2722" s="1"/>
    </row>
    <row r="2723" spans="1:32" ht="12.75" x14ac:dyDescent="0.2">
      <c r="A2723" s="2" t="s">
        <v>59</v>
      </c>
      <c r="B2723" s="3">
        <v>529</v>
      </c>
      <c r="C2723" s="5">
        <v>33</v>
      </c>
      <c r="D2723" s="1" t="s">
        <v>10</v>
      </c>
      <c r="E2723" s="1" t="s">
        <v>4</v>
      </c>
      <c r="F2723" s="1" t="s">
        <v>8</v>
      </c>
      <c r="G2723" s="1">
        <v>2007</v>
      </c>
      <c r="H2723" s="5" t="s">
        <v>78</v>
      </c>
      <c r="Q2723" s="1"/>
      <c r="Z2723" s="1"/>
      <c r="AF2723" s="1"/>
    </row>
    <row r="2724" spans="1:32" ht="12.75" x14ac:dyDescent="0.2">
      <c r="A2724" s="2" t="s">
        <v>59</v>
      </c>
      <c r="B2724" s="3">
        <v>529</v>
      </c>
      <c r="C2724" s="5">
        <v>33</v>
      </c>
      <c r="D2724" s="1" t="s">
        <v>10</v>
      </c>
      <c r="E2724" s="1" t="s">
        <v>4</v>
      </c>
      <c r="F2724" s="1" t="s">
        <v>8</v>
      </c>
      <c r="G2724" s="1">
        <v>2008</v>
      </c>
      <c r="H2724" s="5" t="s">
        <v>78</v>
      </c>
      <c r="Q2724" s="1"/>
      <c r="Z2724" s="1"/>
      <c r="AF2724" s="1"/>
    </row>
    <row r="2725" spans="1:32" s="22" customFormat="1" ht="12.75" x14ac:dyDescent="0.2">
      <c r="A2725" s="20" t="s">
        <v>59</v>
      </c>
      <c r="B2725" s="21">
        <v>530</v>
      </c>
      <c r="C2725" s="24">
        <v>33</v>
      </c>
      <c r="D2725" s="22" t="s">
        <v>10</v>
      </c>
      <c r="E2725" s="22" t="s">
        <v>4</v>
      </c>
      <c r="F2725" s="22" t="s">
        <v>8</v>
      </c>
      <c r="G2725" s="22">
        <v>2004</v>
      </c>
      <c r="H2725" s="24" t="s">
        <v>78</v>
      </c>
      <c r="I2725" s="24"/>
      <c r="W2725" s="23"/>
      <c r="AA2725" s="24"/>
    </row>
    <row r="2726" spans="1:32" ht="12.75" x14ac:dyDescent="0.2">
      <c r="A2726" s="2" t="s">
        <v>59</v>
      </c>
      <c r="B2726" s="3">
        <v>530</v>
      </c>
      <c r="C2726" s="5">
        <v>33</v>
      </c>
      <c r="D2726" s="1" t="s">
        <v>10</v>
      </c>
      <c r="E2726" s="1" t="s">
        <v>4</v>
      </c>
      <c r="F2726" s="1" t="s">
        <v>8</v>
      </c>
      <c r="G2726" s="1">
        <v>2005</v>
      </c>
      <c r="H2726" s="5" t="s">
        <v>78</v>
      </c>
      <c r="Q2726" s="1"/>
      <c r="Z2726" s="1"/>
      <c r="AF2726" s="1"/>
    </row>
    <row r="2727" spans="1:32" ht="12.75" x14ac:dyDescent="0.2">
      <c r="A2727" s="2" t="s">
        <v>59</v>
      </c>
      <c r="B2727" s="3">
        <v>530</v>
      </c>
      <c r="C2727" s="5">
        <v>33</v>
      </c>
      <c r="D2727" s="1" t="s">
        <v>10</v>
      </c>
      <c r="E2727" s="1" t="s">
        <v>4</v>
      </c>
      <c r="F2727" s="1" t="s">
        <v>8</v>
      </c>
      <c r="G2727" s="1">
        <v>2006</v>
      </c>
      <c r="H2727" s="5" t="s">
        <v>78</v>
      </c>
      <c r="Q2727" s="1"/>
      <c r="Z2727" s="1"/>
      <c r="AF2727" s="1"/>
    </row>
    <row r="2728" spans="1:32" ht="12.75" x14ac:dyDescent="0.2">
      <c r="A2728" s="2" t="s">
        <v>59</v>
      </c>
      <c r="B2728" s="3">
        <v>530</v>
      </c>
      <c r="C2728" s="5">
        <v>33</v>
      </c>
      <c r="D2728" s="1" t="s">
        <v>10</v>
      </c>
      <c r="E2728" s="1" t="s">
        <v>4</v>
      </c>
      <c r="F2728" s="1" t="s">
        <v>8</v>
      </c>
      <c r="G2728" s="1">
        <v>2007</v>
      </c>
      <c r="H2728" s="5" t="s">
        <v>78</v>
      </c>
      <c r="Q2728" s="1"/>
      <c r="Z2728" s="1"/>
      <c r="AF2728" s="1"/>
    </row>
    <row r="2729" spans="1:32" ht="12.75" x14ac:dyDescent="0.2">
      <c r="A2729" s="2" t="s">
        <v>59</v>
      </c>
      <c r="B2729" s="3">
        <v>530</v>
      </c>
      <c r="C2729" s="5">
        <v>33</v>
      </c>
      <c r="D2729" s="1" t="s">
        <v>10</v>
      </c>
      <c r="E2729" s="1" t="s">
        <v>4</v>
      </c>
      <c r="F2729" s="1" t="s">
        <v>8</v>
      </c>
      <c r="G2729" s="1">
        <v>2008</v>
      </c>
      <c r="H2729" s="5" t="s">
        <v>78</v>
      </c>
      <c r="Q2729" s="1"/>
      <c r="Z2729" s="1"/>
      <c r="AF2729" s="1"/>
    </row>
    <row r="2730" spans="1:32" s="22" customFormat="1" ht="12.75" x14ac:dyDescent="0.2">
      <c r="A2730" s="20" t="s">
        <v>59</v>
      </c>
      <c r="B2730" s="21">
        <v>531</v>
      </c>
      <c r="C2730" s="24">
        <v>33</v>
      </c>
      <c r="D2730" s="22" t="s">
        <v>10</v>
      </c>
      <c r="E2730" s="22" t="s">
        <v>4</v>
      </c>
      <c r="F2730" s="22" t="s">
        <v>8</v>
      </c>
      <c r="G2730" s="22">
        <v>2004</v>
      </c>
      <c r="H2730" s="24" t="s">
        <v>78</v>
      </c>
      <c r="I2730" s="24"/>
      <c r="W2730" s="23"/>
      <c r="AA2730" s="24"/>
    </row>
    <row r="2731" spans="1:32" ht="12.75" x14ac:dyDescent="0.2">
      <c r="A2731" s="2" t="s">
        <v>59</v>
      </c>
      <c r="B2731" s="3">
        <v>531</v>
      </c>
      <c r="C2731" s="5">
        <v>33</v>
      </c>
      <c r="D2731" s="1" t="s">
        <v>10</v>
      </c>
      <c r="E2731" s="1" t="s">
        <v>4</v>
      </c>
      <c r="F2731" s="1" t="s">
        <v>8</v>
      </c>
      <c r="G2731" s="1">
        <v>2005</v>
      </c>
      <c r="H2731" s="5" t="s">
        <v>78</v>
      </c>
      <c r="Q2731" s="1"/>
      <c r="Z2731" s="1"/>
      <c r="AF2731" s="1"/>
    </row>
    <row r="2732" spans="1:32" ht="12.75" x14ac:dyDescent="0.2">
      <c r="A2732" s="2" t="s">
        <v>59</v>
      </c>
      <c r="B2732" s="3">
        <v>531</v>
      </c>
      <c r="C2732" s="5">
        <v>33</v>
      </c>
      <c r="D2732" s="1" t="s">
        <v>10</v>
      </c>
      <c r="E2732" s="1" t="s">
        <v>4</v>
      </c>
      <c r="F2732" s="1" t="s">
        <v>8</v>
      </c>
      <c r="G2732" s="1">
        <v>2006</v>
      </c>
      <c r="H2732" s="5" t="s">
        <v>78</v>
      </c>
      <c r="Q2732" s="1"/>
      <c r="Z2732" s="1"/>
      <c r="AF2732" s="1"/>
    </row>
    <row r="2733" spans="1:32" ht="12.75" x14ac:dyDescent="0.2">
      <c r="A2733" s="2" t="s">
        <v>59</v>
      </c>
      <c r="B2733" s="3">
        <v>531</v>
      </c>
      <c r="C2733" s="5">
        <v>33</v>
      </c>
      <c r="D2733" s="1" t="s">
        <v>10</v>
      </c>
      <c r="E2733" s="1" t="s">
        <v>4</v>
      </c>
      <c r="F2733" s="1" t="s">
        <v>8</v>
      </c>
      <c r="G2733" s="1">
        <v>2007</v>
      </c>
      <c r="H2733" s="5" t="s">
        <v>78</v>
      </c>
      <c r="Q2733" s="1"/>
      <c r="Z2733" s="1"/>
      <c r="AF2733" s="1"/>
    </row>
    <row r="2734" spans="1:32" ht="12.75" x14ac:dyDescent="0.2">
      <c r="A2734" s="2" t="s">
        <v>59</v>
      </c>
      <c r="B2734" s="3">
        <v>531</v>
      </c>
      <c r="C2734" s="5">
        <v>33</v>
      </c>
      <c r="D2734" s="1" t="s">
        <v>10</v>
      </c>
      <c r="E2734" s="1" t="s">
        <v>4</v>
      </c>
      <c r="F2734" s="1" t="s">
        <v>8</v>
      </c>
      <c r="G2734" s="1">
        <v>2008</v>
      </c>
      <c r="H2734" s="5" t="s">
        <v>78</v>
      </c>
      <c r="Q2734" s="1"/>
      <c r="Z2734" s="1"/>
      <c r="AF2734" s="1"/>
    </row>
    <row r="2735" spans="1:32" s="22" customFormat="1" ht="12.75" x14ac:dyDescent="0.2">
      <c r="A2735" s="20" t="s">
        <v>59</v>
      </c>
      <c r="B2735" s="21">
        <v>532</v>
      </c>
      <c r="C2735" s="24">
        <v>33</v>
      </c>
      <c r="D2735" s="22" t="s">
        <v>10</v>
      </c>
      <c r="E2735" s="22" t="s">
        <v>4</v>
      </c>
      <c r="F2735" s="22" t="s">
        <v>8</v>
      </c>
      <c r="G2735" s="22">
        <v>2004</v>
      </c>
      <c r="H2735" s="24" t="s">
        <v>78</v>
      </c>
      <c r="I2735" s="24"/>
      <c r="W2735" s="23"/>
      <c r="AA2735" s="24"/>
    </row>
    <row r="2736" spans="1:32" ht="12.75" x14ac:dyDescent="0.2">
      <c r="A2736" s="2" t="s">
        <v>59</v>
      </c>
      <c r="B2736" s="3">
        <v>532</v>
      </c>
      <c r="C2736" s="5">
        <v>33</v>
      </c>
      <c r="D2736" s="1" t="s">
        <v>10</v>
      </c>
      <c r="E2736" s="1" t="s">
        <v>4</v>
      </c>
      <c r="F2736" s="1" t="s">
        <v>8</v>
      </c>
      <c r="G2736" s="1">
        <v>2005</v>
      </c>
      <c r="H2736" s="5" t="s">
        <v>78</v>
      </c>
      <c r="Q2736" s="1"/>
      <c r="Z2736" s="1"/>
      <c r="AF2736" s="1"/>
    </row>
    <row r="2737" spans="1:40" ht="12.75" x14ac:dyDescent="0.2">
      <c r="A2737" s="2" t="s">
        <v>59</v>
      </c>
      <c r="B2737" s="3">
        <v>532</v>
      </c>
      <c r="C2737" s="5">
        <v>33</v>
      </c>
      <c r="D2737" s="1" t="s">
        <v>10</v>
      </c>
      <c r="E2737" s="1" t="s">
        <v>4</v>
      </c>
      <c r="F2737" s="1" t="s">
        <v>8</v>
      </c>
      <c r="G2737" s="1">
        <v>2006</v>
      </c>
      <c r="H2737" s="5" t="s">
        <v>78</v>
      </c>
      <c r="Q2737" s="1"/>
      <c r="Z2737" s="1"/>
      <c r="AF2737" s="1"/>
    </row>
    <row r="2738" spans="1:40" ht="12.75" x14ac:dyDescent="0.2">
      <c r="A2738" s="2" t="s">
        <v>59</v>
      </c>
      <c r="B2738" s="3">
        <v>532</v>
      </c>
      <c r="C2738" s="5">
        <v>33</v>
      </c>
      <c r="D2738" s="1" t="s">
        <v>10</v>
      </c>
      <c r="E2738" s="1" t="s">
        <v>4</v>
      </c>
      <c r="F2738" s="1" t="s">
        <v>8</v>
      </c>
      <c r="G2738" s="1">
        <v>2007</v>
      </c>
      <c r="H2738" s="5" t="s">
        <v>78</v>
      </c>
      <c r="Q2738" s="1"/>
      <c r="Z2738" s="1"/>
      <c r="AF2738" s="1"/>
    </row>
    <row r="2739" spans="1:40" ht="12.75" x14ac:dyDescent="0.2">
      <c r="A2739" s="2" t="s">
        <v>59</v>
      </c>
      <c r="B2739" s="3">
        <v>532</v>
      </c>
      <c r="C2739" s="5">
        <v>33</v>
      </c>
      <c r="D2739" s="1" t="s">
        <v>10</v>
      </c>
      <c r="E2739" s="1" t="s">
        <v>4</v>
      </c>
      <c r="F2739" s="1" t="s">
        <v>8</v>
      </c>
      <c r="G2739" s="1">
        <v>2008</v>
      </c>
      <c r="H2739" s="5" t="s">
        <v>78</v>
      </c>
      <c r="Q2739" s="1"/>
      <c r="Z2739" s="1"/>
      <c r="AF2739" s="1"/>
    </row>
    <row r="2740" spans="1:40" s="22" customFormat="1" ht="12.75" x14ac:dyDescent="0.2">
      <c r="A2740" s="20" t="s">
        <v>59</v>
      </c>
      <c r="B2740" s="21">
        <v>533</v>
      </c>
      <c r="C2740" s="24">
        <v>33</v>
      </c>
      <c r="D2740" s="22" t="s">
        <v>10</v>
      </c>
      <c r="E2740" s="22" t="s">
        <v>4</v>
      </c>
      <c r="F2740" s="22" t="s">
        <v>8</v>
      </c>
      <c r="G2740" s="22">
        <v>2004</v>
      </c>
      <c r="H2740" s="24" t="s">
        <v>78</v>
      </c>
      <c r="I2740" s="24"/>
      <c r="J2740" s="22">
        <v>56</v>
      </c>
      <c r="K2740" s="22">
        <f>J2740-22</f>
        <v>34</v>
      </c>
      <c r="L2740" s="22">
        <f>J2740-46</f>
        <v>10</v>
      </c>
      <c r="M2740" s="22">
        <f>J2740-71</f>
        <v>-15</v>
      </c>
      <c r="N2740" s="22">
        <f>J2740-87</f>
        <v>-31</v>
      </c>
      <c r="O2740" s="22">
        <v>4</v>
      </c>
      <c r="S2740" s="22">
        <v>3</v>
      </c>
      <c r="T2740" s="22">
        <v>221</v>
      </c>
      <c r="U2740" s="22">
        <v>25</v>
      </c>
      <c r="V2740" s="22">
        <v>55</v>
      </c>
      <c r="W2740" s="23">
        <f t="shared" ref="W2740" si="190">(V2740+(Z2740*AB2740))/U2740</f>
        <v>2.2316666666666665</v>
      </c>
      <c r="X2740" s="22">
        <v>4</v>
      </c>
      <c r="Y2740" s="22">
        <v>19</v>
      </c>
      <c r="Z2740" s="23">
        <f>Y2740/(U2740-AB2740)</f>
        <v>0.79166666666666663</v>
      </c>
      <c r="AA2740" s="24">
        <f>Z2740*100/W2740</f>
        <v>35.474234503360719</v>
      </c>
      <c r="AB2740" s="22">
        <v>1</v>
      </c>
      <c r="AC2740" s="22">
        <f t="shared" ref="AC2740" si="191">AB2740*100/U2740</f>
        <v>4</v>
      </c>
      <c r="AD2740" s="22">
        <v>0</v>
      </c>
      <c r="AE2740" s="22">
        <f>AD2740*100/U2740</f>
        <v>0</v>
      </c>
      <c r="AF2740" s="22">
        <v>6</v>
      </c>
      <c r="AG2740" s="22">
        <f>AF2740*100/U2740</f>
        <v>24</v>
      </c>
      <c r="AH2740" s="22" t="s">
        <v>64</v>
      </c>
      <c r="AI2740" s="22">
        <v>10</v>
      </c>
      <c r="AJ2740" s="22">
        <v>2</v>
      </c>
      <c r="AK2740" s="22">
        <v>2</v>
      </c>
      <c r="AL2740" s="22">
        <v>2</v>
      </c>
      <c r="AM2740" s="22">
        <v>3</v>
      </c>
      <c r="AN2740" s="22">
        <v>2</v>
      </c>
    </row>
    <row r="2741" spans="1:40" ht="12.75" x14ac:dyDescent="0.2">
      <c r="A2741" s="2" t="s">
        <v>59</v>
      </c>
      <c r="B2741" s="3">
        <v>533</v>
      </c>
      <c r="C2741" s="5">
        <v>33</v>
      </c>
      <c r="D2741" s="1" t="s">
        <v>10</v>
      </c>
      <c r="E2741" s="1" t="s">
        <v>4</v>
      </c>
      <c r="F2741" s="1" t="s">
        <v>8</v>
      </c>
      <c r="G2741" s="1">
        <v>2005</v>
      </c>
      <c r="H2741" s="5" t="s">
        <v>78</v>
      </c>
      <c r="Q2741" s="1"/>
      <c r="Z2741" s="1"/>
      <c r="AF2741" s="1"/>
    </row>
    <row r="2742" spans="1:40" ht="12.75" x14ac:dyDescent="0.2">
      <c r="A2742" s="2" t="s">
        <v>59</v>
      </c>
      <c r="B2742" s="3">
        <v>533</v>
      </c>
      <c r="C2742" s="5">
        <v>33</v>
      </c>
      <c r="D2742" s="1" t="s">
        <v>10</v>
      </c>
      <c r="E2742" s="1" t="s">
        <v>4</v>
      </c>
      <c r="F2742" s="1" t="s">
        <v>8</v>
      </c>
      <c r="G2742" s="1">
        <v>2006</v>
      </c>
      <c r="H2742" s="5" t="s">
        <v>78</v>
      </c>
      <c r="Q2742" s="1"/>
      <c r="Z2742" s="1"/>
      <c r="AF2742" s="1"/>
    </row>
    <row r="2743" spans="1:40" ht="12.75" x14ac:dyDescent="0.2">
      <c r="A2743" s="2" t="s">
        <v>59</v>
      </c>
      <c r="B2743" s="3">
        <v>533</v>
      </c>
      <c r="C2743" s="5">
        <v>33</v>
      </c>
      <c r="D2743" s="1" t="s">
        <v>10</v>
      </c>
      <c r="E2743" s="1" t="s">
        <v>4</v>
      </c>
      <c r="F2743" s="1" t="s">
        <v>8</v>
      </c>
      <c r="G2743" s="1">
        <v>2007</v>
      </c>
      <c r="H2743" s="5" t="s">
        <v>78</v>
      </c>
      <c r="Q2743" s="1"/>
      <c r="Z2743" s="1"/>
      <c r="AF2743" s="1"/>
    </row>
    <row r="2744" spans="1:40" ht="12.75" x14ac:dyDescent="0.2">
      <c r="A2744" s="2" t="s">
        <v>59</v>
      </c>
      <c r="B2744" s="3">
        <v>533</v>
      </c>
      <c r="C2744" s="5">
        <v>33</v>
      </c>
      <c r="D2744" s="1" t="s">
        <v>10</v>
      </c>
      <c r="E2744" s="1" t="s">
        <v>4</v>
      </c>
      <c r="F2744" s="1" t="s">
        <v>8</v>
      </c>
      <c r="G2744" s="1">
        <v>2008</v>
      </c>
      <c r="H2744" s="5" t="s">
        <v>78</v>
      </c>
      <c r="Q2744" s="1"/>
      <c r="Z2744" s="1"/>
      <c r="AF2744" s="1"/>
    </row>
    <row r="2745" spans="1:40" s="22" customFormat="1" ht="12.75" x14ac:dyDescent="0.2">
      <c r="A2745" s="20" t="s">
        <v>59</v>
      </c>
      <c r="B2745" s="21">
        <v>534</v>
      </c>
      <c r="C2745" s="24">
        <v>33</v>
      </c>
      <c r="D2745" s="22" t="s">
        <v>10</v>
      </c>
      <c r="E2745" s="22" t="s">
        <v>4</v>
      </c>
      <c r="F2745" s="22" t="s">
        <v>8</v>
      </c>
      <c r="G2745" s="22">
        <v>2004</v>
      </c>
      <c r="H2745" s="24" t="s">
        <v>78</v>
      </c>
      <c r="I2745" s="24"/>
      <c r="W2745" s="23"/>
      <c r="AA2745" s="24"/>
    </row>
    <row r="2746" spans="1:40" ht="12.75" x14ac:dyDescent="0.2">
      <c r="A2746" s="2" t="s">
        <v>59</v>
      </c>
      <c r="B2746" s="3">
        <v>534</v>
      </c>
      <c r="C2746" s="5">
        <v>33</v>
      </c>
      <c r="D2746" s="1" t="s">
        <v>10</v>
      </c>
      <c r="E2746" s="1" t="s">
        <v>4</v>
      </c>
      <c r="F2746" s="1" t="s">
        <v>8</v>
      </c>
      <c r="G2746" s="1">
        <v>2005</v>
      </c>
      <c r="H2746" s="5" t="s">
        <v>78</v>
      </c>
      <c r="Q2746" s="1"/>
      <c r="Z2746" s="1"/>
      <c r="AF2746" s="1"/>
    </row>
    <row r="2747" spans="1:40" ht="12.75" x14ac:dyDescent="0.2">
      <c r="A2747" s="2" t="s">
        <v>59</v>
      </c>
      <c r="B2747" s="3">
        <v>534</v>
      </c>
      <c r="C2747" s="5">
        <v>33</v>
      </c>
      <c r="D2747" s="1" t="s">
        <v>10</v>
      </c>
      <c r="E2747" s="1" t="s">
        <v>4</v>
      </c>
      <c r="F2747" s="1" t="s">
        <v>8</v>
      </c>
      <c r="G2747" s="1">
        <v>2006</v>
      </c>
      <c r="H2747" s="5" t="s">
        <v>78</v>
      </c>
      <c r="Q2747" s="1"/>
      <c r="Z2747" s="1"/>
      <c r="AF2747" s="1"/>
    </row>
    <row r="2748" spans="1:40" ht="12.75" x14ac:dyDescent="0.2">
      <c r="A2748" s="2" t="s">
        <v>59</v>
      </c>
      <c r="B2748" s="3">
        <v>534</v>
      </c>
      <c r="C2748" s="5">
        <v>33</v>
      </c>
      <c r="D2748" s="1" t="s">
        <v>10</v>
      </c>
      <c r="E2748" s="1" t="s">
        <v>4</v>
      </c>
      <c r="F2748" s="1" t="s">
        <v>8</v>
      </c>
      <c r="G2748" s="1">
        <v>2007</v>
      </c>
      <c r="H2748" s="5" t="s">
        <v>78</v>
      </c>
      <c r="Q2748" s="1"/>
      <c r="Z2748" s="1"/>
      <c r="AF2748" s="1"/>
    </row>
    <row r="2749" spans="1:40" ht="12.75" x14ac:dyDescent="0.2">
      <c r="A2749" s="2" t="s">
        <v>59</v>
      </c>
      <c r="B2749" s="3">
        <v>534</v>
      </c>
      <c r="C2749" s="5">
        <v>33</v>
      </c>
      <c r="D2749" s="1" t="s">
        <v>10</v>
      </c>
      <c r="E2749" s="1" t="s">
        <v>4</v>
      </c>
      <c r="F2749" s="1" t="s">
        <v>8</v>
      </c>
      <c r="G2749" s="1">
        <v>2008</v>
      </c>
      <c r="H2749" s="5" t="s">
        <v>78</v>
      </c>
      <c r="Q2749" s="1"/>
      <c r="Z2749" s="1"/>
      <c r="AF2749" s="1"/>
    </row>
    <row r="2750" spans="1:40" s="22" customFormat="1" ht="12.75" x14ac:dyDescent="0.2">
      <c r="A2750" s="20" t="s">
        <v>59</v>
      </c>
      <c r="B2750" s="21">
        <v>535</v>
      </c>
      <c r="C2750" s="24">
        <v>33</v>
      </c>
      <c r="D2750" s="22" t="s">
        <v>10</v>
      </c>
      <c r="E2750" s="22" t="s">
        <v>4</v>
      </c>
      <c r="F2750" s="22" t="s">
        <v>8</v>
      </c>
      <c r="G2750" s="22">
        <v>2004</v>
      </c>
      <c r="H2750" s="24" t="s">
        <v>78</v>
      </c>
      <c r="I2750" s="24"/>
      <c r="W2750" s="23"/>
      <c r="AA2750" s="24"/>
    </row>
    <row r="2751" spans="1:40" ht="12.75" x14ac:dyDescent="0.2">
      <c r="A2751" s="2" t="s">
        <v>59</v>
      </c>
      <c r="B2751" s="3">
        <v>535</v>
      </c>
      <c r="C2751" s="5">
        <v>33</v>
      </c>
      <c r="D2751" s="1" t="s">
        <v>10</v>
      </c>
      <c r="E2751" s="1" t="s">
        <v>4</v>
      </c>
      <c r="F2751" s="1" t="s">
        <v>8</v>
      </c>
      <c r="G2751" s="1">
        <v>2005</v>
      </c>
      <c r="H2751" s="5" t="s">
        <v>78</v>
      </c>
      <c r="Q2751" s="1"/>
      <c r="Z2751" s="1"/>
      <c r="AF2751" s="1"/>
    </row>
    <row r="2752" spans="1:40" ht="12.75" x14ac:dyDescent="0.2">
      <c r="A2752" s="2" t="s">
        <v>59</v>
      </c>
      <c r="B2752" s="3">
        <v>535</v>
      </c>
      <c r="C2752" s="5">
        <v>33</v>
      </c>
      <c r="D2752" s="1" t="s">
        <v>10</v>
      </c>
      <c r="E2752" s="1" t="s">
        <v>4</v>
      </c>
      <c r="F2752" s="1" t="s">
        <v>8</v>
      </c>
      <c r="G2752" s="1">
        <v>2006</v>
      </c>
      <c r="H2752" s="5" t="s">
        <v>78</v>
      </c>
      <c r="Q2752" s="1"/>
      <c r="Z2752" s="1"/>
      <c r="AF2752" s="1"/>
    </row>
    <row r="2753" spans="1:32" ht="12.75" x14ac:dyDescent="0.2">
      <c r="A2753" s="2" t="s">
        <v>59</v>
      </c>
      <c r="B2753" s="3">
        <v>535</v>
      </c>
      <c r="C2753" s="5">
        <v>33</v>
      </c>
      <c r="D2753" s="1" t="s">
        <v>10</v>
      </c>
      <c r="E2753" s="1" t="s">
        <v>4</v>
      </c>
      <c r="F2753" s="1" t="s">
        <v>8</v>
      </c>
      <c r="G2753" s="1">
        <v>2007</v>
      </c>
      <c r="H2753" s="5" t="s">
        <v>78</v>
      </c>
      <c r="Q2753" s="1"/>
      <c r="Z2753" s="1"/>
      <c r="AF2753" s="1"/>
    </row>
    <row r="2754" spans="1:32" ht="12.75" x14ac:dyDescent="0.2">
      <c r="A2754" s="2" t="s">
        <v>59</v>
      </c>
      <c r="B2754" s="3">
        <v>535</v>
      </c>
      <c r="C2754" s="5">
        <v>33</v>
      </c>
      <c r="D2754" s="1" t="s">
        <v>10</v>
      </c>
      <c r="E2754" s="1" t="s">
        <v>4</v>
      </c>
      <c r="F2754" s="1" t="s">
        <v>8</v>
      </c>
      <c r="G2754" s="1">
        <v>2008</v>
      </c>
      <c r="H2754" s="5" t="s">
        <v>78</v>
      </c>
      <c r="Q2754" s="1"/>
      <c r="Z2754" s="1"/>
      <c r="AF2754" s="1"/>
    </row>
    <row r="2755" spans="1:32" s="22" customFormat="1" ht="12.75" x14ac:dyDescent="0.2">
      <c r="A2755" s="20" t="s">
        <v>59</v>
      </c>
      <c r="B2755" s="21">
        <v>536</v>
      </c>
      <c r="C2755" s="24">
        <v>33</v>
      </c>
      <c r="D2755" s="22" t="s">
        <v>10</v>
      </c>
      <c r="E2755" s="22" t="s">
        <v>4</v>
      </c>
      <c r="F2755" s="22" t="s">
        <v>8</v>
      </c>
      <c r="G2755" s="22">
        <v>2004</v>
      </c>
      <c r="H2755" s="24" t="s">
        <v>78</v>
      </c>
      <c r="I2755" s="24"/>
      <c r="W2755" s="23"/>
      <c r="AA2755" s="24"/>
    </row>
    <row r="2756" spans="1:32" ht="12.75" x14ac:dyDescent="0.2">
      <c r="A2756" s="2" t="s">
        <v>59</v>
      </c>
      <c r="B2756" s="3">
        <v>536</v>
      </c>
      <c r="C2756" s="5">
        <v>33</v>
      </c>
      <c r="D2756" s="1" t="s">
        <v>10</v>
      </c>
      <c r="E2756" s="1" t="s">
        <v>4</v>
      </c>
      <c r="F2756" s="1" t="s">
        <v>8</v>
      </c>
      <c r="G2756" s="1">
        <v>2005</v>
      </c>
      <c r="H2756" s="5" t="s">
        <v>78</v>
      </c>
      <c r="Q2756" s="1"/>
      <c r="Z2756" s="1"/>
      <c r="AF2756" s="1"/>
    </row>
    <row r="2757" spans="1:32" ht="12.75" x14ac:dyDescent="0.2">
      <c r="A2757" s="2" t="s">
        <v>59</v>
      </c>
      <c r="B2757" s="3">
        <v>536</v>
      </c>
      <c r="C2757" s="5">
        <v>33</v>
      </c>
      <c r="D2757" s="1" t="s">
        <v>10</v>
      </c>
      <c r="E2757" s="1" t="s">
        <v>4</v>
      </c>
      <c r="F2757" s="1" t="s">
        <v>8</v>
      </c>
      <c r="G2757" s="1">
        <v>2006</v>
      </c>
      <c r="H2757" s="5" t="s">
        <v>78</v>
      </c>
      <c r="Q2757" s="1"/>
      <c r="Z2757" s="1"/>
      <c r="AF2757" s="1"/>
    </row>
    <row r="2758" spans="1:32" ht="12.75" x14ac:dyDescent="0.2">
      <c r="A2758" s="2" t="s">
        <v>59</v>
      </c>
      <c r="B2758" s="3">
        <v>536</v>
      </c>
      <c r="C2758" s="5">
        <v>33</v>
      </c>
      <c r="D2758" s="1" t="s">
        <v>10</v>
      </c>
      <c r="E2758" s="1" t="s">
        <v>4</v>
      </c>
      <c r="F2758" s="1" t="s">
        <v>8</v>
      </c>
      <c r="G2758" s="1">
        <v>2007</v>
      </c>
      <c r="H2758" s="5" t="s">
        <v>78</v>
      </c>
      <c r="Q2758" s="1"/>
      <c r="Z2758" s="1"/>
      <c r="AF2758" s="1"/>
    </row>
    <row r="2759" spans="1:32" ht="12.75" x14ac:dyDescent="0.2">
      <c r="A2759" s="2" t="s">
        <v>59</v>
      </c>
      <c r="B2759" s="3">
        <v>536</v>
      </c>
      <c r="C2759" s="5">
        <v>33</v>
      </c>
      <c r="D2759" s="1" t="s">
        <v>10</v>
      </c>
      <c r="E2759" s="1" t="s">
        <v>4</v>
      </c>
      <c r="F2759" s="1" t="s">
        <v>8</v>
      </c>
      <c r="G2759" s="1">
        <v>2008</v>
      </c>
      <c r="H2759" s="5" t="s">
        <v>78</v>
      </c>
      <c r="Q2759" s="1"/>
      <c r="Z2759" s="1"/>
      <c r="AF2759" s="1"/>
    </row>
    <row r="2760" spans="1:32" s="22" customFormat="1" ht="12.75" x14ac:dyDescent="0.2">
      <c r="A2760" s="20" t="s">
        <v>59</v>
      </c>
      <c r="B2760" s="21">
        <v>537</v>
      </c>
      <c r="C2760" s="24">
        <v>33</v>
      </c>
      <c r="D2760" s="22" t="s">
        <v>10</v>
      </c>
      <c r="E2760" s="22" t="s">
        <v>4</v>
      </c>
      <c r="F2760" s="22" t="s">
        <v>8</v>
      </c>
      <c r="G2760" s="22">
        <v>2004</v>
      </c>
      <c r="H2760" s="24" t="s">
        <v>78</v>
      </c>
      <c r="I2760" s="24"/>
      <c r="W2760" s="23"/>
      <c r="AA2760" s="24"/>
    </row>
    <row r="2761" spans="1:32" ht="12.75" x14ac:dyDescent="0.2">
      <c r="A2761" s="2" t="s">
        <v>59</v>
      </c>
      <c r="B2761" s="3">
        <v>537</v>
      </c>
      <c r="C2761" s="5">
        <v>33</v>
      </c>
      <c r="D2761" s="1" t="s">
        <v>10</v>
      </c>
      <c r="E2761" s="1" t="s">
        <v>4</v>
      </c>
      <c r="F2761" s="1" t="s">
        <v>8</v>
      </c>
      <c r="G2761" s="1">
        <v>2005</v>
      </c>
      <c r="H2761" s="5" t="s">
        <v>78</v>
      </c>
      <c r="Q2761" s="1"/>
      <c r="Z2761" s="1"/>
      <c r="AF2761" s="1"/>
    </row>
    <row r="2762" spans="1:32" ht="12.75" x14ac:dyDescent="0.2">
      <c r="A2762" s="2" t="s">
        <v>59</v>
      </c>
      <c r="B2762" s="3">
        <v>537</v>
      </c>
      <c r="C2762" s="5">
        <v>33</v>
      </c>
      <c r="D2762" s="1" t="s">
        <v>10</v>
      </c>
      <c r="E2762" s="1" t="s">
        <v>4</v>
      </c>
      <c r="F2762" s="1" t="s">
        <v>8</v>
      </c>
      <c r="G2762" s="1">
        <v>2006</v>
      </c>
      <c r="H2762" s="5" t="s">
        <v>78</v>
      </c>
      <c r="Q2762" s="1"/>
      <c r="Z2762" s="1"/>
      <c r="AF2762" s="1"/>
    </row>
    <row r="2763" spans="1:32" ht="12.75" x14ac:dyDescent="0.2">
      <c r="A2763" s="2" t="s">
        <v>59</v>
      </c>
      <c r="B2763" s="3">
        <v>537</v>
      </c>
      <c r="C2763" s="5">
        <v>33</v>
      </c>
      <c r="D2763" s="1" t="s">
        <v>10</v>
      </c>
      <c r="E2763" s="1" t="s">
        <v>4</v>
      </c>
      <c r="F2763" s="1" t="s">
        <v>8</v>
      </c>
      <c r="G2763" s="1">
        <v>2007</v>
      </c>
      <c r="H2763" s="5" t="s">
        <v>78</v>
      </c>
      <c r="Q2763" s="1"/>
      <c r="Z2763" s="1"/>
      <c r="AF2763" s="1"/>
    </row>
    <row r="2764" spans="1:32" ht="12.75" x14ac:dyDescent="0.2">
      <c r="A2764" s="2" t="s">
        <v>59</v>
      </c>
      <c r="B2764" s="3">
        <v>537</v>
      </c>
      <c r="C2764" s="5">
        <v>33</v>
      </c>
      <c r="D2764" s="1" t="s">
        <v>10</v>
      </c>
      <c r="E2764" s="1" t="s">
        <v>4</v>
      </c>
      <c r="F2764" s="1" t="s">
        <v>8</v>
      </c>
      <c r="G2764" s="1">
        <v>2008</v>
      </c>
      <c r="H2764" s="5" t="s">
        <v>78</v>
      </c>
      <c r="Q2764" s="1"/>
      <c r="Z2764" s="1"/>
      <c r="AF2764" s="1"/>
    </row>
    <row r="2765" spans="1:32" s="22" customFormat="1" ht="12.75" x14ac:dyDescent="0.2">
      <c r="A2765" s="20" t="s">
        <v>59</v>
      </c>
      <c r="B2765" s="21">
        <v>538</v>
      </c>
      <c r="C2765" s="24">
        <v>33</v>
      </c>
      <c r="D2765" s="22" t="s">
        <v>10</v>
      </c>
      <c r="E2765" s="22" t="s">
        <v>4</v>
      </c>
      <c r="F2765" s="22" t="s">
        <v>8</v>
      </c>
      <c r="G2765" s="22">
        <v>2004</v>
      </c>
      <c r="H2765" s="24" t="s">
        <v>78</v>
      </c>
      <c r="I2765" s="24"/>
      <c r="W2765" s="23"/>
      <c r="AA2765" s="24"/>
    </row>
    <row r="2766" spans="1:32" ht="12.75" x14ac:dyDescent="0.2">
      <c r="A2766" s="2" t="s">
        <v>59</v>
      </c>
      <c r="B2766" s="3">
        <v>538</v>
      </c>
      <c r="C2766" s="5">
        <v>33</v>
      </c>
      <c r="D2766" s="1" t="s">
        <v>10</v>
      </c>
      <c r="E2766" s="1" t="s">
        <v>4</v>
      </c>
      <c r="F2766" s="1" t="s">
        <v>8</v>
      </c>
      <c r="G2766" s="1">
        <v>2005</v>
      </c>
      <c r="H2766" s="5" t="s">
        <v>78</v>
      </c>
      <c r="Q2766" s="1"/>
      <c r="Z2766" s="1"/>
      <c r="AF2766" s="1"/>
    </row>
    <row r="2767" spans="1:32" ht="12.75" x14ac:dyDescent="0.2">
      <c r="A2767" s="2" t="s">
        <v>59</v>
      </c>
      <c r="B2767" s="3">
        <v>538</v>
      </c>
      <c r="C2767" s="5">
        <v>33</v>
      </c>
      <c r="D2767" s="1" t="s">
        <v>10</v>
      </c>
      <c r="E2767" s="1" t="s">
        <v>4</v>
      </c>
      <c r="F2767" s="1" t="s">
        <v>8</v>
      </c>
      <c r="G2767" s="1">
        <v>2006</v>
      </c>
      <c r="H2767" s="5" t="s">
        <v>78</v>
      </c>
      <c r="Q2767" s="1"/>
      <c r="Z2767" s="1"/>
      <c r="AF2767" s="1"/>
    </row>
    <row r="2768" spans="1:32" ht="12.75" x14ac:dyDescent="0.2">
      <c r="A2768" s="2" t="s">
        <v>59</v>
      </c>
      <c r="B2768" s="3">
        <v>538</v>
      </c>
      <c r="C2768" s="5">
        <v>33</v>
      </c>
      <c r="D2768" s="1" t="s">
        <v>10</v>
      </c>
      <c r="E2768" s="1" t="s">
        <v>4</v>
      </c>
      <c r="F2768" s="1" t="s">
        <v>8</v>
      </c>
      <c r="G2768" s="1">
        <v>2007</v>
      </c>
      <c r="H2768" s="5" t="s">
        <v>78</v>
      </c>
      <c r="Q2768" s="1"/>
      <c r="Z2768" s="1"/>
      <c r="AF2768" s="1"/>
    </row>
    <row r="2769" spans="1:32" ht="12.75" x14ac:dyDescent="0.2">
      <c r="A2769" s="2" t="s">
        <v>59</v>
      </c>
      <c r="B2769" s="3">
        <v>538</v>
      </c>
      <c r="C2769" s="5">
        <v>33</v>
      </c>
      <c r="D2769" s="1" t="s">
        <v>10</v>
      </c>
      <c r="E2769" s="1" t="s">
        <v>4</v>
      </c>
      <c r="F2769" s="1" t="s">
        <v>8</v>
      </c>
      <c r="G2769" s="1">
        <v>2008</v>
      </c>
      <c r="H2769" s="5" t="s">
        <v>78</v>
      </c>
      <c r="Q2769" s="1"/>
      <c r="Z2769" s="1"/>
      <c r="AF2769" s="1"/>
    </row>
    <row r="2770" spans="1:32" s="22" customFormat="1" ht="12.75" x14ac:dyDescent="0.2">
      <c r="A2770" s="20" t="s">
        <v>59</v>
      </c>
      <c r="B2770" s="21">
        <v>539</v>
      </c>
      <c r="C2770" s="24">
        <v>33</v>
      </c>
      <c r="D2770" s="22" t="s">
        <v>10</v>
      </c>
      <c r="E2770" s="22" t="s">
        <v>4</v>
      </c>
      <c r="F2770" s="22" t="s">
        <v>8</v>
      </c>
      <c r="G2770" s="22">
        <v>2004</v>
      </c>
      <c r="H2770" s="24" t="s">
        <v>78</v>
      </c>
      <c r="I2770" s="24"/>
      <c r="W2770" s="23"/>
      <c r="AA2770" s="24"/>
    </row>
    <row r="2771" spans="1:32" ht="12.75" x14ac:dyDescent="0.2">
      <c r="A2771" s="2" t="s">
        <v>59</v>
      </c>
      <c r="B2771" s="3">
        <v>539</v>
      </c>
      <c r="C2771" s="5">
        <v>33</v>
      </c>
      <c r="D2771" s="1" t="s">
        <v>10</v>
      </c>
      <c r="E2771" s="1" t="s">
        <v>4</v>
      </c>
      <c r="F2771" s="1" t="s">
        <v>8</v>
      </c>
      <c r="G2771" s="1">
        <v>2005</v>
      </c>
      <c r="H2771" s="5" t="s">
        <v>78</v>
      </c>
      <c r="Q2771" s="1"/>
      <c r="Z2771" s="1"/>
      <c r="AF2771" s="1"/>
    </row>
    <row r="2772" spans="1:32" ht="12.75" x14ac:dyDescent="0.2">
      <c r="A2772" s="2" t="s">
        <v>59</v>
      </c>
      <c r="B2772" s="3">
        <v>539</v>
      </c>
      <c r="C2772" s="5">
        <v>33</v>
      </c>
      <c r="D2772" s="1" t="s">
        <v>10</v>
      </c>
      <c r="E2772" s="1" t="s">
        <v>4</v>
      </c>
      <c r="F2772" s="1" t="s">
        <v>8</v>
      </c>
      <c r="G2772" s="1">
        <v>2006</v>
      </c>
      <c r="H2772" s="5" t="s">
        <v>78</v>
      </c>
      <c r="Q2772" s="1"/>
      <c r="Z2772" s="1"/>
      <c r="AF2772" s="1"/>
    </row>
    <row r="2773" spans="1:32" ht="12.75" x14ac:dyDescent="0.2">
      <c r="A2773" s="2" t="s">
        <v>59</v>
      </c>
      <c r="B2773" s="3">
        <v>539</v>
      </c>
      <c r="C2773" s="5">
        <v>33</v>
      </c>
      <c r="D2773" s="1" t="s">
        <v>10</v>
      </c>
      <c r="E2773" s="1" t="s">
        <v>4</v>
      </c>
      <c r="F2773" s="1" t="s">
        <v>8</v>
      </c>
      <c r="G2773" s="1">
        <v>2007</v>
      </c>
      <c r="H2773" s="5" t="s">
        <v>78</v>
      </c>
      <c r="Q2773" s="1"/>
      <c r="Z2773" s="1"/>
      <c r="AF2773" s="1"/>
    </row>
    <row r="2774" spans="1:32" ht="12.75" x14ac:dyDescent="0.2">
      <c r="A2774" s="2" t="s">
        <v>59</v>
      </c>
      <c r="B2774" s="3">
        <v>539</v>
      </c>
      <c r="C2774" s="5">
        <v>33</v>
      </c>
      <c r="D2774" s="1" t="s">
        <v>10</v>
      </c>
      <c r="E2774" s="1" t="s">
        <v>4</v>
      </c>
      <c r="F2774" s="1" t="s">
        <v>8</v>
      </c>
      <c r="G2774" s="1">
        <v>2008</v>
      </c>
      <c r="H2774" s="5" t="s">
        <v>78</v>
      </c>
      <c r="Q2774" s="1"/>
      <c r="Z2774" s="1"/>
      <c r="AF2774" s="1"/>
    </row>
    <row r="2775" spans="1:32" s="22" customFormat="1" ht="12.75" x14ac:dyDescent="0.2">
      <c r="A2775" s="20" t="s">
        <v>59</v>
      </c>
      <c r="B2775" s="21">
        <v>540</v>
      </c>
      <c r="C2775" s="24">
        <v>33</v>
      </c>
      <c r="D2775" s="22" t="s">
        <v>10</v>
      </c>
      <c r="E2775" s="22" t="s">
        <v>4</v>
      </c>
      <c r="F2775" s="22" t="s">
        <v>8</v>
      </c>
      <c r="G2775" s="22">
        <v>2004</v>
      </c>
      <c r="H2775" s="24" t="s">
        <v>78</v>
      </c>
      <c r="I2775" s="24"/>
      <c r="W2775" s="23"/>
      <c r="AA2775" s="24"/>
    </row>
    <row r="2776" spans="1:32" ht="12.75" x14ac:dyDescent="0.2">
      <c r="A2776" s="2" t="s">
        <v>59</v>
      </c>
      <c r="B2776" s="3">
        <v>540</v>
      </c>
      <c r="C2776" s="5">
        <v>33</v>
      </c>
      <c r="D2776" s="1" t="s">
        <v>10</v>
      </c>
      <c r="E2776" s="1" t="s">
        <v>4</v>
      </c>
      <c r="F2776" s="1" t="s">
        <v>8</v>
      </c>
      <c r="G2776" s="1">
        <v>2005</v>
      </c>
      <c r="H2776" s="5" t="s">
        <v>78</v>
      </c>
      <c r="Q2776" s="1"/>
      <c r="Z2776" s="1"/>
      <c r="AF2776" s="1"/>
    </row>
    <row r="2777" spans="1:32" ht="12.75" x14ac:dyDescent="0.2">
      <c r="A2777" s="2" t="s">
        <v>59</v>
      </c>
      <c r="B2777" s="3">
        <v>540</v>
      </c>
      <c r="C2777" s="5">
        <v>33</v>
      </c>
      <c r="D2777" s="1" t="s">
        <v>10</v>
      </c>
      <c r="E2777" s="1" t="s">
        <v>4</v>
      </c>
      <c r="F2777" s="1" t="s">
        <v>8</v>
      </c>
      <c r="G2777" s="1">
        <v>2006</v>
      </c>
      <c r="H2777" s="5" t="s">
        <v>78</v>
      </c>
      <c r="Q2777" s="1"/>
      <c r="Z2777" s="1"/>
      <c r="AF2777" s="1"/>
    </row>
    <row r="2778" spans="1:32" ht="12.75" x14ac:dyDescent="0.2">
      <c r="A2778" s="2" t="s">
        <v>59</v>
      </c>
      <c r="B2778" s="3">
        <v>540</v>
      </c>
      <c r="C2778" s="5">
        <v>33</v>
      </c>
      <c r="D2778" s="1" t="s">
        <v>10</v>
      </c>
      <c r="E2778" s="1" t="s">
        <v>4</v>
      </c>
      <c r="F2778" s="1" t="s">
        <v>8</v>
      </c>
      <c r="G2778" s="1">
        <v>2007</v>
      </c>
      <c r="H2778" s="5" t="s">
        <v>78</v>
      </c>
      <c r="Q2778" s="1"/>
      <c r="Z2778" s="1"/>
      <c r="AF2778" s="1"/>
    </row>
    <row r="2779" spans="1:32" ht="12.75" x14ac:dyDescent="0.2">
      <c r="A2779" s="2" t="s">
        <v>59</v>
      </c>
      <c r="B2779" s="3">
        <v>540</v>
      </c>
      <c r="C2779" s="5">
        <v>33</v>
      </c>
      <c r="D2779" s="1" t="s">
        <v>10</v>
      </c>
      <c r="E2779" s="1" t="s">
        <v>4</v>
      </c>
      <c r="F2779" s="1" t="s">
        <v>8</v>
      </c>
      <c r="G2779" s="1">
        <v>2008</v>
      </c>
      <c r="H2779" s="5" t="s">
        <v>78</v>
      </c>
      <c r="Q2779" s="1"/>
      <c r="Z2779" s="1"/>
      <c r="AF2779" s="1"/>
    </row>
    <row r="2780" spans="1:32" s="22" customFormat="1" ht="12.75" x14ac:dyDescent="0.2">
      <c r="A2780" s="20" t="s">
        <v>59</v>
      </c>
      <c r="B2780" s="21">
        <v>541</v>
      </c>
      <c r="C2780" s="24">
        <v>33</v>
      </c>
      <c r="D2780" s="22" t="s">
        <v>10</v>
      </c>
      <c r="E2780" s="22" t="s">
        <v>4</v>
      </c>
      <c r="F2780" s="22" t="s">
        <v>8</v>
      </c>
      <c r="G2780" s="22">
        <v>2004</v>
      </c>
      <c r="H2780" s="24" t="s">
        <v>78</v>
      </c>
      <c r="I2780" s="24"/>
      <c r="W2780" s="23"/>
      <c r="AA2780" s="24"/>
    </row>
    <row r="2781" spans="1:32" ht="12.75" x14ac:dyDescent="0.2">
      <c r="A2781" s="2" t="s">
        <v>59</v>
      </c>
      <c r="B2781" s="3">
        <v>541</v>
      </c>
      <c r="C2781" s="5">
        <v>33</v>
      </c>
      <c r="D2781" s="1" t="s">
        <v>10</v>
      </c>
      <c r="E2781" s="1" t="s">
        <v>4</v>
      </c>
      <c r="F2781" s="1" t="s">
        <v>8</v>
      </c>
      <c r="G2781" s="1">
        <v>2005</v>
      </c>
      <c r="H2781" s="5" t="s">
        <v>78</v>
      </c>
      <c r="Q2781" s="1"/>
      <c r="Z2781" s="1"/>
      <c r="AF2781" s="1"/>
    </row>
    <row r="2782" spans="1:32" ht="12.75" x14ac:dyDescent="0.2">
      <c r="A2782" s="2" t="s">
        <v>59</v>
      </c>
      <c r="B2782" s="3">
        <v>541</v>
      </c>
      <c r="C2782" s="5">
        <v>33</v>
      </c>
      <c r="D2782" s="1" t="s">
        <v>10</v>
      </c>
      <c r="E2782" s="1" t="s">
        <v>4</v>
      </c>
      <c r="F2782" s="1" t="s">
        <v>8</v>
      </c>
      <c r="G2782" s="1">
        <v>2006</v>
      </c>
      <c r="H2782" s="5" t="s">
        <v>78</v>
      </c>
      <c r="Q2782" s="1"/>
      <c r="Z2782" s="1"/>
      <c r="AF2782" s="1"/>
    </row>
    <row r="2783" spans="1:32" ht="12.75" x14ac:dyDescent="0.2">
      <c r="A2783" s="2" t="s">
        <v>59</v>
      </c>
      <c r="B2783" s="3">
        <v>541</v>
      </c>
      <c r="C2783" s="5">
        <v>33</v>
      </c>
      <c r="D2783" s="1" t="s">
        <v>10</v>
      </c>
      <c r="E2783" s="1" t="s">
        <v>4</v>
      </c>
      <c r="F2783" s="1" t="s">
        <v>8</v>
      </c>
      <c r="G2783" s="1">
        <v>2007</v>
      </c>
      <c r="H2783" s="5" t="s">
        <v>78</v>
      </c>
      <c r="Q2783" s="1"/>
      <c r="Z2783" s="1"/>
      <c r="AF2783" s="1"/>
    </row>
    <row r="2784" spans="1:32" ht="12.75" x14ac:dyDescent="0.2">
      <c r="A2784" s="2" t="s">
        <v>59</v>
      </c>
      <c r="B2784" s="3">
        <v>541</v>
      </c>
      <c r="C2784" s="5">
        <v>33</v>
      </c>
      <c r="D2784" s="1" t="s">
        <v>10</v>
      </c>
      <c r="E2784" s="1" t="s">
        <v>4</v>
      </c>
      <c r="F2784" s="1" t="s">
        <v>8</v>
      </c>
      <c r="G2784" s="1">
        <v>2008</v>
      </c>
      <c r="H2784" s="5" t="s">
        <v>78</v>
      </c>
      <c r="Q2784" s="1"/>
      <c r="Z2784" s="1"/>
      <c r="AF2784" s="1"/>
    </row>
    <row r="2785" spans="1:32" s="22" customFormat="1" ht="12.75" x14ac:dyDescent="0.2">
      <c r="A2785" s="20" t="s">
        <v>59</v>
      </c>
      <c r="B2785" s="21">
        <v>542</v>
      </c>
      <c r="C2785" s="24">
        <v>33</v>
      </c>
      <c r="D2785" s="22" t="s">
        <v>10</v>
      </c>
      <c r="E2785" s="22" t="s">
        <v>4</v>
      </c>
      <c r="F2785" s="22" t="s">
        <v>8</v>
      </c>
      <c r="G2785" s="22">
        <v>2004</v>
      </c>
      <c r="H2785" s="24" t="s">
        <v>78</v>
      </c>
      <c r="I2785" s="24"/>
      <c r="W2785" s="23"/>
      <c r="AA2785" s="24"/>
    </row>
    <row r="2786" spans="1:32" ht="12.75" x14ac:dyDescent="0.2">
      <c r="A2786" s="2" t="s">
        <v>59</v>
      </c>
      <c r="B2786" s="3">
        <v>542</v>
      </c>
      <c r="C2786" s="5">
        <v>33</v>
      </c>
      <c r="D2786" s="1" t="s">
        <v>10</v>
      </c>
      <c r="E2786" s="1" t="s">
        <v>4</v>
      </c>
      <c r="F2786" s="1" t="s">
        <v>8</v>
      </c>
      <c r="G2786" s="1">
        <v>2005</v>
      </c>
      <c r="H2786" s="5" t="s">
        <v>78</v>
      </c>
      <c r="Q2786" s="1"/>
      <c r="Z2786" s="1"/>
      <c r="AF2786" s="1"/>
    </row>
    <row r="2787" spans="1:32" ht="12.75" x14ac:dyDescent="0.2">
      <c r="A2787" s="2" t="s">
        <v>59</v>
      </c>
      <c r="B2787" s="3">
        <v>542</v>
      </c>
      <c r="C2787" s="5">
        <v>33</v>
      </c>
      <c r="D2787" s="1" t="s">
        <v>10</v>
      </c>
      <c r="E2787" s="1" t="s">
        <v>4</v>
      </c>
      <c r="F2787" s="1" t="s">
        <v>8</v>
      </c>
      <c r="G2787" s="1">
        <v>2006</v>
      </c>
      <c r="H2787" s="5" t="s">
        <v>78</v>
      </c>
      <c r="Q2787" s="1"/>
      <c r="Z2787" s="1"/>
      <c r="AF2787" s="1"/>
    </row>
    <row r="2788" spans="1:32" ht="12.75" x14ac:dyDescent="0.2">
      <c r="A2788" s="2" t="s">
        <v>59</v>
      </c>
      <c r="B2788" s="3">
        <v>542</v>
      </c>
      <c r="C2788" s="5">
        <v>33</v>
      </c>
      <c r="D2788" s="1" t="s">
        <v>10</v>
      </c>
      <c r="E2788" s="1" t="s">
        <v>4</v>
      </c>
      <c r="F2788" s="1" t="s">
        <v>8</v>
      </c>
      <c r="G2788" s="1">
        <v>2007</v>
      </c>
      <c r="H2788" s="5" t="s">
        <v>78</v>
      </c>
      <c r="Q2788" s="1"/>
      <c r="Z2788" s="1"/>
      <c r="AF2788" s="1"/>
    </row>
    <row r="2789" spans="1:32" ht="12.75" x14ac:dyDescent="0.2">
      <c r="A2789" s="2" t="s">
        <v>59</v>
      </c>
      <c r="B2789" s="3">
        <v>542</v>
      </c>
      <c r="C2789" s="5">
        <v>33</v>
      </c>
      <c r="D2789" s="1" t="s">
        <v>10</v>
      </c>
      <c r="E2789" s="1" t="s">
        <v>4</v>
      </c>
      <c r="F2789" s="1" t="s">
        <v>8</v>
      </c>
      <c r="G2789" s="1">
        <v>2008</v>
      </c>
      <c r="H2789" s="5" t="s">
        <v>78</v>
      </c>
      <c r="Q2789" s="1"/>
      <c r="Z2789" s="1"/>
      <c r="AF2789" s="1"/>
    </row>
    <row r="2790" spans="1:32" s="22" customFormat="1" ht="12.75" x14ac:dyDescent="0.2">
      <c r="A2790" s="20" t="s">
        <v>59</v>
      </c>
      <c r="B2790" s="21">
        <v>543</v>
      </c>
      <c r="C2790" s="24">
        <v>33</v>
      </c>
      <c r="D2790" s="22" t="s">
        <v>10</v>
      </c>
      <c r="E2790" s="22" t="s">
        <v>4</v>
      </c>
      <c r="F2790" s="22" t="s">
        <v>8</v>
      </c>
      <c r="G2790" s="22">
        <v>2004</v>
      </c>
      <c r="H2790" s="24" t="s">
        <v>78</v>
      </c>
      <c r="I2790" s="24"/>
      <c r="W2790" s="23"/>
      <c r="AA2790" s="24"/>
    </row>
    <row r="2791" spans="1:32" ht="12.75" x14ac:dyDescent="0.2">
      <c r="A2791" s="2" t="s">
        <v>59</v>
      </c>
      <c r="B2791" s="3">
        <v>543</v>
      </c>
      <c r="C2791" s="5">
        <v>33</v>
      </c>
      <c r="D2791" s="1" t="s">
        <v>10</v>
      </c>
      <c r="E2791" s="1" t="s">
        <v>4</v>
      </c>
      <c r="F2791" s="1" t="s">
        <v>8</v>
      </c>
      <c r="G2791" s="1">
        <v>2005</v>
      </c>
      <c r="H2791" s="5" t="s">
        <v>78</v>
      </c>
      <c r="Q2791" s="1"/>
      <c r="Z2791" s="1"/>
      <c r="AF2791" s="1"/>
    </row>
    <row r="2792" spans="1:32" ht="12.75" x14ac:dyDescent="0.2">
      <c r="A2792" s="2" t="s">
        <v>59</v>
      </c>
      <c r="B2792" s="3">
        <v>543</v>
      </c>
      <c r="C2792" s="5">
        <v>33</v>
      </c>
      <c r="D2792" s="1" t="s">
        <v>10</v>
      </c>
      <c r="E2792" s="1" t="s">
        <v>4</v>
      </c>
      <c r="F2792" s="1" t="s">
        <v>8</v>
      </c>
      <c r="G2792" s="1">
        <v>2006</v>
      </c>
      <c r="H2792" s="5" t="s">
        <v>78</v>
      </c>
      <c r="Q2792" s="1"/>
      <c r="Z2792" s="1"/>
      <c r="AF2792" s="1"/>
    </row>
    <row r="2793" spans="1:32" ht="12.75" x14ac:dyDescent="0.2">
      <c r="A2793" s="2" t="s">
        <v>59</v>
      </c>
      <c r="B2793" s="3">
        <v>543</v>
      </c>
      <c r="C2793" s="5">
        <v>33</v>
      </c>
      <c r="D2793" s="1" t="s">
        <v>10</v>
      </c>
      <c r="E2793" s="1" t="s">
        <v>4</v>
      </c>
      <c r="F2793" s="1" t="s">
        <v>8</v>
      </c>
      <c r="G2793" s="1">
        <v>2007</v>
      </c>
      <c r="H2793" s="5" t="s">
        <v>78</v>
      </c>
      <c r="Q2793" s="1"/>
      <c r="Z2793" s="1"/>
      <c r="AF2793" s="1"/>
    </row>
    <row r="2794" spans="1:32" ht="12.75" x14ac:dyDescent="0.2">
      <c r="A2794" s="2" t="s">
        <v>59</v>
      </c>
      <c r="B2794" s="3">
        <v>543</v>
      </c>
      <c r="C2794" s="5">
        <v>33</v>
      </c>
      <c r="D2794" s="1" t="s">
        <v>10</v>
      </c>
      <c r="E2794" s="1" t="s">
        <v>4</v>
      </c>
      <c r="F2794" s="1" t="s">
        <v>8</v>
      </c>
      <c r="G2794" s="1">
        <v>2008</v>
      </c>
      <c r="H2794" s="5" t="s">
        <v>78</v>
      </c>
      <c r="Q2794" s="1"/>
      <c r="Z2794" s="1"/>
      <c r="AF2794" s="1"/>
    </row>
    <row r="2795" spans="1:32" s="22" customFormat="1" ht="12.75" x14ac:dyDescent="0.2">
      <c r="A2795" s="20" t="s">
        <v>59</v>
      </c>
      <c r="B2795" s="21">
        <v>544</v>
      </c>
      <c r="C2795" s="24">
        <v>33</v>
      </c>
      <c r="D2795" s="22" t="s">
        <v>10</v>
      </c>
      <c r="E2795" s="22" t="s">
        <v>4</v>
      </c>
      <c r="F2795" s="22" t="s">
        <v>8</v>
      </c>
      <c r="G2795" s="22">
        <v>2004</v>
      </c>
      <c r="H2795" s="24" t="s">
        <v>78</v>
      </c>
      <c r="I2795" s="24"/>
      <c r="W2795" s="23"/>
      <c r="AA2795" s="24"/>
    </row>
    <row r="2796" spans="1:32" ht="12.75" x14ac:dyDescent="0.2">
      <c r="A2796" s="2" t="s">
        <v>59</v>
      </c>
      <c r="B2796" s="3">
        <v>544</v>
      </c>
      <c r="C2796" s="5">
        <v>33</v>
      </c>
      <c r="D2796" s="1" t="s">
        <v>10</v>
      </c>
      <c r="E2796" s="1" t="s">
        <v>4</v>
      </c>
      <c r="F2796" s="1" t="s">
        <v>8</v>
      </c>
      <c r="G2796" s="1">
        <v>2005</v>
      </c>
      <c r="H2796" s="5" t="s">
        <v>78</v>
      </c>
      <c r="Q2796" s="1"/>
      <c r="Z2796" s="1"/>
      <c r="AF2796" s="1"/>
    </row>
    <row r="2797" spans="1:32" ht="12.75" x14ac:dyDescent="0.2">
      <c r="A2797" s="2" t="s">
        <v>59</v>
      </c>
      <c r="B2797" s="3">
        <v>544</v>
      </c>
      <c r="C2797" s="5">
        <v>33</v>
      </c>
      <c r="D2797" s="1" t="s">
        <v>10</v>
      </c>
      <c r="E2797" s="1" t="s">
        <v>4</v>
      </c>
      <c r="F2797" s="1" t="s">
        <v>8</v>
      </c>
      <c r="G2797" s="1">
        <v>2006</v>
      </c>
      <c r="H2797" s="5" t="s">
        <v>78</v>
      </c>
      <c r="Q2797" s="1"/>
      <c r="Z2797" s="1"/>
      <c r="AF2797" s="1"/>
    </row>
    <row r="2798" spans="1:32" ht="12.75" x14ac:dyDescent="0.2">
      <c r="A2798" s="2" t="s">
        <v>59</v>
      </c>
      <c r="B2798" s="3">
        <v>544</v>
      </c>
      <c r="C2798" s="5">
        <v>33</v>
      </c>
      <c r="D2798" s="1" t="s">
        <v>10</v>
      </c>
      <c r="E2798" s="1" t="s">
        <v>4</v>
      </c>
      <c r="F2798" s="1" t="s">
        <v>8</v>
      </c>
      <c r="G2798" s="1">
        <v>2007</v>
      </c>
      <c r="H2798" s="5" t="s">
        <v>78</v>
      </c>
      <c r="Q2798" s="1"/>
      <c r="Z2798" s="1"/>
      <c r="AF2798" s="1"/>
    </row>
    <row r="2799" spans="1:32" ht="12.75" x14ac:dyDescent="0.2">
      <c r="A2799" s="2" t="s">
        <v>59</v>
      </c>
      <c r="B2799" s="3">
        <v>544</v>
      </c>
      <c r="C2799" s="5">
        <v>33</v>
      </c>
      <c r="D2799" s="1" t="s">
        <v>10</v>
      </c>
      <c r="E2799" s="1" t="s">
        <v>4</v>
      </c>
      <c r="F2799" s="1" t="s">
        <v>8</v>
      </c>
      <c r="G2799" s="1">
        <v>2008</v>
      </c>
      <c r="H2799" s="5" t="s">
        <v>78</v>
      </c>
      <c r="Q2799" s="1"/>
      <c r="Z2799" s="1"/>
      <c r="AF2799" s="1"/>
    </row>
    <row r="2800" spans="1:32" s="22" customFormat="1" ht="12.75" x14ac:dyDescent="0.2">
      <c r="A2800" s="20" t="s">
        <v>59</v>
      </c>
      <c r="B2800" s="21">
        <v>545</v>
      </c>
      <c r="C2800" s="24">
        <v>33</v>
      </c>
      <c r="D2800" s="22" t="s">
        <v>10</v>
      </c>
      <c r="E2800" s="22" t="s">
        <v>4</v>
      </c>
      <c r="F2800" s="22" t="s">
        <v>8</v>
      </c>
      <c r="G2800" s="22">
        <v>2004</v>
      </c>
      <c r="H2800" s="24" t="s">
        <v>78</v>
      </c>
      <c r="I2800" s="24"/>
      <c r="W2800" s="23"/>
      <c r="AA2800" s="24"/>
    </row>
    <row r="2801" spans="1:32" ht="12.75" x14ac:dyDescent="0.2">
      <c r="A2801" s="2" t="s">
        <v>59</v>
      </c>
      <c r="B2801" s="3">
        <v>545</v>
      </c>
      <c r="C2801" s="5">
        <v>33</v>
      </c>
      <c r="D2801" s="1" t="s">
        <v>10</v>
      </c>
      <c r="E2801" s="1" t="s">
        <v>4</v>
      </c>
      <c r="F2801" s="1" t="s">
        <v>8</v>
      </c>
      <c r="G2801" s="1">
        <v>2005</v>
      </c>
      <c r="H2801" s="5" t="s">
        <v>78</v>
      </c>
      <c r="Q2801" s="1"/>
      <c r="Z2801" s="1"/>
      <c r="AF2801" s="1"/>
    </row>
    <row r="2802" spans="1:32" ht="12.75" x14ac:dyDescent="0.2">
      <c r="A2802" s="2" t="s">
        <v>59</v>
      </c>
      <c r="B2802" s="3">
        <v>545</v>
      </c>
      <c r="C2802" s="5">
        <v>33</v>
      </c>
      <c r="D2802" s="1" t="s">
        <v>10</v>
      </c>
      <c r="E2802" s="1" t="s">
        <v>4</v>
      </c>
      <c r="F2802" s="1" t="s">
        <v>8</v>
      </c>
      <c r="G2802" s="1">
        <v>2006</v>
      </c>
      <c r="H2802" s="5" t="s">
        <v>78</v>
      </c>
      <c r="Q2802" s="1"/>
      <c r="Z2802" s="1"/>
      <c r="AF2802" s="1"/>
    </row>
    <row r="2803" spans="1:32" ht="12.75" x14ac:dyDescent="0.2">
      <c r="A2803" s="2" t="s">
        <v>59</v>
      </c>
      <c r="B2803" s="3">
        <v>545</v>
      </c>
      <c r="C2803" s="5">
        <v>33</v>
      </c>
      <c r="D2803" s="1" t="s">
        <v>10</v>
      </c>
      <c r="E2803" s="1" t="s">
        <v>4</v>
      </c>
      <c r="F2803" s="1" t="s">
        <v>8</v>
      </c>
      <c r="G2803" s="1">
        <v>2007</v>
      </c>
      <c r="H2803" s="5" t="s">
        <v>78</v>
      </c>
      <c r="Q2803" s="1"/>
      <c r="Z2803" s="1"/>
      <c r="AF2803" s="1"/>
    </row>
    <row r="2804" spans="1:32" ht="12.75" x14ac:dyDescent="0.2">
      <c r="A2804" s="2" t="s">
        <v>59</v>
      </c>
      <c r="B2804" s="3">
        <v>545</v>
      </c>
      <c r="C2804" s="5">
        <v>33</v>
      </c>
      <c r="D2804" s="1" t="s">
        <v>10</v>
      </c>
      <c r="E2804" s="1" t="s">
        <v>4</v>
      </c>
      <c r="F2804" s="1" t="s">
        <v>8</v>
      </c>
      <c r="G2804" s="1">
        <v>2008</v>
      </c>
      <c r="H2804" s="5" t="s">
        <v>78</v>
      </c>
      <c r="Q2804" s="1"/>
      <c r="Z2804" s="1"/>
      <c r="AF2804" s="1"/>
    </row>
    <row r="2805" spans="1:32" s="22" customFormat="1" ht="12.75" x14ac:dyDescent="0.2">
      <c r="A2805" s="20" t="s">
        <v>59</v>
      </c>
      <c r="B2805" s="21">
        <v>546</v>
      </c>
      <c r="C2805" s="24">
        <v>33</v>
      </c>
      <c r="D2805" s="22" t="s">
        <v>10</v>
      </c>
      <c r="E2805" s="22" t="s">
        <v>4</v>
      </c>
      <c r="F2805" s="22" t="s">
        <v>8</v>
      </c>
      <c r="G2805" s="22">
        <v>2004</v>
      </c>
      <c r="H2805" s="24" t="s">
        <v>78</v>
      </c>
      <c r="I2805" s="24"/>
      <c r="W2805" s="23"/>
      <c r="AA2805" s="24"/>
    </row>
    <row r="2806" spans="1:32" ht="12.75" x14ac:dyDescent="0.2">
      <c r="A2806" s="2" t="s">
        <v>59</v>
      </c>
      <c r="B2806" s="3">
        <v>546</v>
      </c>
      <c r="C2806" s="5">
        <v>33</v>
      </c>
      <c r="D2806" s="1" t="s">
        <v>10</v>
      </c>
      <c r="E2806" s="1" t="s">
        <v>4</v>
      </c>
      <c r="F2806" s="1" t="s">
        <v>8</v>
      </c>
      <c r="G2806" s="1">
        <v>2005</v>
      </c>
      <c r="H2806" s="5" t="s">
        <v>78</v>
      </c>
      <c r="Q2806" s="1"/>
      <c r="Z2806" s="1"/>
      <c r="AF2806" s="1"/>
    </row>
    <row r="2807" spans="1:32" ht="12.75" x14ac:dyDescent="0.2">
      <c r="A2807" s="2" t="s">
        <v>59</v>
      </c>
      <c r="B2807" s="3">
        <v>546</v>
      </c>
      <c r="C2807" s="5">
        <v>33</v>
      </c>
      <c r="D2807" s="1" t="s">
        <v>10</v>
      </c>
      <c r="E2807" s="1" t="s">
        <v>4</v>
      </c>
      <c r="F2807" s="1" t="s">
        <v>8</v>
      </c>
      <c r="G2807" s="1">
        <v>2006</v>
      </c>
      <c r="H2807" s="5" t="s">
        <v>78</v>
      </c>
      <c r="Q2807" s="1"/>
      <c r="Z2807" s="1"/>
      <c r="AF2807" s="1"/>
    </row>
    <row r="2808" spans="1:32" ht="12.75" x14ac:dyDescent="0.2">
      <c r="A2808" s="2" t="s">
        <v>59</v>
      </c>
      <c r="B2808" s="3">
        <v>546</v>
      </c>
      <c r="C2808" s="5">
        <v>33</v>
      </c>
      <c r="D2808" s="1" t="s">
        <v>10</v>
      </c>
      <c r="E2808" s="1" t="s">
        <v>4</v>
      </c>
      <c r="F2808" s="1" t="s">
        <v>8</v>
      </c>
      <c r="G2808" s="1">
        <v>2007</v>
      </c>
      <c r="H2808" s="5" t="s">
        <v>78</v>
      </c>
      <c r="Q2808" s="1"/>
      <c r="Z2808" s="1"/>
      <c r="AF2808" s="1"/>
    </row>
    <row r="2809" spans="1:32" ht="12.75" x14ac:dyDescent="0.2">
      <c r="A2809" s="2" t="s">
        <v>59</v>
      </c>
      <c r="B2809" s="3">
        <v>546</v>
      </c>
      <c r="C2809" s="5">
        <v>33</v>
      </c>
      <c r="D2809" s="1" t="s">
        <v>10</v>
      </c>
      <c r="E2809" s="1" t="s">
        <v>4</v>
      </c>
      <c r="F2809" s="1" t="s">
        <v>8</v>
      </c>
      <c r="G2809" s="1">
        <v>2008</v>
      </c>
      <c r="H2809" s="5" t="s">
        <v>78</v>
      </c>
      <c r="Q2809" s="1"/>
      <c r="Z2809" s="1"/>
      <c r="AF2809" s="1"/>
    </row>
    <row r="2810" spans="1:32" s="22" customFormat="1" ht="12.75" x14ac:dyDescent="0.2">
      <c r="A2810" s="20" t="s">
        <v>59</v>
      </c>
      <c r="B2810" s="21">
        <v>547</v>
      </c>
      <c r="C2810" s="24">
        <v>33</v>
      </c>
      <c r="D2810" s="22" t="s">
        <v>10</v>
      </c>
      <c r="E2810" s="22" t="s">
        <v>4</v>
      </c>
      <c r="F2810" s="22" t="s">
        <v>8</v>
      </c>
      <c r="G2810" s="22">
        <v>2004</v>
      </c>
      <c r="H2810" s="24" t="s">
        <v>78</v>
      </c>
      <c r="I2810" s="24"/>
      <c r="W2810" s="23"/>
      <c r="AA2810" s="24"/>
    </row>
    <row r="2811" spans="1:32" ht="12.75" x14ac:dyDescent="0.2">
      <c r="A2811" s="2" t="s">
        <v>59</v>
      </c>
      <c r="B2811" s="3">
        <v>547</v>
      </c>
      <c r="C2811" s="5">
        <v>33</v>
      </c>
      <c r="D2811" s="1" t="s">
        <v>10</v>
      </c>
      <c r="E2811" s="1" t="s">
        <v>4</v>
      </c>
      <c r="F2811" s="1" t="s">
        <v>8</v>
      </c>
      <c r="G2811" s="1">
        <v>2005</v>
      </c>
      <c r="H2811" s="5" t="s">
        <v>78</v>
      </c>
      <c r="Q2811" s="1"/>
      <c r="Z2811" s="1"/>
      <c r="AF2811" s="1"/>
    </row>
    <row r="2812" spans="1:32" ht="12.75" x14ac:dyDescent="0.2">
      <c r="A2812" s="2" t="s">
        <v>59</v>
      </c>
      <c r="B2812" s="3">
        <v>547</v>
      </c>
      <c r="C2812" s="5">
        <v>33</v>
      </c>
      <c r="D2812" s="1" t="s">
        <v>10</v>
      </c>
      <c r="E2812" s="1" t="s">
        <v>4</v>
      </c>
      <c r="F2812" s="1" t="s">
        <v>8</v>
      </c>
      <c r="G2812" s="1">
        <v>2006</v>
      </c>
      <c r="H2812" s="5" t="s">
        <v>78</v>
      </c>
      <c r="Q2812" s="1"/>
      <c r="Z2812" s="1"/>
      <c r="AF2812" s="1"/>
    </row>
    <row r="2813" spans="1:32" ht="12.75" x14ac:dyDescent="0.2">
      <c r="A2813" s="2" t="s">
        <v>59</v>
      </c>
      <c r="B2813" s="3">
        <v>547</v>
      </c>
      <c r="C2813" s="5">
        <v>33</v>
      </c>
      <c r="D2813" s="1" t="s">
        <v>10</v>
      </c>
      <c r="E2813" s="1" t="s">
        <v>4</v>
      </c>
      <c r="F2813" s="1" t="s">
        <v>8</v>
      </c>
      <c r="G2813" s="1">
        <v>2007</v>
      </c>
      <c r="H2813" s="5" t="s">
        <v>78</v>
      </c>
      <c r="Q2813" s="1"/>
      <c r="Z2813" s="1"/>
      <c r="AF2813" s="1"/>
    </row>
    <row r="2814" spans="1:32" ht="12.75" x14ac:dyDescent="0.2">
      <c r="A2814" s="2" t="s">
        <v>59</v>
      </c>
      <c r="B2814" s="3">
        <v>547</v>
      </c>
      <c r="C2814" s="5">
        <v>33</v>
      </c>
      <c r="D2814" s="1" t="s">
        <v>10</v>
      </c>
      <c r="E2814" s="1" t="s">
        <v>4</v>
      </c>
      <c r="F2814" s="1" t="s">
        <v>8</v>
      </c>
      <c r="G2814" s="1">
        <v>2008</v>
      </c>
      <c r="H2814" s="5" t="s">
        <v>78</v>
      </c>
      <c r="Q2814" s="1"/>
      <c r="Z2814" s="1"/>
      <c r="AF2814" s="1"/>
    </row>
    <row r="2815" spans="1:32" s="22" customFormat="1" ht="12.75" x14ac:dyDescent="0.2">
      <c r="A2815" s="20" t="s">
        <v>59</v>
      </c>
      <c r="B2815" s="21">
        <v>548</v>
      </c>
      <c r="C2815" s="24">
        <v>33</v>
      </c>
      <c r="D2815" s="22" t="s">
        <v>10</v>
      </c>
      <c r="E2815" s="22" t="s">
        <v>4</v>
      </c>
      <c r="F2815" s="22" t="s">
        <v>8</v>
      </c>
      <c r="G2815" s="22">
        <v>2004</v>
      </c>
      <c r="H2815" s="24" t="s">
        <v>78</v>
      </c>
      <c r="I2815" s="24"/>
      <c r="W2815" s="23"/>
      <c r="AA2815" s="24"/>
    </row>
    <row r="2816" spans="1:32" ht="12.75" x14ac:dyDescent="0.2">
      <c r="A2816" s="2" t="s">
        <v>59</v>
      </c>
      <c r="B2816" s="3">
        <v>548</v>
      </c>
      <c r="C2816" s="5">
        <v>33</v>
      </c>
      <c r="D2816" s="1" t="s">
        <v>10</v>
      </c>
      <c r="E2816" s="1" t="s">
        <v>4</v>
      </c>
      <c r="F2816" s="1" t="s">
        <v>8</v>
      </c>
      <c r="G2816" s="1">
        <v>2005</v>
      </c>
      <c r="H2816" s="5" t="s">
        <v>78</v>
      </c>
      <c r="Q2816" s="1"/>
      <c r="Z2816" s="1"/>
      <c r="AF2816" s="1"/>
    </row>
    <row r="2817" spans="1:32" ht="12.75" x14ac:dyDescent="0.2">
      <c r="A2817" s="2" t="s">
        <v>59</v>
      </c>
      <c r="B2817" s="3">
        <v>548</v>
      </c>
      <c r="C2817" s="5">
        <v>33</v>
      </c>
      <c r="D2817" s="1" t="s">
        <v>10</v>
      </c>
      <c r="E2817" s="1" t="s">
        <v>4</v>
      </c>
      <c r="F2817" s="1" t="s">
        <v>8</v>
      </c>
      <c r="G2817" s="1">
        <v>2006</v>
      </c>
      <c r="H2817" s="5" t="s">
        <v>78</v>
      </c>
      <c r="Q2817" s="1"/>
      <c r="Z2817" s="1"/>
      <c r="AF2817" s="1"/>
    </row>
    <row r="2818" spans="1:32" ht="12.75" x14ac:dyDescent="0.2">
      <c r="A2818" s="2" t="s">
        <v>59</v>
      </c>
      <c r="B2818" s="3">
        <v>548</v>
      </c>
      <c r="C2818" s="5">
        <v>33</v>
      </c>
      <c r="D2818" s="1" t="s">
        <v>10</v>
      </c>
      <c r="E2818" s="1" t="s">
        <v>4</v>
      </c>
      <c r="F2818" s="1" t="s">
        <v>8</v>
      </c>
      <c r="G2818" s="1">
        <v>2007</v>
      </c>
      <c r="H2818" s="5" t="s">
        <v>78</v>
      </c>
      <c r="Q2818" s="1"/>
      <c r="Z2818" s="1"/>
      <c r="AF2818" s="1"/>
    </row>
    <row r="2819" spans="1:32" ht="12.75" x14ac:dyDescent="0.2">
      <c r="A2819" s="2" t="s">
        <v>59</v>
      </c>
      <c r="B2819" s="3">
        <v>548</v>
      </c>
      <c r="C2819" s="5">
        <v>33</v>
      </c>
      <c r="D2819" s="1" t="s">
        <v>10</v>
      </c>
      <c r="E2819" s="1" t="s">
        <v>4</v>
      </c>
      <c r="F2819" s="1" t="s">
        <v>8</v>
      </c>
      <c r="G2819" s="1">
        <v>2008</v>
      </c>
      <c r="H2819" s="5" t="s">
        <v>78</v>
      </c>
      <c r="Q2819" s="1"/>
      <c r="Z2819" s="1"/>
      <c r="AF2819" s="1"/>
    </row>
    <row r="2820" spans="1:32" s="22" customFormat="1" ht="12.75" x14ac:dyDescent="0.2">
      <c r="A2820" s="20" t="s">
        <v>59</v>
      </c>
      <c r="B2820" s="21">
        <v>549</v>
      </c>
      <c r="C2820" s="24">
        <v>33</v>
      </c>
      <c r="D2820" s="22" t="s">
        <v>10</v>
      </c>
      <c r="E2820" s="22" t="s">
        <v>4</v>
      </c>
      <c r="F2820" s="22" t="s">
        <v>8</v>
      </c>
      <c r="G2820" s="22">
        <v>2004</v>
      </c>
      <c r="H2820" s="24" t="s">
        <v>78</v>
      </c>
      <c r="I2820" s="24"/>
      <c r="W2820" s="23"/>
      <c r="AA2820" s="24"/>
    </row>
    <row r="2821" spans="1:32" ht="15" customHeight="1" x14ac:dyDescent="0.2">
      <c r="A2821" s="2" t="s">
        <v>59</v>
      </c>
      <c r="B2821" s="3">
        <v>549</v>
      </c>
      <c r="C2821" s="5">
        <v>33</v>
      </c>
      <c r="D2821" s="1" t="s">
        <v>10</v>
      </c>
      <c r="E2821" s="1" t="s">
        <v>4</v>
      </c>
      <c r="F2821" s="1" t="s">
        <v>8</v>
      </c>
      <c r="G2821" s="1">
        <v>2005</v>
      </c>
      <c r="H2821" s="5" t="s">
        <v>78</v>
      </c>
      <c r="Q2821" s="1"/>
      <c r="Z2821" s="1"/>
      <c r="AF2821" s="1"/>
    </row>
    <row r="2822" spans="1:32" ht="12.75" x14ac:dyDescent="0.2">
      <c r="A2822" s="2" t="s">
        <v>59</v>
      </c>
      <c r="B2822" s="3">
        <v>549</v>
      </c>
      <c r="C2822" s="5">
        <v>33</v>
      </c>
      <c r="D2822" s="1" t="s">
        <v>10</v>
      </c>
      <c r="E2822" s="1" t="s">
        <v>4</v>
      </c>
      <c r="F2822" s="1" t="s">
        <v>8</v>
      </c>
      <c r="G2822" s="1">
        <v>2006</v>
      </c>
      <c r="H2822" s="5" t="s">
        <v>78</v>
      </c>
      <c r="Q2822" s="1"/>
      <c r="Z2822" s="1"/>
      <c r="AF2822" s="1"/>
    </row>
    <row r="2823" spans="1:32" ht="12.75" x14ac:dyDescent="0.2">
      <c r="A2823" s="2" t="s">
        <v>59</v>
      </c>
      <c r="B2823" s="3">
        <v>549</v>
      </c>
      <c r="C2823" s="5">
        <v>33</v>
      </c>
      <c r="D2823" s="1" t="s">
        <v>10</v>
      </c>
      <c r="E2823" s="1" t="s">
        <v>4</v>
      </c>
      <c r="F2823" s="1" t="s">
        <v>8</v>
      </c>
      <c r="G2823" s="1">
        <v>2007</v>
      </c>
      <c r="H2823" s="5" t="s">
        <v>78</v>
      </c>
      <c r="Q2823" s="1"/>
      <c r="Z2823" s="1"/>
      <c r="AF2823" s="1"/>
    </row>
    <row r="2824" spans="1:32" ht="12.75" x14ac:dyDescent="0.2">
      <c r="A2824" s="2" t="s">
        <v>59</v>
      </c>
      <c r="B2824" s="3">
        <v>549</v>
      </c>
      <c r="C2824" s="5">
        <v>33</v>
      </c>
      <c r="D2824" s="1" t="s">
        <v>10</v>
      </c>
      <c r="E2824" s="1" t="s">
        <v>4</v>
      </c>
      <c r="F2824" s="1" t="s">
        <v>8</v>
      </c>
      <c r="G2824" s="1">
        <v>2008</v>
      </c>
      <c r="H2824" s="5" t="s">
        <v>78</v>
      </c>
      <c r="Q2824" s="1"/>
      <c r="Z2824" s="1"/>
      <c r="AF2824" s="1"/>
    </row>
    <row r="2825" spans="1:32" s="22" customFormat="1" ht="12.75" x14ac:dyDescent="0.2">
      <c r="A2825" s="20" t="s">
        <v>59</v>
      </c>
      <c r="B2825" s="21">
        <v>550</v>
      </c>
      <c r="C2825" s="24">
        <v>33</v>
      </c>
      <c r="D2825" s="22" t="s">
        <v>10</v>
      </c>
      <c r="E2825" s="22" t="s">
        <v>4</v>
      </c>
      <c r="F2825" s="22" t="s">
        <v>8</v>
      </c>
      <c r="G2825" s="22">
        <v>2004</v>
      </c>
      <c r="H2825" s="24" t="s">
        <v>78</v>
      </c>
      <c r="I2825" s="24"/>
      <c r="W2825" s="23"/>
      <c r="AA2825" s="24"/>
    </row>
    <row r="2826" spans="1:32" ht="12.75" x14ac:dyDescent="0.2">
      <c r="A2826" s="2" t="s">
        <v>59</v>
      </c>
      <c r="B2826" s="3">
        <v>550</v>
      </c>
      <c r="C2826" s="5">
        <v>33</v>
      </c>
      <c r="D2826" s="1" t="s">
        <v>10</v>
      </c>
      <c r="E2826" s="1" t="s">
        <v>4</v>
      </c>
      <c r="F2826" s="1" t="s">
        <v>8</v>
      </c>
      <c r="G2826" s="1">
        <v>2005</v>
      </c>
      <c r="H2826" s="5" t="s">
        <v>78</v>
      </c>
      <c r="Q2826" s="1"/>
      <c r="Z2826" s="1"/>
      <c r="AF2826" s="1"/>
    </row>
    <row r="2827" spans="1:32" ht="12.75" x14ac:dyDescent="0.2">
      <c r="A2827" s="2" t="s">
        <v>59</v>
      </c>
      <c r="B2827" s="3">
        <v>550</v>
      </c>
      <c r="C2827" s="5">
        <v>33</v>
      </c>
      <c r="D2827" s="1" t="s">
        <v>10</v>
      </c>
      <c r="E2827" s="1" t="s">
        <v>4</v>
      </c>
      <c r="F2827" s="1" t="s">
        <v>8</v>
      </c>
      <c r="G2827" s="1">
        <v>2006</v>
      </c>
      <c r="H2827" s="5" t="s">
        <v>78</v>
      </c>
      <c r="Q2827" s="1"/>
      <c r="Z2827" s="1"/>
      <c r="AF2827" s="1"/>
    </row>
    <row r="2828" spans="1:32" ht="12.75" x14ac:dyDescent="0.2">
      <c r="A2828" s="2" t="s">
        <v>59</v>
      </c>
      <c r="B2828" s="3">
        <v>550</v>
      </c>
      <c r="C2828" s="5">
        <v>33</v>
      </c>
      <c r="D2828" s="1" t="s">
        <v>10</v>
      </c>
      <c r="E2828" s="1" t="s">
        <v>4</v>
      </c>
      <c r="F2828" s="1" t="s">
        <v>8</v>
      </c>
      <c r="G2828" s="1">
        <v>2007</v>
      </c>
      <c r="H2828" s="5" t="s">
        <v>78</v>
      </c>
      <c r="Q2828" s="1"/>
      <c r="Z2828" s="1"/>
      <c r="AF2828" s="1"/>
    </row>
    <row r="2829" spans="1:32" ht="12.75" x14ac:dyDescent="0.2">
      <c r="A2829" s="2" t="s">
        <v>59</v>
      </c>
      <c r="B2829" s="3">
        <v>550</v>
      </c>
      <c r="C2829" s="5">
        <v>33</v>
      </c>
      <c r="D2829" s="1" t="s">
        <v>10</v>
      </c>
      <c r="E2829" s="1" t="s">
        <v>4</v>
      </c>
      <c r="F2829" s="1" t="s">
        <v>8</v>
      </c>
      <c r="G2829" s="1">
        <v>2008</v>
      </c>
      <c r="H2829" s="5" t="s">
        <v>78</v>
      </c>
      <c r="Q2829" s="1"/>
      <c r="Z2829" s="1"/>
      <c r="AF2829" s="1"/>
    </row>
    <row r="2830" spans="1:32" s="22" customFormat="1" ht="12.75" x14ac:dyDescent="0.2">
      <c r="A2830" s="20" t="s">
        <v>59</v>
      </c>
      <c r="B2830" s="21">
        <v>551</v>
      </c>
      <c r="C2830" s="24">
        <v>33</v>
      </c>
      <c r="D2830" s="22" t="s">
        <v>10</v>
      </c>
      <c r="E2830" s="22" t="s">
        <v>4</v>
      </c>
      <c r="F2830" s="22" t="s">
        <v>8</v>
      </c>
      <c r="G2830" s="22">
        <v>2004</v>
      </c>
      <c r="H2830" s="24" t="s">
        <v>78</v>
      </c>
      <c r="I2830" s="24"/>
      <c r="W2830" s="23"/>
      <c r="AA2830" s="24"/>
    </row>
    <row r="2831" spans="1:32" ht="12.75" x14ac:dyDescent="0.2">
      <c r="A2831" s="2" t="s">
        <v>59</v>
      </c>
      <c r="B2831" s="3">
        <v>551</v>
      </c>
      <c r="C2831" s="5">
        <v>33</v>
      </c>
      <c r="D2831" s="1" t="s">
        <v>10</v>
      </c>
      <c r="E2831" s="1" t="s">
        <v>4</v>
      </c>
      <c r="F2831" s="1" t="s">
        <v>8</v>
      </c>
      <c r="G2831" s="1">
        <v>2005</v>
      </c>
      <c r="H2831" s="5" t="s">
        <v>78</v>
      </c>
      <c r="Q2831" s="1"/>
      <c r="Z2831" s="1"/>
      <c r="AF2831" s="1"/>
    </row>
    <row r="2832" spans="1:32" ht="12.75" x14ac:dyDescent="0.2">
      <c r="A2832" s="2" t="s">
        <v>59</v>
      </c>
      <c r="B2832" s="3">
        <v>551</v>
      </c>
      <c r="C2832" s="5">
        <v>33</v>
      </c>
      <c r="D2832" s="1" t="s">
        <v>10</v>
      </c>
      <c r="E2832" s="1" t="s">
        <v>4</v>
      </c>
      <c r="F2832" s="1" t="s">
        <v>8</v>
      </c>
      <c r="G2832" s="1">
        <v>2006</v>
      </c>
      <c r="H2832" s="5" t="s">
        <v>78</v>
      </c>
      <c r="Q2832" s="1"/>
      <c r="Z2832" s="1"/>
      <c r="AF2832" s="1"/>
    </row>
    <row r="2833" spans="1:32" ht="12.75" x14ac:dyDescent="0.2">
      <c r="A2833" s="2" t="s">
        <v>59</v>
      </c>
      <c r="B2833" s="3">
        <v>551</v>
      </c>
      <c r="C2833" s="5">
        <v>33</v>
      </c>
      <c r="D2833" s="1" t="s">
        <v>10</v>
      </c>
      <c r="E2833" s="1" t="s">
        <v>4</v>
      </c>
      <c r="F2833" s="1" t="s">
        <v>8</v>
      </c>
      <c r="G2833" s="1">
        <v>2007</v>
      </c>
      <c r="H2833" s="5" t="s">
        <v>78</v>
      </c>
      <c r="Q2833" s="1"/>
      <c r="Z2833" s="1"/>
      <c r="AF2833" s="1"/>
    </row>
    <row r="2834" spans="1:32" ht="12.75" x14ac:dyDescent="0.2">
      <c r="A2834" s="2" t="s">
        <v>59</v>
      </c>
      <c r="B2834" s="3">
        <v>551</v>
      </c>
      <c r="C2834" s="5">
        <v>33</v>
      </c>
      <c r="D2834" s="1" t="s">
        <v>10</v>
      </c>
      <c r="E2834" s="1" t="s">
        <v>4</v>
      </c>
      <c r="F2834" s="1" t="s">
        <v>8</v>
      </c>
      <c r="G2834" s="1">
        <v>2008</v>
      </c>
      <c r="H2834" s="5" t="s">
        <v>78</v>
      </c>
      <c r="Q2834" s="1"/>
      <c r="Z2834" s="1"/>
      <c r="AF2834" s="1"/>
    </row>
    <row r="2835" spans="1:32" s="22" customFormat="1" ht="12.75" x14ac:dyDescent="0.2">
      <c r="A2835" s="20" t="s">
        <v>59</v>
      </c>
      <c r="B2835" s="21">
        <v>552</v>
      </c>
      <c r="C2835" s="24">
        <v>33</v>
      </c>
      <c r="D2835" s="22" t="s">
        <v>10</v>
      </c>
      <c r="E2835" s="22" t="s">
        <v>4</v>
      </c>
      <c r="F2835" s="22" t="s">
        <v>8</v>
      </c>
      <c r="G2835" s="22">
        <v>2004</v>
      </c>
      <c r="H2835" s="24" t="s">
        <v>78</v>
      </c>
      <c r="I2835" s="24"/>
      <c r="W2835" s="23"/>
      <c r="AA2835" s="24"/>
    </row>
    <row r="2836" spans="1:32" ht="12.75" x14ac:dyDescent="0.2">
      <c r="A2836" s="2" t="s">
        <v>59</v>
      </c>
      <c r="B2836" s="3">
        <v>552</v>
      </c>
      <c r="C2836" s="5">
        <v>33</v>
      </c>
      <c r="D2836" s="1" t="s">
        <v>10</v>
      </c>
      <c r="E2836" s="1" t="s">
        <v>4</v>
      </c>
      <c r="F2836" s="1" t="s">
        <v>8</v>
      </c>
      <c r="G2836" s="1">
        <v>2005</v>
      </c>
      <c r="H2836" s="5" t="s">
        <v>78</v>
      </c>
      <c r="Q2836" s="1"/>
      <c r="Z2836" s="1"/>
      <c r="AF2836" s="1"/>
    </row>
    <row r="2837" spans="1:32" ht="12.75" x14ac:dyDescent="0.2">
      <c r="A2837" s="2" t="s">
        <v>59</v>
      </c>
      <c r="B2837" s="3">
        <v>552</v>
      </c>
      <c r="C2837" s="5">
        <v>33</v>
      </c>
      <c r="D2837" s="1" t="s">
        <v>10</v>
      </c>
      <c r="E2837" s="1" t="s">
        <v>4</v>
      </c>
      <c r="F2837" s="1" t="s">
        <v>8</v>
      </c>
      <c r="G2837" s="1">
        <v>2006</v>
      </c>
      <c r="H2837" s="5" t="s">
        <v>78</v>
      </c>
      <c r="Q2837" s="1"/>
      <c r="Z2837" s="1"/>
      <c r="AF2837" s="1"/>
    </row>
    <row r="2838" spans="1:32" ht="12.75" x14ac:dyDescent="0.2">
      <c r="A2838" s="2" t="s">
        <v>59</v>
      </c>
      <c r="B2838" s="3">
        <v>552</v>
      </c>
      <c r="C2838" s="5">
        <v>33</v>
      </c>
      <c r="D2838" s="1" t="s">
        <v>10</v>
      </c>
      <c r="E2838" s="1" t="s">
        <v>4</v>
      </c>
      <c r="F2838" s="1" t="s">
        <v>8</v>
      </c>
      <c r="G2838" s="1">
        <v>2007</v>
      </c>
      <c r="H2838" s="5" t="s">
        <v>78</v>
      </c>
      <c r="Q2838" s="1"/>
      <c r="Z2838" s="1"/>
      <c r="AF2838" s="1"/>
    </row>
    <row r="2839" spans="1:32" ht="12.75" x14ac:dyDescent="0.2">
      <c r="A2839" s="2" t="s">
        <v>59</v>
      </c>
      <c r="B2839" s="3">
        <v>552</v>
      </c>
      <c r="C2839" s="5">
        <v>33</v>
      </c>
      <c r="D2839" s="1" t="s">
        <v>10</v>
      </c>
      <c r="E2839" s="1" t="s">
        <v>4</v>
      </c>
      <c r="F2839" s="1" t="s">
        <v>8</v>
      </c>
      <c r="G2839" s="1">
        <v>2008</v>
      </c>
      <c r="H2839" s="5" t="s">
        <v>78</v>
      </c>
      <c r="Q2839" s="1"/>
      <c r="Z2839" s="1"/>
      <c r="AF2839" s="1"/>
    </row>
    <row r="2840" spans="1:32" s="22" customFormat="1" ht="12.75" x14ac:dyDescent="0.2">
      <c r="A2840" s="20" t="s">
        <v>59</v>
      </c>
      <c r="B2840" s="21">
        <v>553</v>
      </c>
      <c r="C2840" s="24">
        <v>33</v>
      </c>
      <c r="D2840" s="22" t="s">
        <v>10</v>
      </c>
      <c r="E2840" s="22" t="s">
        <v>4</v>
      </c>
      <c r="F2840" s="22" t="s">
        <v>8</v>
      </c>
      <c r="G2840" s="22">
        <v>2004</v>
      </c>
      <c r="H2840" s="24" t="s">
        <v>78</v>
      </c>
      <c r="I2840" s="24"/>
      <c r="W2840" s="23"/>
      <c r="AA2840" s="24"/>
    </row>
    <row r="2841" spans="1:32" ht="12.75" x14ac:dyDescent="0.2">
      <c r="A2841" s="2" t="s">
        <v>59</v>
      </c>
      <c r="B2841" s="3">
        <v>553</v>
      </c>
      <c r="C2841" s="5">
        <v>33</v>
      </c>
      <c r="D2841" s="1" t="s">
        <v>10</v>
      </c>
      <c r="E2841" s="1" t="s">
        <v>4</v>
      </c>
      <c r="F2841" s="1" t="s">
        <v>8</v>
      </c>
      <c r="G2841" s="1">
        <v>2005</v>
      </c>
      <c r="H2841" s="5" t="s">
        <v>78</v>
      </c>
      <c r="Q2841" s="1"/>
      <c r="Z2841" s="1"/>
      <c r="AF2841" s="1"/>
    </row>
    <row r="2842" spans="1:32" ht="12.75" x14ac:dyDescent="0.2">
      <c r="A2842" s="2" t="s">
        <v>59</v>
      </c>
      <c r="B2842" s="3">
        <v>553</v>
      </c>
      <c r="C2842" s="5">
        <v>33</v>
      </c>
      <c r="D2842" s="1" t="s">
        <v>10</v>
      </c>
      <c r="E2842" s="1" t="s">
        <v>4</v>
      </c>
      <c r="F2842" s="1" t="s">
        <v>8</v>
      </c>
      <c r="G2842" s="1">
        <v>2006</v>
      </c>
      <c r="H2842" s="5" t="s">
        <v>78</v>
      </c>
      <c r="Q2842" s="1"/>
      <c r="Z2842" s="1"/>
      <c r="AF2842" s="1"/>
    </row>
    <row r="2843" spans="1:32" ht="12.75" x14ac:dyDescent="0.2">
      <c r="A2843" s="2" t="s">
        <v>59</v>
      </c>
      <c r="B2843" s="3">
        <v>553</v>
      </c>
      <c r="C2843" s="5">
        <v>33</v>
      </c>
      <c r="D2843" s="1" t="s">
        <v>10</v>
      </c>
      <c r="E2843" s="1" t="s">
        <v>4</v>
      </c>
      <c r="F2843" s="1" t="s">
        <v>8</v>
      </c>
      <c r="G2843" s="1">
        <v>2007</v>
      </c>
      <c r="H2843" s="5" t="s">
        <v>78</v>
      </c>
      <c r="Q2843" s="1"/>
      <c r="Z2843" s="1"/>
      <c r="AF2843" s="1"/>
    </row>
    <row r="2844" spans="1:32" ht="12.75" x14ac:dyDescent="0.2">
      <c r="A2844" s="2" t="s">
        <v>59</v>
      </c>
      <c r="B2844" s="3">
        <v>553</v>
      </c>
      <c r="C2844" s="5">
        <v>33</v>
      </c>
      <c r="D2844" s="1" t="s">
        <v>10</v>
      </c>
      <c r="E2844" s="1" t="s">
        <v>4</v>
      </c>
      <c r="F2844" s="1" t="s">
        <v>8</v>
      </c>
      <c r="G2844" s="1">
        <v>2008</v>
      </c>
      <c r="H2844" s="5" t="s">
        <v>78</v>
      </c>
      <c r="Q2844" s="1"/>
      <c r="Z2844" s="1"/>
      <c r="AF2844" s="1"/>
    </row>
    <row r="2845" spans="1:32" s="22" customFormat="1" ht="12.75" x14ac:dyDescent="0.2">
      <c r="A2845" s="20" t="s">
        <v>59</v>
      </c>
      <c r="B2845" s="21">
        <v>554</v>
      </c>
      <c r="C2845" s="24">
        <v>33</v>
      </c>
      <c r="D2845" s="22" t="s">
        <v>10</v>
      </c>
      <c r="E2845" s="22" t="s">
        <v>4</v>
      </c>
      <c r="F2845" s="22" t="s">
        <v>8</v>
      </c>
      <c r="G2845" s="22">
        <v>2004</v>
      </c>
      <c r="H2845" s="24" t="s">
        <v>78</v>
      </c>
      <c r="I2845" s="24"/>
      <c r="W2845" s="23"/>
      <c r="AA2845" s="24"/>
    </row>
    <row r="2846" spans="1:32" ht="12.75" x14ac:dyDescent="0.2">
      <c r="A2846" s="2" t="s">
        <v>59</v>
      </c>
      <c r="B2846" s="3">
        <v>554</v>
      </c>
      <c r="C2846" s="5">
        <v>33</v>
      </c>
      <c r="D2846" s="1" t="s">
        <v>10</v>
      </c>
      <c r="E2846" s="1" t="s">
        <v>4</v>
      </c>
      <c r="F2846" s="1" t="s">
        <v>8</v>
      </c>
      <c r="G2846" s="1">
        <v>2005</v>
      </c>
      <c r="H2846" s="5" t="s">
        <v>78</v>
      </c>
      <c r="Q2846" s="1"/>
      <c r="Z2846" s="1"/>
      <c r="AF2846" s="1"/>
    </row>
    <row r="2847" spans="1:32" ht="12.75" x14ac:dyDescent="0.2">
      <c r="A2847" s="2" t="s">
        <v>59</v>
      </c>
      <c r="B2847" s="3">
        <v>554</v>
      </c>
      <c r="C2847" s="5">
        <v>33</v>
      </c>
      <c r="D2847" s="1" t="s">
        <v>10</v>
      </c>
      <c r="E2847" s="1" t="s">
        <v>4</v>
      </c>
      <c r="F2847" s="1" t="s">
        <v>8</v>
      </c>
      <c r="G2847" s="1">
        <v>2006</v>
      </c>
      <c r="H2847" s="5" t="s">
        <v>78</v>
      </c>
      <c r="Q2847" s="1"/>
      <c r="Z2847" s="1"/>
      <c r="AF2847" s="1"/>
    </row>
    <row r="2848" spans="1:32" ht="12.75" x14ac:dyDescent="0.2">
      <c r="A2848" s="2" t="s">
        <v>59</v>
      </c>
      <c r="B2848" s="3">
        <v>554</v>
      </c>
      <c r="C2848" s="5">
        <v>33</v>
      </c>
      <c r="D2848" s="1" t="s">
        <v>10</v>
      </c>
      <c r="E2848" s="1" t="s">
        <v>4</v>
      </c>
      <c r="F2848" s="1" t="s">
        <v>8</v>
      </c>
      <c r="G2848" s="1">
        <v>2007</v>
      </c>
      <c r="H2848" s="5" t="s">
        <v>78</v>
      </c>
      <c r="Q2848" s="1"/>
      <c r="Z2848" s="1"/>
      <c r="AF2848" s="1"/>
    </row>
    <row r="2849" spans="1:32" ht="12.75" x14ac:dyDescent="0.2">
      <c r="A2849" s="2" t="s">
        <v>59</v>
      </c>
      <c r="B2849" s="3">
        <v>554</v>
      </c>
      <c r="C2849" s="5">
        <v>33</v>
      </c>
      <c r="D2849" s="1" t="s">
        <v>10</v>
      </c>
      <c r="E2849" s="1" t="s">
        <v>4</v>
      </c>
      <c r="F2849" s="1" t="s">
        <v>8</v>
      </c>
      <c r="G2849" s="1">
        <v>2008</v>
      </c>
      <c r="H2849" s="5" t="s">
        <v>78</v>
      </c>
      <c r="Q2849" s="1"/>
      <c r="Z2849" s="1"/>
      <c r="AF2849" s="1"/>
    </row>
    <row r="2850" spans="1:32" s="22" customFormat="1" ht="12.75" x14ac:dyDescent="0.2">
      <c r="A2850" s="20" t="s">
        <v>59</v>
      </c>
      <c r="B2850" s="21">
        <v>555</v>
      </c>
      <c r="C2850" s="24">
        <v>23</v>
      </c>
      <c r="D2850" s="22" t="s">
        <v>10</v>
      </c>
      <c r="E2850" s="22" t="s">
        <v>6</v>
      </c>
      <c r="F2850" s="22" t="s">
        <v>8</v>
      </c>
      <c r="G2850" s="22">
        <v>2004</v>
      </c>
      <c r="H2850" s="24" t="s">
        <v>78</v>
      </c>
      <c r="I2850" s="24"/>
      <c r="W2850" s="23"/>
      <c r="AA2850" s="24"/>
    </row>
    <row r="2851" spans="1:32" ht="12.75" x14ac:dyDescent="0.2">
      <c r="A2851" s="2" t="s">
        <v>59</v>
      </c>
      <c r="B2851" s="3">
        <v>555</v>
      </c>
      <c r="C2851" s="5">
        <v>23</v>
      </c>
      <c r="D2851" s="1" t="s">
        <v>10</v>
      </c>
      <c r="E2851" s="1" t="s">
        <v>6</v>
      </c>
      <c r="F2851" s="1" t="s">
        <v>8</v>
      </c>
      <c r="G2851" s="1">
        <v>2005</v>
      </c>
      <c r="H2851" s="5" t="s">
        <v>78</v>
      </c>
      <c r="Q2851" s="1"/>
      <c r="Z2851" s="1"/>
      <c r="AF2851" s="1"/>
    </row>
    <row r="2852" spans="1:32" ht="12.75" x14ac:dyDescent="0.2">
      <c r="A2852" s="2" t="s">
        <v>59</v>
      </c>
      <c r="B2852" s="3">
        <v>555</v>
      </c>
      <c r="C2852" s="5">
        <v>23</v>
      </c>
      <c r="D2852" s="1" t="s">
        <v>10</v>
      </c>
      <c r="E2852" s="1" t="s">
        <v>6</v>
      </c>
      <c r="F2852" s="1" t="s">
        <v>8</v>
      </c>
      <c r="G2852" s="1">
        <v>2006</v>
      </c>
      <c r="H2852" s="5" t="s">
        <v>78</v>
      </c>
      <c r="Q2852" s="1"/>
      <c r="Z2852" s="1"/>
      <c r="AF2852" s="1"/>
    </row>
    <row r="2853" spans="1:32" ht="12.75" x14ac:dyDescent="0.2">
      <c r="A2853" s="2" t="s">
        <v>59</v>
      </c>
      <c r="B2853" s="3">
        <v>555</v>
      </c>
      <c r="C2853" s="5">
        <v>23</v>
      </c>
      <c r="D2853" s="1" t="s">
        <v>10</v>
      </c>
      <c r="E2853" s="1" t="s">
        <v>6</v>
      </c>
      <c r="F2853" s="1" t="s">
        <v>8</v>
      </c>
      <c r="G2853" s="1">
        <v>2007</v>
      </c>
      <c r="H2853" s="5" t="s">
        <v>78</v>
      </c>
      <c r="Q2853" s="1"/>
      <c r="Z2853" s="1"/>
      <c r="AF2853" s="1"/>
    </row>
    <row r="2854" spans="1:32" ht="12.75" x14ac:dyDescent="0.2">
      <c r="A2854" s="2" t="s">
        <v>59</v>
      </c>
      <c r="B2854" s="3">
        <v>555</v>
      </c>
      <c r="C2854" s="5">
        <v>23</v>
      </c>
      <c r="D2854" s="1" t="s">
        <v>10</v>
      </c>
      <c r="E2854" s="1" t="s">
        <v>6</v>
      </c>
      <c r="F2854" s="1" t="s">
        <v>8</v>
      </c>
      <c r="G2854" s="1">
        <v>2008</v>
      </c>
      <c r="H2854" s="5" t="s">
        <v>78</v>
      </c>
      <c r="Q2854" s="1"/>
      <c r="Z2854" s="1"/>
      <c r="AF2854" s="1"/>
    </row>
    <row r="2855" spans="1:32" s="22" customFormat="1" ht="12.75" x14ac:dyDescent="0.2">
      <c r="A2855" s="20" t="s">
        <v>59</v>
      </c>
      <c r="B2855" s="21">
        <v>556</v>
      </c>
      <c r="C2855" s="24">
        <v>23</v>
      </c>
      <c r="D2855" s="22" t="s">
        <v>10</v>
      </c>
      <c r="E2855" s="22" t="s">
        <v>6</v>
      </c>
      <c r="F2855" s="22" t="s">
        <v>8</v>
      </c>
      <c r="G2855" s="22">
        <v>2004</v>
      </c>
      <c r="H2855" s="24" t="s">
        <v>78</v>
      </c>
      <c r="I2855" s="24"/>
      <c r="W2855" s="23"/>
      <c r="AA2855" s="24"/>
    </row>
    <row r="2856" spans="1:32" ht="12.75" x14ac:dyDescent="0.2">
      <c r="A2856" s="2" t="s">
        <v>59</v>
      </c>
      <c r="B2856" s="3">
        <v>556</v>
      </c>
      <c r="C2856" s="5">
        <v>23</v>
      </c>
      <c r="D2856" s="1" t="s">
        <v>10</v>
      </c>
      <c r="E2856" s="1" t="s">
        <v>6</v>
      </c>
      <c r="F2856" s="1" t="s">
        <v>8</v>
      </c>
      <c r="G2856" s="1">
        <v>2005</v>
      </c>
      <c r="H2856" s="5" t="s">
        <v>78</v>
      </c>
      <c r="Q2856" s="1"/>
      <c r="Z2856" s="1"/>
      <c r="AF2856" s="1"/>
    </row>
    <row r="2857" spans="1:32" ht="12.75" x14ac:dyDescent="0.2">
      <c r="A2857" s="2" t="s">
        <v>59</v>
      </c>
      <c r="B2857" s="3">
        <v>556</v>
      </c>
      <c r="C2857" s="5">
        <v>23</v>
      </c>
      <c r="D2857" s="1" t="s">
        <v>10</v>
      </c>
      <c r="E2857" s="1" t="s">
        <v>6</v>
      </c>
      <c r="F2857" s="1" t="s">
        <v>8</v>
      </c>
      <c r="G2857" s="1">
        <v>2006</v>
      </c>
      <c r="H2857" s="5" t="s">
        <v>78</v>
      </c>
      <c r="Q2857" s="1"/>
      <c r="Z2857" s="1"/>
      <c r="AF2857" s="1"/>
    </row>
    <row r="2858" spans="1:32" ht="12.75" x14ac:dyDescent="0.2">
      <c r="A2858" s="2" t="s">
        <v>59</v>
      </c>
      <c r="B2858" s="3">
        <v>556</v>
      </c>
      <c r="C2858" s="5">
        <v>23</v>
      </c>
      <c r="D2858" s="1" t="s">
        <v>10</v>
      </c>
      <c r="E2858" s="1" t="s">
        <v>6</v>
      </c>
      <c r="F2858" s="1" t="s">
        <v>8</v>
      </c>
      <c r="G2858" s="1">
        <v>2007</v>
      </c>
      <c r="H2858" s="5" t="s">
        <v>78</v>
      </c>
      <c r="Q2858" s="1"/>
      <c r="Z2858" s="1"/>
      <c r="AF2858" s="1"/>
    </row>
    <row r="2859" spans="1:32" ht="12.75" x14ac:dyDescent="0.2">
      <c r="A2859" s="2" t="s">
        <v>59</v>
      </c>
      <c r="B2859" s="3">
        <v>556</v>
      </c>
      <c r="C2859" s="5">
        <v>23</v>
      </c>
      <c r="D2859" s="1" t="s">
        <v>10</v>
      </c>
      <c r="E2859" s="1" t="s">
        <v>6</v>
      </c>
      <c r="F2859" s="1" t="s">
        <v>8</v>
      </c>
      <c r="G2859" s="1">
        <v>2008</v>
      </c>
      <c r="H2859" s="5" t="s">
        <v>78</v>
      </c>
      <c r="Q2859" s="1"/>
      <c r="Z2859" s="1"/>
      <c r="AF2859" s="1"/>
    </row>
    <row r="2860" spans="1:32" s="22" customFormat="1" ht="12.75" x14ac:dyDescent="0.2">
      <c r="A2860" s="20" t="s">
        <v>59</v>
      </c>
      <c r="B2860" s="21">
        <v>557</v>
      </c>
      <c r="C2860" s="24">
        <v>23</v>
      </c>
      <c r="D2860" s="22" t="s">
        <v>10</v>
      </c>
      <c r="E2860" s="22" t="s">
        <v>6</v>
      </c>
      <c r="F2860" s="22" t="s">
        <v>8</v>
      </c>
      <c r="G2860" s="22">
        <v>2004</v>
      </c>
      <c r="H2860" s="24" t="s">
        <v>78</v>
      </c>
      <c r="I2860" s="24"/>
      <c r="W2860" s="23"/>
      <c r="AA2860" s="24"/>
    </row>
    <row r="2861" spans="1:32" ht="12.75" x14ac:dyDescent="0.2">
      <c r="A2861" s="2" t="s">
        <v>59</v>
      </c>
      <c r="B2861" s="3">
        <v>557</v>
      </c>
      <c r="C2861" s="5">
        <v>23</v>
      </c>
      <c r="D2861" s="1" t="s">
        <v>10</v>
      </c>
      <c r="E2861" s="1" t="s">
        <v>6</v>
      </c>
      <c r="F2861" s="1" t="s">
        <v>8</v>
      </c>
      <c r="G2861" s="1">
        <v>2005</v>
      </c>
      <c r="H2861" s="5" t="s">
        <v>78</v>
      </c>
      <c r="Q2861" s="1"/>
      <c r="Z2861" s="1"/>
      <c r="AF2861" s="1"/>
    </row>
    <row r="2862" spans="1:32" ht="12.75" x14ac:dyDescent="0.2">
      <c r="A2862" s="2" t="s">
        <v>59</v>
      </c>
      <c r="B2862" s="3">
        <v>557</v>
      </c>
      <c r="C2862" s="5">
        <v>23</v>
      </c>
      <c r="D2862" s="1" t="s">
        <v>10</v>
      </c>
      <c r="E2862" s="1" t="s">
        <v>6</v>
      </c>
      <c r="F2862" s="1" t="s">
        <v>8</v>
      </c>
      <c r="G2862" s="1">
        <v>2006</v>
      </c>
      <c r="H2862" s="5" t="s">
        <v>78</v>
      </c>
      <c r="Q2862" s="1"/>
      <c r="Z2862" s="1"/>
      <c r="AF2862" s="1"/>
    </row>
    <row r="2863" spans="1:32" ht="12.75" x14ac:dyDescent="0.2">
      <c r="A2863" s="2" t="s">
        <v>59</v>
      </c>
      <c r="B2863" s="3">
        <v>557</v>
      </c>
      <c r="C2863" s="5">
        <v>23</v>
      </c>
      <c r="D2863" s="1" t="s">
        <v>10</v>
      </c>
      <c r="E2863" s="1" t="s">
        <v>6</v>
      </c>
      <c r="F2863" s="1" t="s">
        <v>8</v>
      </c>
      <c r="G2863" s="1">
        <v>2007</v>
      </c>
      <c r="H2863" s="5" t="s">
        <v>78</v>
      </c>
      <c r="Q2863" s="1"/>
      <c r="Z2863" s="1"/>
      <c r="AF2863" s="1"/>
    </row>
    <row r="2864" spans="1:32" ht="12.75" x14ac:dyDescent="0.2">
      <c r="A2864" s="2" t="s">
        <v>59</v>
      </c>
      <c r="B2864" s="3">
        <v>557</v>
      </c>
      <c r="C2864" s="5">
        <v>23</v>
      </c>
      <c r="D2864" s="1" t="s">
        <v>10</v>
      </c>
      <c r="E2864" s="1" t="s">
        <v>6</v>
      </c>
      <c r="F2864" s="1" t="s">
        <v>8</v>
      </c>
      <c r="G2864" s="1">
        <v>2008</v>
      </c>
      <c r="H2864" s="5" t="s">
        <v>78</v>
      </c>
      <c r="Q2864" s="1"/>
      <c r="Z2864" s="1"/>
      <c r="AF2864" s="1"/>
    </row>
    <row r="2865" spans="1:41" s="22" customFormat="1" ht="12.75" x14ac:dyDescent="0.2">
      <c r="A2865" s="20" t="s">
        <v>59</v>
      </c>
      <c r="B2865" s="21">
        <v>558</v>
      </c>
      <c r="C2865" s="24">
        <v>23</v>
      </c>
      <c r="D2865" s="22" t="s">
        <v>10</v>
      </c>
      <c r="E2865" s="22" t="s">
        <v>6</v>
      </c>
      <c r="F2865" s="22" t="s">
        <v>8</v>
      </c>
      <c r="G2865" s="22">
        <v>2004</v>
      </c>
      <c r="H2865" s="24" t="s">
        <v>78</v>
      </c>
      <c r="I2865" s="24"/>
      <c r="W2865" s="23"/>
      <c r="AA2865" s="24"/>
    </row>
    <row r="2866" spans="1:41" ht="12.75" x14ac:dyDescent="0.2">
      <c r="A2866" s="2" t="s">
        <v>59</v>
      </c>
      <c r="B2866" s="3">
        <v>558</v>
      </c>
      <c r="C2866" s="5">
        <v>23</v>
      </c>
      <c r="D2866" s="1" t="s">
        <v>10</v>
      </c>
      <c r="E2866" s="1" t="s">
        <v>6</v>
      </c>
      <c r="F2866" s="1" t="s">
        <v>8</v>
      </c>
      <c r="G2866" s="1">
        <v>2005</v>
      </c>
      <c r="H2866" s="5" t="s">
        <v>78</v>
      </c>
      <c r="Q2866" s="1"/>
      <c r="Z2866" s="1"/>
      <c r="AF2866" s="1"/>
    </row>
    <row r="2867" spans="1:41" ht="12.75" x14ac:dyDescent="0.2">
      <c r="A2867" s="2" t="s">
        <v>59</v>
      </c>
      <c r="B2867" s="3">
        <v>558</v>
      </c>
      <c r="C2867" s="5">
        <v>23</v>
      </c>
      <c r="D2867" s="1" t="s">
        <v>10</v>
      </c>
      <c r="E2867" s="1" t="s">
        <v>6</v>
      </c>
      <c r="F2867" s="1" t="s">
        <v>8</v>
      </c>
      <c r="G2867" s="1">
        <v>2006</v>
      </c>
      <c r="H2867" s="5" t="s">
        <v>78</v>
      </c>
      <c r="Q2867" s="1"/>
      <c r="Z2867" s="1"/>
      <c r="AF2867" s="1"/>
    </row>
    <row r="2868" spans="1:41" ht="12.75" x14ac:dyDescent="0.2">
      <c r="A2868" s="2" t="s">
        <v>59</v>
      </c>
      <c r="B2868" s="3">
        <v>558</v>
      </c>
      <c r="C2868" s="5">
        <v>23</v>
      </c>
      <c r="D2868" s="1" t="s">
        <v>10</v>
      </c>
      <c r="E2868" s="1" t="s">
        <v>6</v>
      </c>
      <c r="F2868" s="1" t="s">
        <v>8</v>
      </c>
      <c r="G2868" s="1">
        <v>2007</v>
      </c>
      <c r="H2868" s="5" t="s">
        <v>78</v>
      </c>
      <c r="Q2868" s="1"/>
      <c r="Z2868" s="1"/>
      <c r="AF2868" s="1"/>
    </row>
    <row r="2869" spans="1:41" ht="12.75" x14ac:dyDescent="0.2">
      <c r="A2869" s="2" t="s">
        <v>59</v>
      </c>
      <c r="B2869" s="3">
        <v>558</v>
      </c>
      <c r="C2869" s="5">
        <v>23</v>
      </c>
      <c r="D2869" s="1" t="s">
        <v>10</v>
      </c>
      <c r="E2869" s="1" t="s">
        <v>6</v>
      </c>
      <c r="F2869" s="1" t="s">
        <v>8</v>
      </c>
      <c r="G2869" s="1">
        <v>2008</v>
      </c>
      <c r="H2869" s="5" t="s">
        <v>78</v>
      </c>
      <c r="Q2869" s="1"/>
      <c r="Z2869" s="1"/>
      <c r="AF2869" s="1"/>
    </row>
    <row r="2870" spans="1:41" s="22" customFormat="1" ht="12.75" x14ac:dyDescent="0.2">
      <c r="A2870" s="20" t="s">
        <v>59</v>
      </c>
      <c r="B2870" s="21">
        <v>559</v>
      </c>
      <c r="C2870" s="24">
        <v>23</v>
      </c>
      <c r="D2870" s="22" t="s">
        <v>10</v>
      </c>
      <c r="E2870" s="22" t="s">
        <v>6</v>
      </c>
      <c r="F2870" s="22" t="s">
        <v>8</v>
      </c>
      <c r="G2870" s="22">
        <v>2004</v>
      </c>
      <c r="H2870" s="24" t="s">
        <v>78</v>
      </c>
      <c r="I2870" s="24"/>
      <c r="W2870" s="23"/>
      <c r="AA2870" s="24"/>
    </row>
    <row r="2871" spans="1:41" ht="12.75" x14ac:dyDescent="0.2">
      <c r="A2871" s="2" t="s">
        <v>59</v>
      </c>
      <c r="B2871" s="3">
        <v>559</v>
      </c>
      <c r="C2871" s="5">
        <v>23</v>
      </c>
      <c r="D2871" s="1" t="s">
        <v>10</v>
      </c>
      <c r="E2871" s="1" t="s">
        <v>6</v>
      </c>
      <c r="F2871" s="1" t="s">
        <v>8</v>
      </c>
      <c r="G2871" s="1">
        <v>2005</v>
      </c>
      <c r="H2871" s="5" t="s">
        <v>78</v>
      </c>
      <c r="Q2871" s="1"/>
      <c r="Z2871" s="1"/>
      <c r="AF2871" s="1"/>
    </row>
    <row r="2872" spans="1:41" ht="12.75" x14ac:dyDescent="0.2">
      <c r="A2872" s="2" t="s">
        <v>59</v>
      </c>
      <c r="B2872" s="3">
        <v>559</v>
      </c>
      <c r="C2872" s="5">
        <v>23</v>
      </c>
      <c r="D2872" s="1" t="s">
        <v>10</v>
      </c>
      <c r="E2872" s="1" t="s">
        <v>6</v>
      </c>
      <c r="F2872" s="1" t="s">
        <v>8</v>
      </c>
      <c r="G2872" s="1">
        <v>2006</v>
      </c>
      <c r="H2872" s="5" t="s">
        <v>78</v>
      </c>
      <c r="Q2872" s="1"/>
      <c r="Z2872" s="1"/>
      <c r="AF2872" s="1"/>
    </row>
    <row r="2873" spans="1:41" ht="12.75" x14ac:dyDescent="0.2">
      <c r="A2873" s="2" t="s">
        <v>59</v>
      </c>
      <c r="B2873" s="3">
        <v>559</v>
      </c>
      <c r="C2873" s="5">
        <v>23</v>
      </c>
      <c r="D2873" s="1" t="s">
        <v>10</v>
      </c>
      <c r="E2873" s="1" t="s">
        <v>6</v>
      </c>
      <c r="F2873" s="1" t="s">
        <v>8</v>
      </c>
      <c r="G2873" s="1">
        <v>2007</v>
      </c>
      <c r="H2873" s="5" t="s">
        <v>78</v>
      </c>
      <c r="Q2873" s="1"/>
      <c r="Z2873" s="1"/>
      <c r="AF2873" s="1"/>
    </row>
    <row r="2874" spans="1:41" ht="12.75" x14ac:dyDescent="0.2">
      <c r="A2874" s="2" t="s">
        <v>59</v>
      </c>
      <c r="B2874" s="3">
        <v>559</v>
      </c>
      <c r="C2874" s="5">
        <v>23</v>
      </c>
      <c r="D2874" s="1" t="s">
        <v>10</v>
      </c>
      <c r="E2874" s="1" t="s">
        <v>6</v>
      </c>
      <c r="F2874" s="1" t="s">
        <v>8</v>
      </c>
      <c r="G2874" s="1">
        <v>2008</v>
      </c>
      <c r="H2874" s="5" t="s">
        <v>78</v>
      </c>
      <c r="Q2874" s="1"/>
      <c r="Z2874" s="1"/>
      <c r="AF2874" s="1"/>
    </row>
    <row r="2875" spans="1:41" s="22" customFormat="1" ht="12.75" x14ac:dyDescent="0.2">
      <c r="A2875" s="20" t="s">
        <v>59</v>
      </c>
      <c r="B2875" s="21">
        <v>560</v>
      </c>
      <c r="C2875" s="24">
        <v>23</v>
      </c>
      <c r="D2875" s="22" t="s">
        <v>10</v>
      </c>
      <c r="E2875" s="22" t="s">
        <v>6</v>
      </c>
      <c r="F2875" s="22" t="s">
        <v>8</v>
      </c>
      <c r="G2875" s="22">
        <v>2004</v>
      </c>
      <c r="H2875" s="24" t="s">
        <v>80</v>
      </c>
      <c r="I2875" s="24"/>
      <c r="J2875" s="22">
        <v>80</v>
      </c>
      <c r="K2875" s="22">
        <f>J2875-22</f>
        <v>58</v>
      </c>
      <c r="L2875" s="22">
        <f>J2875-46</f>
        <v>34</v>
      </c>
      <c r="M2875" s="22">
        <f>J2875-71</f>
        <v>9</v>
      </c>
      <c r="N2875" s="22">
        <f>J2875-87</f>
        <v>-7</v>
      </c>
      <c r="O2875" s="22">
        <v>1</v>
      </c>
      <c r="R2875" s="22" t="s">
        <v>167</v>
      </c>
      <c r="S2875" s="22">
        <v>0</v>
      </c>
      <c r="T2875" s="22" t="s">
        <v>53</v>
      </c>
      <c r="W2875" s="23"/>
      <c r="Z2875" s="23"/>
      <c r="AA2875" s="24"/>
      <c r="AF2875" s="25"/>
    </row>
    <row r="2876" spans="1:41" ht="12.75" x14ac:dyDescent="0.2">
      <c r="A2876" s="2" t="s">
        <v>59</v>
      </c>
      <c r="B2876" s="3">
        <v>560</v>
      </c>
      <c r="C2876" s="5">
        <v>23</v>
      </c>
      <c r="D2876" s="1" t="s">
        <v>10</v>
      </c>
      <c r="E2876" s="1" t="s">
        <v>6</v>
      </c>
      <c r="F2876" s="1" t="s">
        <v>8</v>
      </c>
      <c r="G2876" s="1">
        <v>2005</v>
      </c>
      <c r="H2876" s="5" t="s">
        <v>80</v>
      </c>
      <c r="J2876" s="1">
        <v>88</v>
      </c>
      <c r="K2876" s="1">
        <f>J2876-30</f>
        <v>58</v>
      </c>
      <c r="L2876" s="1">
        <f>J2876-60</f>
        <v>28</v>
      </c>
      <c r="M2876" s="1">
        <f>J2876-82</f>
        <v>6</v>
      </c>
      <c r="N2876" s="1">
        <f>J2876-91</f>
        <v>-3</v>
      </c>
      <c r="O2876" s="1">
        <v>2</v>
      </c>
      <c r="P2876" s="1" t="s">
        <v>113</v>
      </c>
      <c r="Q2876" s="1" t="s">
        <v>79</v>
      </c>
      <c r="R2876" s="1" t="s">
        <v>167</v>
      </c>
      <c r="S2876" s="1">
        <v>1</v>
      </c>
      <c r="T2876" s="1">
        <v>222</v>
      </c>
      <c r="U2876" s="1">
        <v>25</v>
      </c>
      <c r="V2876" s="1">
        <v>46</v>
      </c>
      <c r="W2876" s="4">
        <f t="shared" ref="W2876:W2877" si="192">(V2876+(Z2876*AB2876))/U2876</f>
        <v>1.84</v>
      </c>
      <c r="X2876" s="1">
        <v>2</v>
      </c>
      <c r="Y2876" s="1">
        <v>20</v>
      </c>
      <c r="Z2876" s="4">
        <f>Y2876/(U2876-AB2876)</f>
        <v>0.8</v>
      </c>
      <c r="AA2876" s="5">
        <f t="shared" ref="AA2876:AA2877" si="193">Z2876*100/W2876</f>
        <v>43.478260869565219</v>
      </c>
      <c r="AB2876" s="1">
        <v>0</v>
      </c>
      <c r="AC2876" s="1">
        <f t="shared" ref="AC2876:AC2877" si="194">AB2876*100/U2876</f>
        <v>0</v>
      </c>
      <c r="AD2876" s="1">
        <v>0</v>
      </c>
      <c r="AE2876" s="1">
        <f t="shared" ref="AE2876:AE2877" si="195">AD2876*100/U2876</f>
        <v>0</v>
      </c>
      <c r="AF2876" s="6" t="s">
        <v>85</v>
      </c>
      <c r="AI2876" s="1">
        <v>3</v>
      </c>
      <c r="AJ2876" s="1">
        <v>2</v>
      </c>
      <c r="AK2876" s="1">
        <v>2</v>
      </c>
      <c r="AL2876" s="1">
        <v>2</v>
      </c>
      <c r="AM2876" s="1">
        <v>3</v>
      </c>
      <c r="AN2876" s="1">
        <v>1</v>
      </c>
    </row>
    <row r="2877" spans="1:41" ht="12.75" x14ac:dyDescent="0.2">
      <c r="A2877" s="2" t="s">
        <v>59</v>
      </c>
      <c r="B2877" s="3">
        <v>560</v>
      </c>
      <c r="C2877" s="5">
        <v>23</v>
      </c>
      <c r="D2877" s="1" t="s">
        <v>10</v>
      </c>
      <c r="E2877" s="1" t="s">
        <v>6</v>
      </c>
      <c r="F2877" s="1" t="s">
        <v>8</v>
      </c>
      <c r="G2877" s="1">
        <v>2006</v>
      </c>
      <c r="H2877" s="5" t="s">
        <v>80</v>
      </c>
      <c r="I2877" s="5">
        <v>75</v>
      </c>
      <c r="J2877" s="1">
        <v>78</v>
      </c>
      <c r="K2877" s="1">
        <f>J2877-34</f>
        <v>44</v>
      </c>
      <c r="L2877" s="1">
        <f>J2877-61</f>
        <v>17</v>
      </c>
      <c r="M2877" s="1">
        <f>J2877-72</f>
        <v>6</v>
      </c>
      <c r="N2877" s="1">
        <f>J2877-82</f>
        <v>-4</v>
      </c>
      <c r="O2877" s="1">
        <v>3</v>
      </c>
      <c r="P2877" s="1" t="s">
        <v>130</v>
      </c>
      <c r="Q2877" s="1"/>
      <c r="R2877" s="1" t="s">
        <v>167</v>
      </c>
      <c r="S2877" s="1">
        <v>2</v>
      </c>
      <c r="T2877" s="1">
        <v>216</v>
      </c>
      <c r="U2877" s="1">
        <v>25</v>
      </c>
      <c r="V2877" s="1">
        <v>46</v>
      </c>
      <c r="W2877" s="4">
        <f t="shared" si="192"/>
        <v>1.9771428571428573</v>
      </c>
      <c r="X2877" s="1">
        <v>2</v>
      </c>
      <c r="Y2877" s="1">
        <v>18</v>
      </c>
      <c r="Z2877" s="4">
        <f>Y2877/(U2877-AB2877)</f>
        <v>0.8571428571428571</v>
      </c>
      <c r="AA2877" s="5">
        <f t="shared" si="193"/>
        <v>43.352601156069355</v>
      </c>
      <c r="AB2877" s="1">
        <v>4</v>
      </c>
      <c r="AC2877" s="1">
        <f t="shared" si="194"/>
        <v>16</v>
      </c>
      <c r="AD2877" s="1">
        <v>0</v>
      </c>
      <c r="AE2877" s="1">
        <f t="shared" si="195"/>
        <v>0</v>
      </c>
      <c r="AF2877" s="6" t="s">
        <v>143</v>
      </c>
      <c r="AI2877" s="1">
        <v>4</v>
      </c>
      <c r="AJ2877" s="1">
        <v>2</v>
      </c>
      <c r="AK2877" s="1">
        <v>1</v>
      </c>
      <c r="AL2877" s="1">
        <v>3</v>
      </c>
      <c r="AM2877" s="1">
        <v>3</v>
      </c>
      <c r="AN2877" s="1">
        <v>2</v>
      </c>
    </row>
    <row r="2878" spans="1:41" ht="12.75" x14ac:dyDescent="0.2">
      <c r="A2878" s="2" t="s">
        <v>59</v>
      </c>
      <c r="B2878" s="3">
        <v>560</v>
      </c>
      <c r="C2878" s="5">
        <v>23</v>
      </c>
      <c r="D2878" s="1" t="s">
        <v>10</v>
      </c>
      <c r="E2878" s="1" t="s">
        <v>6</v>
      </c>
      <c r="F2878" s="1" t="s">
        <v>8</v>
      </c>
      <c r="G2878" s="1">
        <v>2007</v>
      </c>
      <c r="H2878" s="5" t="s">
        <v>80</v>
      </c>
      <c r="J2878" s="1">
        <v>80</v>
      </c>
      <c r="K2878" s="1">
        <f>J2878-36</f>
        <v>44</v>
      </c>
      <c r="L2878" s="1">
        <f>J2878-53</f>
        <v>27</v>
      </c>
      <c r="M2878" s="1">
        <f>J2878-67</f>
        <v>13</v>
      </c>
      <c r="N2878" s="1">
        <f>J2878-82</f>
        <v>-2</v>
      </c>
      <c r="O2878" s="1">
        <v>3</v>
      </c>
      <c r="Q2878" s="1"/>
      <c r="R2878" s="1" t="s">
        <v>167</v>
      </c>
      <c r="S2878" s="1">
        <v>1</v>
      </c>
      <c r="T2878" s="1">
        <v>224</v>
      </c>
      <c r="Z2878" s="1"/>
    </row>
    <row r="2879" spans="1:41" ht="12.75" x14ac:dyDescent="0.2">
      <c r="A2879" s="2" t="s">
        <v>59</v>
      </c>
      <c r="B2879" s="3">
        <v>560</v>
      </c>
      <c r="C2879" s="5">
        <v>23</v>
      </c>
      <c r="D2879" s="1" t="s">
        <v>10</v>
      </c>
      <c r="E2879" s="1" t="s">
        <v>6</v>
      </c>
      <c r="F2879" s="1" t="s">
        <v>8</v>
      </c>
      <c r="G2879" s="1">
        <v>2008</v>
      </c>
      <c r="H2879" s="5" t="s">
        <v>80</v>
      </c>
      <c r="J2879" s="1">
        <v>78</v>
      </c>
      <c r="K2879" s="1">
        <f>J2879-22</f>
        <v>56</v>
      </c>
      <c r="L2879" s="1">
        <f>J2879-49</f>
        <v>29</v>
      </c>
      <c r="M2879" s="1">
        <f>J2879-67</f>
        <v>11</v>
      </c>
      <c r="N2879" s="1">
        <f>J2879-82</f>
        <v>-4</v>
      </c>
      <c r="O2879" s="1">
        <v>4</v>
      </c>
      <c r="P2879" s="1" t="s">
        <v>194</v>
      </c>
      <c r="Q2879" s="1"/>
      <c r="R2879" s="1" t="s">
        <v>167</v>
      </c>
      <c r="S2879" s="1">
        <v>1</v>
      </c>
      <c r="T2879" s="1">
        <v>226</v>
      </c>
      <c r="U2879" s="1">
        <v>25</v>
      </c>
      <c r="V2879" s="1">
        <v>45</v>
      </c>
      <c r="W2879" s="4">
        <f t="shared" ref="W2879:W2880" si="196">(V2879+(Z2879*AB2879))/U2879</f>
        <v>1.96</v>
      </c>
      <c r="X2879" s="1">
        <v>2</v>
      </c>
      <c r="Y2879" s="1">
        <v>16</v>
      </c>
      <c r="Z2879" s="4">
        <f>Y2879/(U2879-AB2879)</f>
        <v>0.8</v>
      </c>
      <c r="AA2879" s="5">
        <f t="shared" ref="AA2879:AA2880" si="197">Z2879*100/W2879</f>
        <v>40.816326530612244</v>
      </c>
      <c r="AB2879" s="1">
        <v>5</v>
      </c>
      <c r="AC2879" s="1">
        <f t="shared" ref="AC2879:AC2880" si="198">AB2879*100/U2879</f>
        <v>20</v>
      </c>
      <c r="AD2879" s="1">
        <v>0</v>
      </c>
      <c r="AE2879" s="1">
        <f t="shared" ref="AE2879:AE2880" si="199">AD2879*100/U2879</f>
        <v>0</v>
      </c>
      <c r="AF2879" s="6" t="s">
        <v>206</v>
      </c>
      <c r="AI2879" s="1">
        <v>3</v>
      </c>
      <c r="AJ2879" s="1">
        <v>2</v>
      </c>
      <c r="AK2879" s="1">
        <v>2</v>
      </c>
      <c r="AL2879" s="1">
        <v>3</v>
      </c>
      <c r="AM2879" s="1">
        <v>3</v>
      </c>
      <c r="AN2879" s="1">
        <v>2</v>
      </c>
      <c r="AO2879" s="1">
        <v>0</v>
      </c>
    </row>
    <row r="2880" spans="1:41" ht="12.75" x14ac:dyDescent="0.2">
      <c r="A2880" s="2" t="s">
        <v>59</v>
      </c>
      <c r="B2880" s="3">
        <v>560</v>
      </c>
      <c r="C2880" s="5">
        <v>23</v>
      </c>
      <c r="D2880" s="1" t="s">
        <v>10</v>
      </c>
      <c r="E2880" s="1" t="s">
        <v>6</v>
      </c>
      <c r="F2880" s="1" t="s">
        <v>8</v>
      </c>
      <c r="G2880" s="1">
        <v>2009</v>
      </c>
      <c r="H2880" s="5" t="s">
        <v>80</v>
      </c>
      <c r="J2880" s="1">
        <v>71</v>
      </c>
      <c r="K2880" s="1">
        <f>J2880-26</f>
        <v>45</v>
      </c>
      <c r="L2880" s="1">
        <f>J2880-50</f>
        <v>21</v>
      </c>
      <c r="M2880" s="1">
        <f>J2880-66</f>
        <v>5</v>
      </c>
      <c r="N2880" s="1">
        <f>J2880-82</f>
        <v>-11</v>
      </c>
      <c r="O2880" s="1">
        <v>4</v>
      </c>
      <c r="Q2880" s="1"/>
      <c r="S2880" s="1">
        <v>3</v>
      </c>
      <c r="T2880" s="1">
        <v>221</v>
      </c>
      <c r="U2880" s="1">
        <v>25</v>
      </c>
      <c r="V2880" s="1">
        <v>53</v>
      </c>
      <c r="W2880" s="4">
        <f t="shared" si="196"/>
        <v>2.2454545454545451</v>
      </c>
      <c r="X2880" s="1">
        <v>3</v>
      </c>
      <c r="Y2880" s="1">
        <v>23</v>
      </c>
      <c r="Z2880" s="4">
        <f>Y2880/(U2880-AB2880)</f>
        <v>1.0454545454545454</v>
      </c>
      <c r="AA2880" s="5">
        <f t="shared" si="197"/>
        <v>46.558704453441301</v>
      </c>
      <c r="AB2880" s="1">
        <v>3</v>
      </c>
      <c r="AC2880" s="1">
        <f t="shared" si="198"/>
        <v>12</v>
      </c>
      <c r="AD2880" s="1">
        <v>0</v>
      </c>
      <c r="AE2880" s="1">
        <f t="shared" si="199"/>
        <v>0</v>
      </c>
      <c r="AF2880" s="6" t="s">
        <v>218</v>
      </c>
      <c r="AI2880" s="1">
        <v>3</v>
      </c>
      <c r="AJ2880" s="1">
        <v>2</v>
      </c>
      <c r="AK2880" s="1">
        <v>1</v>
      </c>
      <c r="AL2880" s="1">
        <v>3</v>
      </c>
      <c r="AM2880" s="1">
        <v>3</v>
      </c>
      <c r="AN2880" s="1">
        <v>2</v>
      </c>
      <c r="AO2880" s="1">
        <v>1</v>
      </c>
    </row>
    <row r="2881" spans="1:32" ht="12.75" x14ac:dyDescent="0.2">
      <c r="A2881" s="2" t="s">
        <v>59</v>
      </c>
      <c r="B2881" s="3">
        <v>560</v>
      </c>
      <c r="C2881" s="5">
        <v>23</v>
      </c>
      <c r="D2881" s="1" t="s">
        <v>10</v>
      </c>
      <c r="E2881" s="1" t="s">
        <v>6</v>
      </c>
      <c r="F2881" s="1" t="s">
        <v>8</v>
      </c>
      <c r="G2881" s="1">
        <v>2010</v>
      </c>
      <c r="H2881" s="5" t="s">
        <v>80</v>
      </c>
      <c r="Q2881" s="1"/>
      <c r="Z2881" s="1"/>
    </row>
    <row r="2882" spans="1:32" ht="12.75" x14ac:dyDescent="0.2">
      <c r="A2882" s="2" t="s">
        <v>59</v>
      </c>
      <c r="B2882" s="3">
        <v>560</v>
      </c>
      <c r="C2882" s="5">
        <v>23</v>
      </c>
      <c r="D2882" s="1" t="s">
        <v>10</v>
      </c>
      <c r="E2882" s="1" t="s">
        <v>6</v>
      </c>
      <c r="F2882" s="1" t="s">
        <v>8</v>
      </c>
      <c r="G2882" s="1">
        <v>2011</v>
      </c>
      <c r="H2882" s="5" t="s">
        <v>80</v>
      </c>
      <c r="Q2882" s="1"/>
      <c r="Z2882" s="1"/>
    </row>
    <row r="2883" spans="1:32" ht="12.75" x14ac:dyDescent="0.2">
      <c r="A2883" s="2" t="s">
        <v>59</v>
      </c>
      <c r="B2883" s="3">
        <v>560</v>
      </c>
      <c r="C2883" s="5">
        <v>23</v>
      </c>
      <c r="D2883" s="1" t="s">
        <v>10</v>
      </c>
      <c r="E2883" s="1" t="s">
        <v>6</v>
      </c>
      <c r="F2883" s="1" t="s">
        <v>8</v>
      </c>
      <c r="G2883" s="1">
        <v>2012</v>
      </c>
      <c r="H2883" s="5" t="s">
        <v>80</v>
      </c>
      <c r="Q2883" s="1"/>
      <c r="Z2883" s="1"/>
    </row>
    <row r="2884" spans="1:32" ht="12.75" x14ac:dyDescent="0.2">
      <c r="A2884" s="2" t="s">
        <v>59</v>
      </c>
      <c r="B2884" s="3">
        <v>560</v>
      </c>
      <c r="C2884" s="5">
        <v>23</v>
      </c>
      <c r="D2884" s="1" t="s">
        <v>10</v>
      </c>
      <c r="E2884" s="1" t="s">
        <v>6</v>
      </c>
      <c r="F2884" s="1" t="s">
        <v>8</v>
      </c>
      <c r="G2884" s="1">
        <v>2013</v>
      </c>
      <c r="H2884" s="5" t="s">
        <v>80</v>
      </c>
      <c r="Q2884" s="1"/>
      <c r="Z2884" s="1"/>
    </row>
    <row r="2885" spans="1:32" s="22" customFormat="1" ht="12.75" x14ac:dyDescent="0.2">
      <c r="A2885" s="20" t="s">
        <v>59</v>
      </c>
      <c r="B2885" s="21">
        <v>561</v>
      </c>
      <c r="C2885" s="24">
        <v>23</v>
      </c>
      <c r="D2885" s="22" t="s">
        <v>10</v>
      </c>
      <c r="E2885" s="22" t="s">
        <v>6</v>
      </c>
      <c r="F2885" s="22" t="s">
        <v>8</v>
      </c>
      <c r="G2885" s="22">
        <v>2004</v>
      </c>
      <c r="H2885" s="24" t="s">
        <v>78</v>
      </c>
      <c r="I2885" s="24"/>
      <c r="W2885" s="23"/>
      <c r="AA2885" s="24"/>
    </row>
    <row r="2886" spans="1:32" ht="12.75" x14ac:dyDescent="0.2">
      <c r="A2886" s="2" t="s">
        <v>59</v>
      </c>
      <c r="B2886" s="3">
        <v>561</v>
      </c>
      <c r="C2886" s="5">
        <v>23</v>
      </c>
      <c r="D2886" s="1" t="s">
        <v>10</v>
      </c>
      <c r="E2886" s="1" t="s">
        <v>6</v>
      </c>
      <c r="F2886" s="1" t="s">
        <v>8</v>
      </c>
      <c r="G2886" s="1">
        <v>2005</v>
      </c>
      <c r="H2886" s="5" t="s">
        <v>78</v>
      </c>
      <c r="Q2886" s="1"/>
      <c r="Z2886" s="1"/>
      <c r="AF2886" s="1"/>
    </row>
    <row r="2887" spans="1:32" ht="12.75" x14ac:dyDescent="0.2">
      <c r="A2887" s="2" t="s">
        <v>59</v>
      </c>
      <c r="B2887" s="3">
        <v>561</v>
      </c>
      <c r="C2887" s="5">
        <v>23</v>
      </c>
      <c r="D2887" s="1" t="s">
        <v>10</v>
      </c>
      <c r="E2887" s="1" t="s">
        <v>6</v>
      </c>
      <c r="F2887" s="1" t="s">
        <v>8</v>
      </c>
      <c r="G2887" s="1">
        <v>2006</v>
      </c>
      <c r="H2887" s="5" t="s">
        <v>78</v>
      </c>
      <c r="Q2887" s="1"/>
      <c r="Z2887" s="1"/>
      <c r="AF2887" s="1"/>
    </row>
    <row r="2888" spans="1:32" ht="12.75" x14ac:dyDescent="0.2">
      <c r="A2888" s="2" t="s">
        <v>59</v>
      </c>
      <c r="B2888" s="3">
        <v>561</v>
      </c>
      <c r="C2888" s="5">
        <v>23</v>
      </c>
      <c r="D2888" s="1" t="s">
        <v>10</v>
      </c>
      <c r="E2888" s="1" t="s">
        <v>6</v>
      </c>
      <c r="F2888" s="1" t="s">
        <v>8</v>
      </c>
      <c r="G2888" s="1">
        <v>2007</v>
      </c>
      <c r="H2888" s="5" t="s">
        <v>78</v>
      </c>
      <c r="Q2888" s="1"/>
      <c r="Z2888" s="1"/>
      <c r="AF2888" s="1"/>
    </row>
    <row r="2889" spans="1:32" ht="12.75" x14ac:dyDescent="0.2">
      <c r="A2889" s="2" t="s">
        <v>59</v>
      </c>
      <c r="B2889" s="3">
        <v>561</v>
      </c>
      <c r="C2889" s="5">
        <v>23</v>
      </c>
      <c r="D2889" s="1" t="s">
        <v>10</v>
      </c>
      <c r="E2889" s="1" t="s">
        <v>6</v>
      </c>
      <c r="F2889" s="1" t="s">
        <v>8</v>
      </c>
      <c r="G2889" s="1">
        <v>2008</v>
      </c>
      <c r="H2889" s="5" t="s">
        <v>78</v>
      </c>
      <c r="Q2889" s="1"/>
      <c r="Z2889" s="1"/>
      <c r="AF2889" s="1"/>
    </row>
    <row r="2890" spans="1:32" s="22" customFormat="1" ht="12.75" x14ac:dyDescent="0.2">
      <c r="A2890" s="20" t="s">
        <v>59</v>
      </c>
      <c r="B2890" s="21">
        <v>562</v>
      </c>
      <c r="C2890" s="24">
        <v>23</v>
      </c>
      <c r="D2890" s="22" t="s">
        <v>10</v>
      </c>
      <c r="E2890" s="22" t="s">
        <v>6</v>
      </c>
      <c r="F2890" s="22" t="s">
        <v>8</v>
      </c>
      <c r="G2890" s="22">
        <v>2004</v>
      </c>
      <c r="H2890" s="24" t="s">
        <v>78</v>
      </c>
      <c r="I2890" s="24"/>
      <c r="W2890" s="23"/>
      <c r="AA2890" s="24"/>
    </row>
    <row r="2891" spans="1:32" ht="12.75" x14ac:dyDescent="0.2">
      <c r="A2891" s="2" t="s">
        <v>59</v>
      </c>
      <c r="B2891" s="3">
        <v>562</v>
      </c>
      <c r="C2891" s="5">
        <v>23</v>
      </c>
      <c r="D2891" s="1" t="s">
        <v>10</v>
      </c>
      <c r="E2891" s="1" t="s">
        <v>6</v>
      </c>
      <c r="F2891" s="1" t="s">
        <v>8</v>
      </c>
      <c r="G2891" s="1">
        <v>2005</v>
      </c>
      <c r="H2891" s="5" t="s">
        <v>78</v>
      </c>
      <c r="Q2891" s="1"/>
      <c r="Z2891" s="1"/>
      <c r="AF2891" s="1"/>
    </row>
    <row r="2892" spans="1:32" ht="12.75" x14ac:dyDescent="0.2">
      <c r="A2892" s="2" t="s">
        <v>59</v>
      </c>
      <c r="B2892" s="3">
        <v>562</v>
      </c>
      <c r="C2892" s="5">
        <v>23</v>
      </c>
      <c r="D2892" s="1" t="s">
        <v>10</v>
      </c>
      <c r="E2892" s="1" t="s">
        <v>6</v>
      </c>
      <c r="F2892" s="1" t="s">
        <v>8</v>
      </c>
      <c r="G2892" s="1">
        <v>2006</v>
      </c>
      <c r="H2892" s="5" t="s">
        <v>78</v>
      </c>
      <c r="Q2892" s="1"/>
      <c r="Z2892" s="1"/>
      <c r="AF2892" s="1"/>
    </row>
    <row r="2893" spans="1:32" ht="12.75" x14ac:dyDescent="0.2">
      <c r="A2893" s="2" t="s">
        <v>59</v>
      </c>
      <c r="B2893" s="3">
        <v>562</v>
      </c>
      <c r="C2893" s="5">
        <v>23</v>
      </c>
      <c r="D2893" s="1" t="s">
        <v>10</v>
      </c>
      <c r="E2893" s="1" t="s">
        <v>6</v>
      </c>
      <c r="F2893" s="1" t="s">
        <v>8</v>
      </c>
      <c r="G2893" s="1">
        <v>2007</v>
      </c>
      <c r="H2893" s="5" t="s">
        <v>78</v>
      </c>
      <c r="Q2893" s="1"/>
      <c r="Z2893" s="1"/>
      <c r="AF2893" s="1"/>
    </row>
    <row r="2894" spans="1:32" ht="12.75" x14ac:dyDescent="0.2">
      <c r="A2894" s="2" t="s">
        <v>59</v>
      </c>
      <c r="B2894" s="3">
        <v>562</v>
      </c>
      <c r="C2894" s="5">
        <v>23</v>
      </c>
      <c r="D2894" s="1" t="s">
        <v>10</v>
      </c>
      <c r="E2894" s="1" t="s">
        <v>6</v>
      </c>
      <c r="F2894" s="1" t="s">
        <v>8</v>
      </c>
      <c r="G2894" s="1">
        <v>2008</v>
      </c>
      <c r="H2894" s="5" t="s">
        <v>78</v>
      </c>
      <c r="Q2894" s="1"/>
      <c r="Z2894" s="1"/>
      <c r="AF2894" s="1"/>
    </row>
    <row r="2895" spans="1:32" s="22" customFormat="1" ht="12.75" x14ac:dyDescent="0.2">
      <c r="A2895" s="20" t="s">
        <v>59</v>
      </c>
      <c r="B2895" s="21">
        <v>563</v>
      </c>
      <c r="C2895" s="24">
        <v>23</v>
      </c>
      <c r="D2895" s="22" t="s">
        <v>10</v>
      </c>
      <c r="E2895" s="22" t="s">
        <v>6</v>
      </c>
      <c r="F2895" s="22" t="s">
        <v>8</v>
      </c>
      <c r="G2895" s="22">
        <v>2004</v>
      </c>
      <c r="H2895" s="24" t="s">
        <v>78</v>
      </c>
      <c r="I2895" s="24"/>
      <c r="W2895" s="23"/>
      <c r="AA2895" s="24"/>
    </row>
    <row r="2896" spans="1:32" ht="12.75" x14ac:dyDescent="0.2">
      <c r="A2896" s="2" t="s">
        <v>59</v>
      </c>
      <c r="B2896" s="3">
        <v>563</v>
      </c>
      <c r="C2896" s="5">
        <v>23</v>
      </c>
      <c r="D2896" s="1" t="s">
        <v>10</v>
      </c>
      <c r="E2896" s="1" t="s">
        <v>6</v>
      </c>
      <c r="F2896" s="1" t="s">
        <v>8</v>
      </c>
      <c r="G2896" s="1">
        <v>2005</v>
      </c>
      <c r="H2896" s="5" t="s">
        <v>78</v>
      </c>
      <c r="Q2896" s="1"/>
      <c r="Z2896" s="1"/>
      <c r="AF2896" s="1"/>
    </row>
    <row r="2897" spans="1:32" ht="12.75" x14ac:dyDescent="0.2">
      <c r="A2897" s="2" t="s">
        <v>59</v>
      </c>
      <c r="B2897" s="3">
        <v>563</v>
      </c>
      <c r="C2897" s="5">
        <v>23</v>
      </c>
      <c r="D2897" s="1" t="s">
        <v>10</v>
      </c>
      <c r="E2897" s="1" t="s">
        <v>6</v>
      </c>
      <c r="F2897" s="1" t="s">
        <v>8</v>
      </c>
      <c r="G2897" s="1">
        <v>2006</v>
      </c>
      <c r="H2897" s="5" t="s">
        <v>78</v>
      </c>
      <c r="Q2897" s="1"/>
      <c r="Z2897" s="1"/>
      <c r="AF2897" s="1"/>
    </row>
    <row r="2898" spans="1:32" ht="12.75" x14ac:dyDescent="0.2">
      <c r="A2898" s="2" t="s">
        <v>59</v>
      </c>
      <c r="B2898" s="3">
        <v>563</v>
      </c>
      <c r="C2898" s="5">
        <v>23</v>
      </c>
      <c r="D2898" s="1" t="s">
        <v>10</v>
      </c>
      <c r="E2898" s="1" t="s">
        <v>6</v>
      </c>
      <c r="F2898" s="1" t="s">
        <v>8</v>
      </c>
      <c r="G2898" s="1">
        <v>2007</v>
      </c>
      <c r="H2898" s="5" t="s">
        <v>78</v>
      </c>
      <c r="Q2898" s="1"/>
      <c r="Z2898" s="1"/>
      <c r="AF2898" s="1"/>
    </row>
    <row r="2899" spans="1:32" ht="12.75" x14ac:dyDescent="0.2">
      <c r="A2899" s="2" t="s">
        <v>59</v>
      </c>
      <c r="B2899" s="3">
        <v>563</v>
      </c>
      <c r="C2899" s="5">
        <v>23</v>
      </c>
      <c r="D2899" s="1" t="s">
        <v>10</v>
      </c>
      <c r="E2899" s="1" t="s">
        <v>6</v>
      </c>
      <c r="F2899" s="1" t="s">
        <v>8</v>
      </c>
      <c r="G2899" s="1">
        <v>2008</v>
      </c>
      <c r="H2899" s="5" t="s">
        <v>78</v>
      </c>
      <c r="Q2899" s="1"/>
      <c r="Z2899" s="1"/>
      <c r="AF2899" s="1"/>
    </row>
    <row r="2900" spans="1:32" s="22" customFormat="1" ht="12.75" x14ac:dyDescent="0.2">
      <c r="A2900" s="20" t="s">
        <v>59</v>
      </c>
      <c r="B2900" s="21">
        <v>564</v>
      </c>
      <c r="C2900" s="24">
        <v>23</v>
      </c>
      <c r="D2900" s="22" t="s">
        <v>10</v>
      </c>
      <c r="E2900" s="22" t="s">
        <v>6</v>
      </c>
      <c r="F2900" s="22" t="s">
        <v>8</v>
      </c>
      <c r="G2900" s="22">
        <v>2004</v>
      </c>
      <c r="H2900" s="24" t="s">
        <v>78</v>
      </c>
      <c r="I2900" s="24"/>
      <c r="W2900" s="23"/>
      <c r="AA2900" s="24"/>
    </row>
    <row r="2901" spans="1:32" ht="12.75" x14ac:dyDescent="0.2">
      <c r="A2901" s="2" t="s">
        <v>59</v>
      </c>
      <c r="B2901" s="3">
        <v>564</v>
      </c>
      <c r="C2901" s="5">
        <v>23</v>
      </c>
      <c r="D2901" s="1" t="s">
        <v>10</v>
      </c>
      <c r="E2901" s="1" t="s">
        <v>6</v>
      </c>
      <c r="F2901" s="1" t="s">
        <v>8</v>
      </c>
      <c r="G2901" s="1">
        <v>2005</v>
      </c>
      <c r="H2901" s="5" t="s">
        <v>78</v>
      </c>
      <c r="Q2901" s="1"/>
      <c r="Z2901" s="1"/>
      <c r="AF2901" s="1"/>
    </row>
    <row r="2902" spans="1:32" ht="12.75" x14ac:dyDescent="0.2">
      <c r="A2902" s="2" t="s">
        <v>59</v>
      </c>
      <c r="B2902" s="3">
        <v>564</v>
      </c>
      <c r="C2902" s="5">
        <v>23</v>
      </c>
      <c r="D2902" s="1" t="s">
        <v>10</v>
      </c>
      <c r="E2902" s="1" t="s">
        <v>6</v>
      </c>
      <c r="F2902" s="1" t="s">
        <v>8</v>
      </c>
      <c r="G2902" s="1">
        <v>2006</v>
      </c>
      <c r="H2902" s="5" t="s">
        <v>78</v>
      </c>
      <c r="Q2902" s="1"/>
      <c r="Z2902" s="1"/>
      <c r="AF2902" s="1"/>
    </row>
    <row r="2903" spans="1:32" ht="12.75" x14ac:dyDescent="0.2">
      <c r="A2903" s="2" t="s">
        <v>59</v>
      </c>
      <c r="B2903" s="3">
        <v>564</v>
      </c>
      <c r="C2903" s="5">
        <v>23</v>
      </c>
      <c r="D2903" s="1" t="s">
        <v>10</v>
      </c>
      <c r="E2903" s="1" t="s">
        <v>6</v>
      </c>
      <c r="F2903" s="1" t="s">
        <v>8</v>
      </c>
      <c r="G2903" s="1">
        <v>2007</v>
      </c>
      <c r="H2903" s="5" t="s">
        <v>78</v>
      </c>
      <c r="Q2903" s="1"/>
      <c r="Z2903" s="1"/>
      <c r="AF2903" s="1"/>
    </row>
    <row r="2904" spans="1:32" ht="12.75" x14ac:dyDescent="0.2">
      <c r="A2904" s="2" t="s">
        <v>59</v>
      </c>
      <c r="B2904" s="3">
        <v>564</v>
      </c>
      <c r="C2904" s="5">
        <v>23</v>
      </c>
      <c r="D2904" s="1" t="s">
        <v>10</v>
      </c>
      <c r="E2904" s="1" t="s">
        <v>6</v>
      </c>
      <c r="F2904" s="1" t="s">
        <v>8</v>
      </c>
      <c r="G2904" s="1">
        <v>2008</v>
      </c>
      <c r="H2904" s="5" t="s">
        <v>78</v>
      </c>
      <c r="Q2904" s="1"/>
      <c r="Z2904" s="1"/>
      <c r="AF2904" s="1"/>
    </row>
    <row r="2905" spans="1:32" s="22" customFormat="1" ht="12.75" x14ac:dyDescent="0.2">
      <c r="A2905" s="20" t="s">
        <v>59</v>
      </c>
      <c r="B2905" s="21">
        <v>565</v>
      </c>
      <c r="C2905" s="24">
        <v>23</v>
      </c>
      <c r="D2905" s="22" t="s">
        <v>10</v>
      </c>
      <c r="E2905" s="22" t="s">
        <v>6</v>
      </c>
      <c r="F2905" s="22" t="s">
        <v>8</v>
      </c>
      <c r="G2905" s="22">
        <v>2004</v>
      </c>
      <c r="H2905" s="24" t="s">
        <v>78</v>
      </c>
      <c r="I2905" s="24"/>
      <c r="W2905" s="23"/>
      <c r="AA2905" s="24"/>
    </row>
    <row r="2906" spans="1:32" ht="12.75" x14ac:dyDescent="0.2">
      <c r="A2906" s="2" t="s">
        <v>59</v>
      </c>
      <c r="B2906" s="3">
        <v>565</v>
      </c>
      <c r="C2906" s="5">
        <v>23</v>
      </c>
      <c r="D2906" s="1" t="s">
        <v>10</v>
      </c>
      <c r="E2906" s="1" t="s">
        <v>6</v>
      </c>
      <c r="F2906" s="1" t="s">
        <v>8</v>
      </c>
      <c r="G2906" s="1">
        <v>2005</v>
      </c>
      <c r="H2906" s="5" t="s">
        <v>78</v>
      </c>
      <c r="Q2906" s="1"/>
      <c r="Z2906" s="1"/>
      <c r="AF2906" s="1"/>
    </row>
    <row r="2907" spans="1:32" ht="12.75" x14ac:dyDescent="0.2">
      <c r="A2907" s="2" t="s">
        <v>59</v>
      </c>
      <c r="B2907" s="3">
        <v>565</v>
      </c>
      <c r="C2907" s="5">
        <v>23</v>
      </c>
      <c r="D2907" s="1" t="s">
        <v>10</v>
      </c>
      <c r="E2907" s="1" t="s">
        <v>6</v>
      </c>
      <c r="F2907" s="1" t="s">
        <v>8</v>
      </c>
      <c r="G2907" s="1">
        <v>2006</v>
      </c>
      <c r="H2907" s="5" t="s">
        <v>78</v>
      </c>
      <c r="Q2907" s="1"/>
      <c r="Z2907" s="1"/>
      <c r="AF2907" s="1"/>
    </row>
    <row r="2908" spans="1:32" ht="12.75" x14ac:dyDescent="0.2">
      <c r="A2908" s="2" t="s">
        <v>59</v>
      </c>
      <c r="B2908" s="3">
        <v>565</v>
      </c>
      <c r="C2908" s="5">
        <v>23</v>
      </c>
      <c r="D2908" s="1" t="s">
        <v>10</v>
      </c>
      <c r="E2908" s="1" t="s">
        <v>6</v>
      </c>
      <c r="F2908" s="1" t="s">
        <v>8</v>
      </c>
      <c r="G2908" s="1">
        <v>2007</v>
      </c>
      <c r="H2908" s="5" t="s">
        <v>78</v>
      </c>
      <c r="Q2908" s="1"/>
      <c r="Z2908" s="1"/>
      <c r="AF2908" s="1"/>
    </row>
    <row r="2909" spans="1:32" ht="12.75" x14ac:dyDescent="0.2">
      <c r="A2909" s="2" t="s">
        <v>59</v>
      </c>
      <c r="B2909" s="3">
        <v>565</v>
      </c>
      <c r="C2909" s="5">
        <v>23</v>
      </c>
      <c r="D2909" s="1" t="s">
        <v>10</v>
      </c>
      <c r="E2909" s="1" t="s">
        <v>6</v>
      </c>
      <c r="F2909" s="1" t="s">
        <v>8</v>
      </c>
      <c r="G2909" s="1">
        <v>2008</v>
      </c>
      <c r="H2909" s="5" t="s">
        <v>78</v>
      </c>
      <c r="Q2909" s="1"/>
      <c r="Z2909" s="1"/>
      <c r="AF2909" s="1"/>
    </row>
    <row r="2910" spans="1:32" s="22" customFormat="1" ht="12.75" x14ac:dyDescent="0.2">
      <c r="A2910" s="20" t="s">
        <v>59</v>
      </c>
      <c r="B2910" s="21">
        <v>566</v>
      </c>
      <c r="C2910" s="24">
        <v>23</v>
      </c>
      <c r="D2910" s="22" t="s">
        <v>10</v>
      </c>
      <c r="E2910" s="22" t="s">
        <v>6</v>
      </c>
      <c r="F2910" s="22" t="s">
        <v>8</v>
      </c>
      <c r="G2910" s="22">
        <v>2004</v>
      </c>
      <c r="H2910" s="24" t="s">
        <v>78</v>
      </c>
      <c r="I2910" s="24"/>
      <c r="W2910" s="23"/>
      <c r="AA2910" s="24"/>
    </row>
    <row r="2911" spans="1:32" ht="12.75" x14ac:dyDescent="0.2">
      <c r="A2911" s="2" t="s">
        <v>59</v>
      </c>
      <c r="B2911" s="3">
        <v>566</v>
      </c>
      <c r="C2911" s="5">
        <v>23</v>
      </c>
      <c r="D2911" s="1" t="s">
        <v>10</v>
      </c>
      <c r="E2911" s="1" t="s">
        <v>6</v>
      </c>
      <c r="F2911" s="1" t="s">
        <v>8</v>
      </c>
      <c r="G2911" s="1">
        <v>2005</v>
      </c>
      <c r="H2911" s="5" t="s">
        <v>78</v>
      </c>
      <c r="Q2911" s="1"/>
      <c r="Z2911" s="1"/>
      <c r="AF2911" s="1"/>
    </row>
    <row r="2912" spans="1:32" ht="12.75" x14ac:dyDescent="0.2">
      <c r="A2912" s="2" t="s">
        <v>59</v>
      </c>
      <c r="B2912" s="3">
        <v>566</v>
      </c>
      <c r="C2912" s="5">
        <v>23</v>
      </c>
      <c r="D2912" s="1" t="s">
        <v>10</v>
      </c>
      <c r="E2912" s="1" t="s">
        <v>6</v>
      </c>
      <c r="F2912" s="1" t="s">
        <v>8</v>
      </c>
      <c r="G2912" s="1">
        <v>2006</v>
      </c>
      <c r="H2912" s="5" t="s">
        <v>78</v>
      </c>
      <c r="Q2912" s="1"/>
      <c r="Z2912" s="1"/>
      <c r="AF2912" s="1"/>
    </row>
    <row r="2913" spans="1:32" ht="12.75" x14ac:dyDescent="0.2">
      <c r="A2913" s="2" t="s">
        <v>59</v>
      </c>
      <c r="B2913" s="3">
        <v>566</v>
      </c>
      <c r="C2913" s="5">
        <v>23</v>
      </c>
      <c r="D2913" s="1" t="s">
        <v>10</v>
      </c>
      <c r="E2913" s="1" t="s">
        <v>6</v>
      </c>
      <c r="F2913" s="1" t="s">
        <v>8</v>
      </c>
      <c r="G2913" s="1">
        <v>2007</v>
      </c>
      <c r="H2913" s="5" t="s">
        <v>78</v>
      </c>
      <c r="Q2913" s="1"/>
      <c r="Z2913" s="1"/>
      <c r="AF2913" s="1"/>
    </row>
    <row r="2914" spans="1:32" ht="12.75" x14ac:dyDescent="0.2">
      <c r="A2914" s="2" t="s">
        <v>59</v>
      </c>
      <c r="B2914" s="3">
        <v>566</v>
      </c>
      <c r="C2914" s="5">
        <v>23</v>
      </c>
      <c r="D2914" s="1" t="s">
        <v>10</v>
      </c>
      <c r="E2914" s="1" t="s">
        <v>6</v>
      </c>
      <c r="F2914" s="1" t="s">
        <v>8</v>
      </c>
      <c r="G2914" s="1">
        <v>2008</v>
      </c>
      <c r="H2914" s="5" t="s">
        <v>78</v>
      </c>
      <c r="Q2914" s="1"/>
      <c r="Z2914" s="1"/>
      <c r="AF2914" s="1"/>
    </row>
    <row r="2915" spans="1:32" s="22" customFormat="1" ht="12.75" x14ac:dyDescent="0.2">
      <c r="A2915" s="20" t="s">
        <v>59</v>
      </c>
      <c r="B2915" s="21">
        <v>567</v>
      </c>
      <c r="C2915" s="24">
        <v>23</v>
      </c>
      <c r="D2915" s="22" t="s">
        <v>10</v>
      </c>
      <c r="E2915" s="22" t="s">
        <v>6</v>
      </c>
      <c r="F2915" s="22" t="s">
        <v>8</v>
      </c>
      <c r="G2915" s="22">
        <v>2004</v>
      </c>
      <c r="H2915" s="24" t="s">
        <v>78</v>
      </c>
      <c r="I2915" s="24"/>
      <c r="W2915" s="23"/>
      <c r="AA2915" s="24"/>
    </row>
    <row r="2916" spans="1:32" ht="12.75" x14ac:dyDescent="0.2">
      <c r="A2916" s="2" t="s">
        <v>59</v>
      </c>
      <c r="B2916" s="3">
        <v>567</v>
      </c>
      <c r="C2916" s="5">
        <v>23</v>
      </c>
      <c r="D2916" s="1" t="s">
        <v>10</v>
      </c>
      <c r="E2916" s="1" t="s">
        <v>6</v>
      </c>
      <c r="F2916" s="1" t="s">
        <v>8</v>
      </c>
      <c r="G2916" s="1">
        <v>2005</v>
      </c>
      <c r="H2916" s="5" t="s">
        <v>78</v>
      </c>
      <c r="Q2916" s="1"/>
      <c r="Z2916" s="1"/>
      <c r="AF2916" s="1"/>
    </row>
    <row r="2917" spans="1:32" ht="12.75" x14ac:dyDescent="0.2">
      <c r="A2917" s="2" t="s">
        <v>59</v>
      </c>
      <c r="B2917" s="3">
        <v>567</v>
      </c>
      <c r="C2917" s="5">
        <v>23</v>
      </c>
      <c r="D2917" s="1" t="s">
        <v>10</v>
      </c>
      <c r="E2917" s="1" t="s">
        <v>6</v>
      </c>
      <c r="F2917" s="1" t="s">
        <v>8</v>
      </c>
      <c r="G2917" s="1">
        <v>2006</v>
      </c>
      <c r="H2917" s="5" t="s">
        <v>78</v>
      </c>
      <c r="Q2917" s="1"/>
      <c r="Z2917" s="1"/>
      <c r="AF2917" s="1"/>
    </row>
    <row r="2918" spans="1:32" ht="12.75" x14ac:dyDescent="0.2">
      <c r="A2918" s="2" t="s">
        <v>59</v>
      </c>
      <c r="B2918" s="3">
        <v>567</v>
      </c>
      <c r="C2918" s="5">
        <v>23</v>
      </c>
      <c r="D2918" s="1" t="s">
        <v>10</v>
      </c>
      <c r="E2918" s="1" t="s">
        <v>6</v>
      </c>
      <c r="F2918" s="1" t="s">
        <v>8</v>
      </c>
      <c r="G2918" s="1">
        <v>2007</v>
      </c>
      <c r="H2918" s="5" t="s">
        <v>78</v>
      </c>
      <c r="Q2918" s="1"/>
      <c r="Z2918" s="1"/>
      <c r="AF2918" s="1"/>
    </row>
    <row r="2919" spans="1:32" ht="12.75" x14ac:dyDescent="0.2">
      <c r="A2919" s="2" t="s">
        <v>59</v>
      </c>
      <c r="B2919" s="3">
        <v>567</v>
      </c>
      <c r="C2919" s="5">
        <v>23</v>
      </c>
      <c r="D2919" s="1" t="s">
        <v>10</v>
      </c>
      <c r="E2919" s="1" t="s">
        <v>6</v>
      </c>
      <c r="F2919" s="1" t="s">
        <v>8</v>
      </c>
      <c r="G2919" s="1">
        <v>2008</v>
      </c>
      <c r="H2919" s="5" t="s">
        <v>78</v>
      </c>
      <c r="Q2919" s="1"/>
      <c r="Z2919" s="1"/>
      <c r="AF2919" s="1"/>
    </row>
    <row r="2920" spans="1:32" s="22" customFormat="1" ht="12.75" x14ac:dyDescent="0.2">
      <c r="A2920" s="20" t="s">
        <v>59</v>
      </c>
      <c r="B2920" s="21">
        <v>568</v>
      </c>
      <c r="C2920" s="24">
        <v>23</v>
      </c>
      <c r="D2920" s="22" t="s">
        <v>10</v>
      </c>
      <c r="E2920" s="22" t="s">
        <v>6</v>
      </c>
      <c r="F2920" s="22" t="s">
        <v>8</v>
      </c>
      <c r="G2920" s="22">
        <v>2004</v>
      </c>
      <c r="H2920" s="24" t="s">
        <v>78</v>
      </c>
      <c r="I2920" s="24"/>
      <c r="W2920" s="23"/>
      <c r="AA2920" s="24"/>
    </row>
    <row r="2921" spans="1:32" ht="15" customHeight="1" x14ac:dyDescent="0.2">
      <c r="A2921" s="2" t="s">
        <v>59</v>
      </c>
      <c r="B2921" s="3">
        <v>568</v>
      </c>
      <c r="C2921" s="5">
        <v>23</v>
      </c>
      <c r="D2921" s="1" t="s">
        <v>10</v>
      </c>
      <c r="E2921" s="1" t="s">
        <v>6</v>
      </c>
      <c r="F2921" s="1" t="s">
        <v>8</v>
      </c>
      <c r="G2921" s="1">
        <v>2005</v>
      </c>
      <c r="H2921" s="5" t="s">
        <v>78</v>
      </c>
      <c r="Q2921" s="1"/>
      <c r="Z2921" s="1"/>
      <c r="AF2921" s="1"/>
    </row>
    <row r="2922" spans="1:32" ht="12.75" x14ac:dyDescent="0.2">
      <c r="A2922" s="2" t="s">
        <v>59</v>
      </c>
      <c r="B2922" s="3">
        <v>568</v>
      </c>
      <c r="C2922" s="5">
        <v>23</v>
      </c>
      <c r="D2922" s="1" t="s">
        <v>10</v>
      </c>
      <c r="E2922" s="1" t="s">
        <v>6</v>
      </c>
      <c r="F2922" s="1" t="s">
        <v>8</v>
      </c>
      <c r="G2922" s="1">
        <v>2006</v>
      </c>
      <c r="H2922" s="5" t="s">
        <v>78</v>
      </c>
      <c r="Q2922" s="1"/>
      <c r="Z2922" s="1"/>
      <c r="AF2922" s="1"/>
    </row>
    <row r="2923" spans="1:32" ht="12.75" x14ac:dyDescent="0.2">
      <c r="A2923" s="2" t="s">
        <v>59</v>
      </c>
      <c r="B2923" s="3">
        <v>568</v>
      </c>
      <c r="C2923" s="5">
        <v>23</v>
      </c>
      <c r="D2923" s="1" t="s">
        <v>10</v>
      </c>
      <c r="E2923" s="1" t="s">
        <v>6</v>
      </c>
      <c r="F2923" s="1" t="s">
        <v>8</v>
      </c>
      <c r="G2923" s="1">
        <v>2007</v>
      </c>
      <c r="H2923" s="5" t="s">
        <v>78</v>
      </c>
      <c r="Q2923" s="1"/>
      <c r="Z2923" s="1"/>
      <c r="AF2923" s="1"/>
    </row>
    <row r="2924" spans="1:32" ht="12.75" x14ac:dyDescent="0.2">
      <c r="A2924" s="2" t="s">
        <v>59</v>
      </c>
      <c r="B2924" s="3">
        <v>568</v>
      </c>
      <c r="C2924" s="5">
        <v>23</v>
      </c>
      <c r="D2924" s="1" t="s">
        <v>10</v>
      </c>
      <c r="E2924" s="1" t="s">
        <v>6</v>
      </c>
      <c r="F2924" s="1" t="s">
        <v>8</v>
      </c>
      <c r="G2924" s="1">
        <v>2008</v>
      </c>
      <c r="H2924" s="5" t="s">
        <v>78</v>
      </c>
      <c r="Q2924" s="1"/>
      <c r="Z2924" s="1"/>
      <c r="AF2924" s="1"/>
    </row>
    <row r="2925" spans="1:32" s="22" customFormat="1" ht="12.75" x14ac:dyDescent="0.2">
      <c r="A2925" s="20" t="s">
        <v>59</v>
      </c>
      <c r="B2925" s="21">
        <v>569</v>
      </c>
      <c r="C2925" s="24">
        <v>23</v>
      </c>
      <c r="D2925" s="22" t="s">
        <v>10</v>
      </c>
      <c r="E2925" s="22" t="s">
        <v>6</v>
      </c>
      <c r="F2925" s="22" t="s">
        <v>8</v>
      </c>
      <c r="G2925" s="22">
        <v>2004</v>
      </c>
      <c r="H2925" s="24" t="s">
        <v>78</v>
      </c>
      <c r="I2925" s="24"/>
      <c r="W2925" s="23"/>
      <c r="AA2925" s="24"/>
    </row>
    <row r="2926" spans="1:32" ht="15" customHeight="1" x14ac:dyDescent="0.2">
      <c r="A2926" s="2" t="s">
        <v>59</v>
      </c>
      <c r="B2926" s="3">
        <v>569</v>
      </c>
      <c r="C2926" s="5">
        <v>23</v>
      </c>
      <c r="D2926" s="1" t="s">
        <v>10</v>
      </c>
      <c r="E2926" s="1" t="s">
        <v>6</v>
      </c>
      <c r="F2926" s="1" t="s">
        <v>8</v>
      </c>
      <c r="G2926" s="1">
        <v>2005</v>
      </c>
      <c r="H2926" s="5" t="s">
        <v>78</v>
      </c>
      <c r="Q2926" s="1"/>
      <c r="Z2926" s="1"/>
      <c r="AF2926" s="1"/>
    </row>
    <row r="2927" spans="1:32" ht="12.75" x14ac:dyDescent="0.2">
      <c r="A2927" s="2" t="s">
        <v>59</v>
      </c>
      <c r="B2927" s="3">
        <v>569</v>
      </c>
      <c r="C2927" s="5">
        <v>23</v>
      </c>
      <c r="D2927" s="1" t="s">
        <v>10</v>
      </c>
      <c r="E2927" s="1" t="s">
        <v>6</v>
      </c>
      <c r="F2927" s="1" t="s">
        <v>8</v>
      </c>
      <c r="G2927" s="1">
        <v>2006</v>
      </c>
      <c r="H2927" s="5" t="s">
        <v>78</v>
      </c>
      <c r="Q2927" s="1"/>
      <c r="Z2927" s="1"/>
      <c r="AF2927" s="1"/>
    </row>
    <row r="2928" spans="1:32" ht="12.75" x14ac:dyDescent="0.2">
      <c r="A2928" s="2" t="s">
        <v>59</v>
      </c>
      <c r="B2928" s="3">
        <v>569</v>
      </c>
      <c r="C2928" s="5">
        <v>23</v>
      </c>
      <c r="D2928" s="1" t="s">
        <v>10</v>
      </c>
      <c r="E2928" s="1" t="s">
        <v>6</v>
      </c>
      <c r="F2928" s="1" t="s">
        <v>8</v>
      </c>
      <c r="G2928" s="1">
        <v>2007</v>
      </c>
      <c r="H2928" s="5" t="s">
        <v>78</v>
      </c>
      <c r="Q2928" s="1"/>
      <c r="Z2928" s="1"/>
      <c r="AF2928" s="1"/>
    </row>
    <row r="2929" spans="1:32" ht="12.75" x14ac:dyDescent="0.2">
      <c r="A2929" s="2" t="s">
        <v>59</v>
      </c>
      <c r="B2929" s="3">
        <v>569</v>
      </c>
      <c r="C2929" s="5">
        <v>23</v>
      </c>
      <c r="D2929" s="1" t="s">
        <v>10</v>
      </c>
      <c r="E2929" s="1" t="s">
        <v>6</v>
      </c>
      <c r="F2929" s="1" t="s">
        <v>8</v>
      </c>
      <c r="G2929" s="1">
        <v>2008</v>
      </c>
      <c r="H2929" s="5" t="s">
        <v>78</v>
      </c>
      <c r="Q2929" s="1"/>
      <c r="Z2929" s="1"/>
      <c r="AF2929" s="1"/>
    </row>
    <row r="2930" spans="1:32" s="22" customFormat="1" ht="12.75" x14ac:dyDescent="0.2">
      <c r="A2930" s="20" t="s">
        <v>59</v>
      </c>
      <c r="B2930" s="21">
        <v>570</v>
      </c>
      <c r="C2930" s="24" t="s">
        <v>11</v>
      </c>
      <c r="D2930" s="22" t="s">
        <v>11</v>
      </c>
      <c r="E2930" s="22" t="s">
        <v>11</v>
      </c>
      <c r="F2930" s="22" t="s">
        <v>12</v>
      </c>
      <c r="G2930" s="22">
        <v>2004</v>
      </c>
      <c r="H2930" s="24" t="s">
        <v>78</v>
      </c>
      <c r="I2930" s="24"/>
      <c r="W2930" s="23"/>
      <c r="AA2930" s="24"/>
    </row>
    <row r="2931" spans="1:32" ht="12.75" x14ac:dyDescent="0.2">
      <c r="A2931" s="2" t="s">
        <v>59</v>
      </c>
      <c r="B2931" s="3">
        <v>570</v>
      </c>
      <c r="C2931" s="5" t="s">
        <v>11</v>
      </c>
      <c r="D2931" s="1" t="s">
        <v>11</v>
      </c>
      <c r="E2931" s="1" t="s">
        <v>11</v>
      </c>
      <c r="F2931" s="1" t="s">
        <v>12</v>
      </c>
      <c r="G2931" s="1">
        <v>2005</v>
      </c>
      <c r="H2931" s="5" t="s">
        <v>78</v>
      </c>
      <c r="Q2931" s="1"/>
      <c r="Z2931" s="1"/>
      <c r="AF2931" s="1"/>
    </row>
    <row r="2932" spans="1:32" ht="12.75" x14ac:dyDescent="0.2">
      <c r="A2932" s="2" t="s">
        <v>59</v>
      </c>
      <c r="B2932" s="3">
        <v>570</v>
      </c>
      <c r="C2932" s="5" t="s">
        <v>11</v>
      </c>
      <c r="D2932" s="1" t="s">
        <v>11</v>
      </c>
      <c r="E2932" s="1" t="s">
        <v>11</v>
      </c>
      <c r="F2932" s="1" t="s">
        <v>12</v>
      </c>
      <c r="G2932" s="1">
        <v>2006</v>
      </c>
      <c r="H2932" s="5" t="s">
        <v>78</v>
      </c>
      <c r="Q2932" s="1"/>
      <c r="Z2932" s="1"/>
      <c r="AF2932" s="1"/>
    </row>
    <row r="2933" spans="1:32" ht="12.75" x14ac:dyDescent="0.2">
      <c r="A2933" s="2" t="s">
        <v>59</v>
      </c>
      <c r="B2933" s="3">
        <v>570</v>
      </c>
      <c r="C2933" s="5" t="s">
        <v>11</v>
      </c>
      <c r="D2933" s="1" t="s">
        <v>11</v>
      </c>
      <c r="E2933" s="1" t="s">
        <v>11</v>
      </c>
      <c r="F2933" s="1" t="s">
        <v>12</v>
      </c>
      <c r="G2933" s="1">
        <v>2007</v>
      </c>
      <c r="H2933" s="5" t="s">
        <v>78</v>
      </c>
      <c r="Q2933" s="1"/>
      <c r="Z2933" s="1"/>
      <c r="AF2933" s="1"/>
    </row>
    <row r="2934" spans="1:32" ht="12.75" x14ac:dyDescent="0.2">
      <c r="A2934" s="2" t="s">
        <v>59</v>
      </c>
      <c r="B2934" s="3">
        <v>570</v>
      </c>
      <c r="C2934" s="5" t="s">
        <v>11</v>
      </c>
      <c r="D2934" s="1" t="s">
        <v>11</v>
      </c>
      <c r="E2934" s="1" t="s">
        <v>11</v>
      </c>
      <c r="F2934" s="1" t="s">
        <v>12</v>
      </c>
      <c r="G2934" s="1">
        <v>2008</v>
      </c>
      <c r="H2934" s="5" t="s">
        <v>78</v>
      </c>
      <c r="Q2934" s="1"/>
      <c r="Z2934" s="1"/>
      <c r="AF2934" s="1"/>
    </row>
    <row r="2935" spans="1:32" s="22" customFormat="1" ht="12.75" x14ac:dyDescent="0.2">
      <c r="A2935" s="20" t="s">
        <v>59</v>
      </c>
      <c r="B2935" s="21">
        <v>571</v>
      </c>
      <c r="C2935" s="24" t="s">
        <v>11</v>
      </c>
      <c r="D2935" s="22" t="s">
        <v>11</v>
      </c>
      <c r="E2935" s="22" t="s">
        <v>11</v>
      </c>
      <c r="F2935" s="22" t="s">
        <v>12</v>
      </c>
      <c r="G2935" s="22">
        <v>2004</v>
      </c>
      <c r="H2935" s="24" t="s">
        <v>240</v>
      </c>
      <c r="I2935" s="24"/>
      <c r="J2935" s="22" t="s">
        <v>53</v>
      </c>
      <c r="O2935" s="22">
        <v>0</v>
      </c>
      <c r="W2935" s="23"/>
      <c r="AA2935" s="24"/>
      <c r="AF2935" s="25"/>
    </row>
    <row r="2936" spans="1:32" ht="12.75" x14ac:dyDescent="0.2">
      <c r="A2936" s="2" t="s">
        <v>59</v>
      </c>
      <c r="B2936" s="3">
        <v>571</v>
      </c>
      <c r="C2936" s="5" t="s">
        <v>11</v>
      </c>
      <c r="D2936" s="1" t="s">
        <v>11</v>
      </c>
      <c r="E2936" s="1" t="s">
        <v>11</v>
      </c>
      <c r="F2936" s="1" t="s">
        <v>12</v>
      </c>
      <c r="G2936" s="1">
        <v>2005</v>
      </c>
      <c r="H2936" s="5" t="s">
        <v>240</v>
      </c>
      <c r="Q2936" s="1"/>
      <c r="Z2936" s="1"/>
    </row>
    <row r="2937" spans="1:32" ht="12.75" x14ac:dyDescent="0.2">
      <c r="A2937" s="2" t="s">
        <v>59</v>
      </c>
      <c r="B2937" s="3">
        <v>571</v>
      </c>
      <c r="C2937" s="5" t="s">
        <v>11</v>
      </c>
      <c r="D2937" s="1" t="s">
        <v>11</v>
      </c>
      <c r="E2937" s="1" t="s">
        <v>11</v>
      </c>
      <c r="F2937" s="1" t="s">
        <v>12</v>
      </c>
      <c r="G2937" s="1">
        <v>2006</v>
      </c>
      <c r="H2937" s="5" t="s">
        <v>240</v>
      </c>
      <c r="J2937" s="1">
        <v>59</v>
      </c>
      <c r="K2937" s="1">
        <f>J2937-34</f>
        <v>25</v>
      </c>
      <c r="L2937" s="1">
        <f>J2937-61</f>
        <v>-2</v>
      </c>
      <c r="M2937" s="1">
        <f>J2937-72</f>
        <v>-13</v>
      </c>
      <c r="N2937" s="1">
        <f>J2937-82</f>
        <v>-23</v>
      </c>
      <c r="O2937" s="1">
        <v>3</v>
      </c>
      <c r="Q2937" s="1"/>
      <c r="Z2937" s="1"/>
    </row>
    <row r="2938" spans="1:32" ht="12.75" x14ac:dyDescent="0.2">
      <c r="A2938" s="2" t="s">
        <v>59</v>
      </c>
      <c r="B2938" s="3">
        <v>571</v>
      </c>
      <c r="C2938" s="5" t="s">
        <v>11</v>
      </c>
      <c r="D2938" s="1" t="s">
        <v>11</v>
      </c>
      <c r="E2938" s="1" t="s">
        <v>11</v>
      </c>
      <c r="F2938" s="1" t="s">
        <v>12</v>
      </c>
      <c r="G2938" s="1">
        <v>2007</v>
      </c>
      <c r="H2938" s="5" t="s">
        <v>240</v>
      </c>
      <c r="Q2938" s="1"/>
      <c r="Z2938" s="1"/>
    </row>
    <row r="2939" spans="1:32" ht="12.75" x14ac:dyDescent="0.2">
      <c r="A2939" s="2" t="s">
        <v>59</v>
      </c>
      <c r="B2939" s="3">
        <v>571</v>
      </c>
      <c r="C2939" s="5" t="s">
        <v>11</v>
      </c>
      <c r="D2939" s="1" t="s">
        <v>11</v>
      </c>
      <c r="E2939" s="1" t="s">
        <v>11</v>
      </c>
      <c r="F2939" s="1" t="s">
        <v>12</v>
      </c>
      <c r="G2939" s="1">
        <v>2008</v>
      </c>
      <c r="H2939" s="5" t="s">
        <v>240</v>
      </c>
      <c r="Q2939" s="1"/>
      <c r="Z2939" s="1"/>
    </row>
    <row r="2940" spans="1:32" ht="12.75" x14ac:dyDescent="0.2">
      <c r="A2940" s="2" t="s">
        <v>59</v>
      </c>
      <c r="B2940" s="3">
        <v>571</v>
      </c>
      <c r="C2940" s="5" t="s">
        <v>11</v>
      </c>
      <c r="D2940" s="1" t="s">
        <v>11</v>
      </c>
      <c r="E2940" s="1" t="s">
        <v>11</v>
      </c>
      <c r="F2940" s="1" t="s">
        <v>12</v>
      </c>
      <c r="G2940" s="1">
        <v>2009</v>
      </c>
      <c r="H2940" s="5" t="s">
        <v>240</v>
      </c>
      <c r="Q2940" s="1"/>
      <c r="Z2940" s="1"/>
    </row>
    <row r="2941" spans="1:32" ht="12.75" x14ac:dyDescent="0.2">
      <c r="A2941" s="2" t="s">
        <v>59</v>
      </c>
      <c r="B2941" s="3">
        <v>571</v>
      </c>
      <c r="C2941" s="5" t="s">
        <v>11</v>
      </c>
      <c r="D2941" s="1" t="s">
        <v>11</v>
      </c>
      <c r="E2941" s="1" t="s">
        <v>11</v>
      </c>
      <c r="F2941" s="1" t="s">
        <v>12</v>
      </c>
      <c r="G2941" s="1">
        <v>2010</v>
      </c>
      <c r="H2941" s="5" t="s">
        <v>240</v>
      </c>
      <c r="Q2941" s="1"/>
      <c r="Z2941" s="1"/>
    </row>
    <row r="2942" spans="1:32" ht="12.75" x14ac:dyDescent="0.2">
      <c r="A2942" s="2" t="s">
        <v>59</v>
      </c>
      <c r="B2942" s="3">
        <v>571</v>
      </c>
      <c r="C2942" s="5" t="s">
        <v>11</v>
      </c>
      <c r="D2942" s="1" t="s">
        <v>11</v>
      </c>
      <c r="E2942" s="1" t="s">
        <v>11</v>
      </c>
      <c r="F2942" s="1" t="s">
        <v>12</v>
      </c>
      <c r="G2942" s="1">
        <v>2011</v>
      </c>
      <c r="H2942" s="5" t="s">
        <v>240</v>
      </c>
      <c r="Q2942" s="1"/>
      <c r="Z2942" s="1"/>
    </row>
    <row r="2943" spans="1:32" ht="12.75" x14ac:dyDescent="0.2">
      <c r="A2943" s="2" t="s">
        <v>59</v>
      </c>
      <c r="B2943" s="3">
        <v>571</v>
      </c>
      <c r="C2943" s="5" t="s">
        <v>11</v>
      </c>
      <c r="D2943" s="1" t="s">
        <v>11</v>
      </c>
      <c r="E2943" s="1" t="s">
        <v>11</v>
      </c>
      <c r="F2943" s="1" t="s">
        <v>12</v>
      </c>
      <c r="G2943" s="1">
        <v>2012</v>
      </c>
      <c r="H2943" s="5" t="s">
        <v>240</v>
      </c>
      <c r="Q2943" s="1"/>
      <c r="Z2943" s="1"/>
    </row>
    <row r="2944" spans="1:32" ht="12.75" x14ac:dyDescent="0.2">
      <c r="A2944" s="2" t="s">
        <v>59</v>
      </c>
      <c r="B2944" s="3">
        <v>571</v>
      </c>
      <c r="C2944" s="5" t="s">
        <v>11</v>
      </c>
      <c r="D2944" s="1" t="s">
        <v>11</v>
      </c>
      <c r="E2944" s="1" t="s">
        <v>11</v>
      </c>
      <c r="F2944" s="1" t="s">
        <v>12</v>
      </c>
      <c r="G2944" s="1">
        <v>2013</v>
      </c>
      <c r="H2944" s="5" t="s">
        <v>240</v>
      </c>
      <c r="Q2944" s="1"/>
      <c r="Z2944" s="1"/>
    </row>
    <row r="2945" spans="1:32" s="22" customFormat="1" ht="12.75" x14ac:dyDescent="0.2">
      <c r="A2945" s="20" t="s">
        <v>59</v>
      </c>
      <c r="B2945" s="21">
        <v>572</v>
      </c>
      <c r="C2945" s="24" t="s">
        <v>11</v>
      </c>
      <c r="D2945" s="22" t="s">
        <v>11</v>
      </c>
      <c r="E2945" s="22" t="s">
        <v>11</v>
      </c>
      <c r="F2945" s="22" t="s">
        <v>12</v>
      </c>
      <c r="G2945" s="22">
        <v>2004</v>
      </c>
      <c r="H2945" s="24" t="s">
        <v>240</v>
      </c>
      <c r="I2945" s="24"/>
      <c r="J2945" s="22" t="s">
        <v>53</v>
      </c>
      <c r="O2945" s="22">
        <v>0</v>
      </c>
      <c r="W2945" s="23"/>
      <c r="AA2945" s="24"/>
      <c r="AF2945" s="25"/>
    </row>
    <row r="2946" spans="1:32" ht="12.75" x14ac:dyDescent="0.2">
      <c r="A2946" s="2" t="s">
        <v>59</v>
      </c>
      <c r="B2946" s="3">
        <v>572</v>
      </c>
      <c r="C2946" s="5" t="s">
        <v>11</v>
      </c>
      <c r="D2946" s="1" t="s">
        <v>11</v>
      </c>
      <c r="E2946" s="1" t="s">
        <v>11</v>
      </c>
      <c r="F2946" s="1" t="s">
        <v>12</v>
      </c>
      <c r="G2946" s="1">
        <v>2005</v>
      </c>
      <c r="H2946" s="5" t="s">
        <v>240</v>
      </c>
      <c r="Q2946" s="1"/>
      <c r="Z2946" s="1"/>
    </row>
    <row r="2947" spans="1:32" ht="12.75" x14ac:dyDescent="0.2">
      <c r="A2947" s="2" t="s">
        <v>59</v>
      </c>
      <c r="B2947" s="3">
        <v>572</v>
      </c>
      <c r="C2947" s="5" t="s">
        <v>11</v>
      </c>
      <c r="D2947" s="1" t="s">
        <v>11</v>
      </c>
      <c r="E2947" s="1" t="s">
        <v>11</v>
      </c>
      <c r="F2947" s="1" t="s">
        <v>12</v>
      </c>
      <c r="G2947" s="1">
        <v>2006</v>
      </c>
      <c r="H2947" s="5" t="s">
        <v>240</v>
      </c>
      <c r="J2947" s="1">
        <v>62</v>
      </c>
      <c r="K2947" s="1">
        <f>J2947-34</f>
        <v>28</v>
      </c>
      <c r="L2947" s="1">
        <f>J2947-61</f>
        <v>1</v>
      </c>
      <c r="M2947" s="1">
        <f>J2947-72</f>
        <v>-10</v>
      </c>
      <c r="N2947" s="1">
        <f>J2947-82</f>
        <v>-20</v>
      </c>
      <c r="O2947" s="1">
        <v>2</v>
      </c>
      <c r="Q2947" s="1"/>
      <c r="Z2947" s="1"/>
    </row>
    <row r="2948" spans="1:32" ht="12.75" x14ac:dyDescent="0.2">
      <c r="A2948" s="2" t="s">
        <v>59</v>
      </c>
      <c r="B2948" s="3">
        <v>572</v>
      </c>
      <c r="C2948" s="5" t="s">
        <v>11</v>
      </c>
      <c r="D2948" s="1" t="s">
        <v>11</v>
      </c>
      <c r="E2948" s="1" t="s">
        <v>11</v>
      </c>
      <c r="F2948" s="1" t="s">
        <v>12</v>
      </c>
      <c r="G2948" s="1">
        <v>2007</v>
      </c>
      <c r="H2948" s="5" t="s">
        <v>240</v>
      </c>
      <c r="Q2948" s="1"/>
      <c r="Z2948" s="1"/>
    </row>
    <row r="2949" spans="1:32" ht="12.75" x14ac:dyDescent="0.2">
      <c r="A2949" s="2" t="s">
        <v>59</v>
      </c>
      <c r="B2949" s="3">
        <v>572</v>
      </c>
      <c r="C2949" s="5" t="s">
        <v>11</v>
      </c>
      <c r="D2949" s="1" t="s">
        <v>11</v>
      </c>
      <c r="E2949" s="1" t="s">
        <v>11</v>
      </c>
      <c r="F2949" s="1" t="s">
        <v>12</v>
      </c>
      <c r="G2949" s="1">
        <v>2008</v>
      </c>
      <c r="H2949" s="5" t="s">
        <v>240</v>
      </c>
      <c r="Q2949" s="1"/>
      <c r="Z2949" s="1"/>
    </row>
    <row r="2950" spans="1:32" ht="12.75" x14ac:dyDescent="0.2">
      <c r="A2950" s="2" t="s">
        <v>59</v>
      </c>
      <c r="B2950" s="3">
        <v>572</v>
      </c>
      <c r="C2950" s="5" t="s">
        <v>11</v>
      </c>
      <c r="D2950" s="1" t="s">
        <v>11</v>
      </c>
      <c r="E2950" s="1" t="s">
        <v>11</v>
      </c>
      <c r="F2950" s="1" t="s">
        <v>12</v>
      </c>
      <c r="G2950" s="1">
        <v>2009</v>
      </c>
      <c r="H2950" s="5" t="s">
        <v>240</v>
      </c>
      <c r="Q2950" s="1"/>
      <c r="Z2950" s="1"/>
    </row>
    <row r="2951" spans="1:32" ht="12.75" x14ac:dyDescent="0.2">
      <c r="A2951" s="2" t="s">
        <v>59</v>
      </c>
      <c r="B2951" s="3">
        <v>572</v>
      </c>
      <c r="C2951" s="5" t="s">
        <v>11</v>
      </c>
      <c r="D2951" s="1" t="s">
        <v>11</v>
      </c>
      <c r="E2951" s="1" t="s">
        <v>11</v>
      </c>
      <c r="F2951" s="1" t="s">
        <v>12</v>
      </c>
      <c r="G2951" s="1">
        <v>2010</v>
      </c>
      <c r="H2951" s="5" t="s">
        <v>240</v>
      </c>
      <c r="Q2951" s="1"/>
      <c r="Z2951" s="1"/>
    </row>
    <row r="2952" spans="1:32" ht="12.75" x14ac:dyDescent="0.2">
      <c r="A2952" s="2" t="s">
        <v>59</v>
      </c>
      <c r="B2952" s="3">
        <v>572</v>
      </c>
      <c r="C2952" s="5" t="s">
        <v>11</v>
      </c>
      <c r="D2952" s="1" t="s">
        <v>11</v>
      </c>
      <c r="E2952" s="1" t="s">
        <v>11</v>
      </c>
      <c r="F2952" s="1" t="s">
        <v>12</v>
      </c>
      <c r="G2952" s="1">
        <v>2011</v>
      </c>
      <c r="H2952" s="5" t="s">
        <v>240</v>
      </c>
      <c r="Q2952" s="1"/>
      <c r="Z2952" s="1"/>
    </row>
    <row r="2953" spans="1:32" ht="12.75" x14ac:dyDescent="0.2">
      <c r="A2953" s="2" t="s">
        <v>59</v>
      </c>
      <c r="B2953" s="3">
        <v>572</v>
      </c>
      <c r="C2953" s="5" t="s">
        <v>11</v>
      </c>
      <c r="D2953" s="1" t="s">
        <v>11</v>
      </c>
      <c r="E2953" s="1" t="s">
        <v>11</v>
      </c>
      <c r="F2953" s="1" t="s">
        <v>12</v>
      </c>
      <c r="G2953" s="1">
        <v>2012</v>
      </c>
      <c r="H2953" s="5" t="s">
        <v>240</v>
      </c>
      <c r="Q2953" s="1"/>
      <c r="Z2953" s="1"/>
    </row>
    <row r="2954" spans="1:32" ht="12.75" x14ac:dyDescent="0.2">
      <c r="A2954" s="2" t="s">
        <v>59</v>
      </c>
      <c r="B2954" s="3">
        <v>572</v>
      </c>
      <c r="C2954" s="5" t="s">
        <v>11</v>
      </c>
      <c r="D2954" s="1" t="s">
        <v>11</v>
      </c>
      <c r="E2954" s="1" t="s">
        <v>11</v>
      </c>
      <c r="F2954" s="1" t="s">
        <v>12</v>
      </c>
      <c r="G2954" s="1">
        <v>2013</v>
      </c>
      <c r="H2954" s="5" t="s">
        <v>240</v>
      </c>
      <c r="Q2954" s="1"/>
      <c r="Z2954" s="1"/>
    </row>
    <row r="2955" spans="1:32" s="22" customFormat="1" ht="12.75" x14ac:dyDescent="0.2">
      <c r="A2955" s="20" t="s">
        <v>59</v>
      </c>
      <c r="B2955" s="21">
        <v>573</v>
      </c>
      <c r="C2955" s="24" t="s">
        <v>11</v>
      </c>
      <c r="D2955" s="22" t="s">
        <v>11</v>
      </c>
      <c r="E2955" s="22" t="s">
        <v>11</v>
      </c>
      <c r="F2955" s="22" t="s">
        <v>12</v>
      </c>
      <c r="G2955" s="22">
        <v>2004</v>
      </c>
      <c r="H2955" s="24" t="s">
        <v>240</v>
      </c>
      <c r="I2955" s="24"/>
      <c r="J2955" s="22" t="s">
        <v>53</v>
      </c>
      <c r="O2955" s="22">
        <v>0</v>
      </c>
      <c r="W2955" s="23"/>
      <c r="AA2955" s="24"/>
      <c r="AF2955" s="25"/>
    </row>
    <row r="2956" spans="1:32" ht="12.75" x14ac:dyDescent="0.2">
      <c r="A2956" s="2" t="s">
        <v>59</v>
      </c>
      <c r="B2956" s="3">
        <v>573</v>
      </c>
      <c r="C2956" s="5" t="s">
        <v>11</v>
      </c>
      <c r="D2956" s="1" t="s">
        <v>11</v>
      </c>
      <c r="E2956" s="1" t="s">
        <v>11</v>
      </c>
      <c r="F2956" s="1" t="s">
        <v>12</v>
      </c>
      <c r="G2956" s="1">
        <v>2005</v>
      </c>
      <c r="H2956" s="5" t="s">
        <v>240</v>
      </c>
      <c r="Q2956" s="1"/>
      <c r="Z2956" s="1"/>
    </row>
    <row r="2957" spans="1:32" ht="12.75" x14ac:dyDescent="0.2">
      <c r="A2957" s="2" t="s">
        <v>59</v>
      </c>
      <c r="B2957" s="3">
        <v>573</v>
      </c>
      <c r="C2957" s="5" t="s">
        <v>11</v>
      </c>
      <c r="D2957" s="1" t="s">
        <v>11</v>
      </c>
      <c r="E2957" s="1" t="s">
        <v>11</v>
      </c>
      <c r="F2957" s="1" t="s">
        <v>12</v>
      </c>
      <c r="G2957" s="1">
        <v>2006</v>
      </c>
      <c r="H2957" s="5" t="s">
        <v>240</v>
      </c>
      <c r="J2957" s="1">
        <v>65</v>
      </c>
      <c r="K2957" s="1">
        <f>J2957-34</f>
        <v>31</v>
      </c>
      <c r="L2957" s="1">
        <f>J2957-61</f>
        <v>4</v>
      </c>
      <c r="M2957" s="1">
        <f>J2957-72</f>
        <v>-7</v>
      </c>
      <c r="N2957" s="1">
        <f>J2957-82</f>
        <v>-17</v>
      </c>
      <c r="O2957" s="1">
        <v>3</v>
      </c>
      <c r="Q2957" s="1"/>
      <c r="Z2957" s="1"/>
    </row>
    <row r="2958" spans="1:32" ht="12.75" x14ac:dyDescent="0.2">
      <c r="A2958" s="2" t="s">
        <v>59</v>
      </c>
      <c r="B2958" s="3">
        <v>573</v>
      </c>
      <c r="C2958" s="5" t="s">
        <v>11</v>
      </c>
      <c r="D2958" s="1" t="s">
        <v>11</v>
      </c>
      <c r="E2958" s="1" t="s">
        <v>11</v>
      </c>
      <c r="F2958" s="1" t="s">
        <v>12</v>
      </c>
      <c r="G2958" s="1">
        <v>2007</v>
      </c>
      <c r="H2958" s="5" t="s">
        <v>240</v>
      </c>
      <c r="Q2958" s="1"/>
      <c r="Z2958" s="1"/>
    </row>
    <row r="2959" spans="1:32" ht="15" customHeight="1" x14ac:dyDescent="0.2">
      <c r="A2959" s="2" t="s">
        <v>59</v>
      </c>
      <c r="B2959" s="3">
        <v>573</v>
      </c>
      <c r="C2959" s="5" t="s">
        <v>11</v>
      </c>
      <c r="D2959" s="1" t="s">
        <v>11</v>
      </c>
      <c r="E2959" s="1" t="s">
        <v>11</v>
      </c>
      <c r="F2959" s="1" t="s">
        <v>12</v>
      </c>
      <c r="G2959" s="1">
        <v>2008</v>
      </c>
      <c r="H2959" s="5" t="s">
        <v>240</v>
      </c>
      <c r="Q2959" s="1"/>
      <c r="Z2959" s="1"/>
    </row>
    <row r="2960" spans="1:32" ht="12.75" x14ac:dyDescent="0.2">
      <c r="A2960" s="2" t="s">
        <v>59</v>
      </c>
      <c r="B2960" s="3">
        <v>573</v>
      </c>
      <c r="C2960" s="5" t="s">
        <v>11</v>
      </c>
      <c r="D2960" s="1" t="s">
        <v>11</v>
      </c>
      <c r="E2960" s="1" t="s">
        <v>11</v>
      </c>
      <c r="F2960" s="1" t="s">
        <v>12</v>
      </c>
      <c r="G2960" s="1">
        <v>2009</v>
      </c>
      <c r="H2960" s="5" t="s">
        <v>240</v>
      </c>
      <c r="Q2960" s="1"/>
      <c r="Z2960" s="1"/>
    </row>
    <row r="2961" spans="1:32" ht="15" customHeight="1" x14ac:dyDescent="0.2">
      <c r="A2961" s="2" t="s">
        <v>59</v>
      </c>
      <c r="B2961" s="3">
        <v>573</v>
      </c>
      <c r="C2961" s="5" t="s">
        <v>11</v>
      </c>
      <c r="D2961" s="1" t="s">
        <v>11</v>
      </c>
      <c r="E2961" s="1" t="s">
        <v>11</v>
      </c>
      <c r="F2961" s="1" t="s">
        <v>12</v>
      </c>
      <c r="G2961" s="1">
        <v>2010</v>
      </c>
      <c r="H2961" s="5" t="s">
        <v>240</v>
      </c>
      <c r="Q2961" s="1"/>
      <c r="Z2961" s="1"/>
    </row>
    <row r="2962" spans="1:32" ht="12.75" x14ac:dyDescent="0.2">
      <c r="A2962" s="2" t="s">
        <v>59</v>
      </c>
      <c r="B2962" s="3">
        <v>573</v>
      </c>
      <c r="C2962" s="5" t="s">
        <v>11</v>
      </c>
      <c r="D2962" s="1" t="s">
        <v>11</v>
      </c>
      <c r="E2962" s="1" t="s">
        <v>11</v>
      </c>
      <c r="F2962" s="1" t="s">
        <v>12</v>
      </c>
      <c r="G2962" s="1">
        <v>2011</v>
      </c>
      <c r="H2962" s="5" t="s">
        <v>240</v>
      </c>
      <c r="Q2962" s="1"/>
      <c r="Z2962" s="1"/>
    </row>
    <row r="2963" spans="1:32" ht="12.75" x14ac:dyDescent="0.2">
      <c r="A2963" s="2" t="s">
        <v>59</v>
      </c>
      <c r="B2963" s="3">
        <v>573</v>
      </c>
      <c r="C2963" s="5" t="s">
        <v>11</v>
      </c>
      <c r="D2963" s="1" t="s">
        <v>11</v>
      </c>
      <c r="E2963" s="1" t="s">
        <v>11</v>
      </c>
      <c r="F2963" s="1" t="s">
        <v>12</v>
      </c>
      <c r="G2963" s="1">
        <v>2012</v>
      </c>
      <c r="H2963" s="5" t="s">
        <v>240</v>
      </c>
      <c r="Q2963" s="1"/>
      <c r="Z2963" s="1"/>
    </row>
    <row r="2964" spans="1:32" ht="15" customHeight="1" x14ac:dyDescent="0.2">
      <c r="A2964" s="2" t="s">
        <v>59</v>
      </c>
      <c r="B2964" s="3">
        <v>573</v>
      </c>
      <c r="C2964" s="5" t="s">
        <v>11</v>
      </c>
      <c r="D2964" s="1" t="s">
        <v>11</v>
      </c>
      <c r="E2964" s="1" t="s">
        <v>11</v>
      </c>
      <c r="F2964" s="1" t="s">
        <v>12</v>
      </c>
      <c r="G2964" s="1">
        <v>2013</v>
      </c>
      <c r="H2964" s="5" t="s">
        <v>240</v>
      </c>
      <c r="Q2964" s="1"/>
      <c r="Z2964" s="1"/>
    </row>
    <row r="2965" spans="1:32" s="22" customFormat="1" ht="12.75" x14ac:dyDescent="0.2">
      <c r="A2965" s="20" t="s">
        <v>59</v>
      </c>
      <c r="B2965" s="21">
        <v>574</v>
      </c>
      <c r="C2965" s="24" t="s">
        <v>13</v>
      </c>
      <c r="D2965" s="22" t="s">
        <v>13</v>
      </c>
      <c r="E2965" s="22" t="s">
        <v>13</v>
      </c>
      <c r="F2965" s="22" t="s">
        <v>12</v>
      </c>
      <c r="G2965" s="22">
        <v>2004</v>
      </c>
      <c r="H2965" s="24" t="s">
        <v>240</v>
      </c>
      <c r="I2965" s="24"/>
      <c r="J2965" s="22" t="s">
        <v>53</v>
      </c>
      <c r="O2965" s="22">
        <v>0</v>
      </c>
      <c r="W2965" s="23"/>
      <c r="AA2965" s="24"/>
      <c r="AF2965" s="25"/>
    </row>
    <row r="2966" spans="1:32" ht="12.75" x14ac:dyDescent="0.2">
      <c r="A2966" s="2" t="s">
        <v>59</v>
      </c>
      <c r="B2966" s="3">
        <v>574</v>
      </c>
      <c r="C2966" s="5" t="s">
        <v>13</v>
      </c>
      <c r="D2966" s="1" t="s">
        <v>13</v>
      </c>
      <c r="E2966" s="1" t="s">
        <v>13</v>
      </c>
      <c r="F2966" s="1" t="s">
        <v>12</v>
      </c>
      <c r="G2966" s="1">
        <v>2005</v>
      </c>
      <c r="H2966" s="5" t="s">
        <v>240</v>
      </c>
      <c r="Q2966" s="1"/>
      <c r="Z2966" s="1"/>
    </row>
    <row r="2967" spans="1:32" ht="12.75" x14ac:dyDescent="0.2">
      <c r="A2967" s="2" t="s">
        <v>59</v>
      </c>
      <c r="B2967" s="3">
        <v>574</v>
      </c>
      <c r="C2967" s="5" t="s">
        <v>13</v>
      </c>
      <c r="D2967" s="1" t="s">
        <v>13</v>
      </c>
      <c r="E2967" s="1" t="s">
        <v>13</v>
      </c>
      <c r="F2967" s="1" t="s">
        <v>12</v>
      </c>
      <c r="G2967" s="1">
        <v>2006</v>
      </c>
      <c r="H2967" s="5" t="s">
        <v>240</v>
      </c>
      <c r="J2967" s="1" t="s">
        <v>115</v>
      </c>
      <c r="O2967" s="1">
        <v>0</v>
      </c>
      <c r="Q2967" s="1"/>
      <c r="Z2967" s="1"/>
    </row>
    <row r="2968" spans="1:32" ht="12.75" x14ac:dyDescent="0.2">
      <c r="A2968" s="2" t="s">
        <v>59</v>
      </c>
      <c r="B2968" s="3">
        <v>574</v>
      </c>
      <c r="C2968" s="5" t="s">
        <v>13</v>
      </c>
      <c r="D2968" s="1" t="s">
        <v>13</v>
      </c>
      <c r="E2968" s="1" t="s">
        <v>13</v>
      </c>
      <c r="F2968" s="1" t="s">
        <v>12</v>
      </c>
      <c r="G2968" s="1">
        <v>2007</v>
      </c>
      <c r="H2968" s="5" t="s">
        <v>240</v>
      </c>
      <c r="Q2968" s="1"/>
      <c r="Z2968" s="1"/>
    </row>
    <row r="2969" spans="1:32" ht="12.75" x14ac:dyDescent="0.2">
      <c r="A2969" s="2" t="s">
        <v>59</v>
      </c>
      <c r="B2969" s="3">
        <v>574</v>
      </c>
      <c r="C2969" s="5" t="s">
        <v>13</v>
      </c>
      <c r="D2969" s="1" t="s">
        <v>13</v>
      </c>
      <c r="E2969" s="1" t="s">
        <v>13</v>
      </c>
      <c r="F2969" s="1" t="s">
        <v>12</v>
      </c>
      <c r="G2969" s="1">
        <v>2008</v>
      </c>
      <c r="H2969" s="5" t="s">
        <v>240</v>
      </c>
      <c r="Q2969" s="1"/>
      <c r="Z2969" s="1"/>
    </row>
    <row r="2970" spans="1:32" ht="12.75" x14ac:dyDescent="0.2">
      <c r="A2970" s="2" t="s">
        <v>59</v>
      </c>
      <c r="B2970" s="3">
        <v>574</v>
      </c>
      <c r="C2970" s="5" t="s">
        <v>13</v>
      </c>
      <c r="D2970" s="1" t="s">
        <v>13</v>
      </c>
      <c r="E2970" s="1" t="s">
        <v>13</v>
      </c>
      <c r="F2970" s="1" t="s">
        <v>12</v>
      </c>
      <c r="G2970" s="1">
        <v>2009</v>
      </c>
      <c r="H2970" s="5" t="s">
        <v>240</v>
      </c>
      <c r="Q2970" s="1"/>
      <c r="Z2970" s="1"/>
    </row>
    <row r="2971" spans="1:32" ht="15" customHeight="1" x14ac:dyDescent="0.2">
      <c r="A2971" s="2" t="s">
        <v>59</v>
      </c>
      <c r="B2971" s="3">
        <v>574</v>
      </c>
      <c r="C2971" s="5" t="s">
        <v>13</v>
      </c>
      <c r="D2971" s="1" t="s">
        <v>13</v>
      </c>
      <c r="E2971" s="1" t="s">
        <v>13</v>
      </c>
      <c r="F2971" s="1" t="s">
        <v>12</v>
      </c>
      <c r="G2971" s="1">
        <v>2010</v>
      </c>
      <c r="H2971" s="5" t="s">
        <v>240</v>
      </c>
      <c r="Q2971" s="1"/>
      <c r="Z2971" s="1"/>
    </row>
    <row r="2972" spans="1:32" ht="12.75" x14ac:dyDescent="0.2">
      <c r="A2972" s="2" t="s">
        <v>59</v>
      </c>
      <c r="B2972" s="3">
        <v>574</v>
      </c>
      <c r="C2972" s="5" t="s">
        <v>13</v>
      </c>
      <c r="D2972" s="1" t="s">
        <v>13</v>
      </c>
      <c r="E2972" s="1" t="s">
        <v>13</v>
      </c>
      <c r="F2972" s="1" t="s">
        <v>12</v>
      </c>
      <c r="G2972" s="1">
        <v>2011</v>
      </c>
      <c r="H2972" s="5" t="s">
        <v>240</v>
      </c>
      <c r="Q2972" s="1"/>
      <c r="Z2972" s="1"/>
    </row>
    <row r="2973" spans="1:32" ht="12.75" x14ac:dyDescent="0.2">
      <c r="A2973" s="2" t="s">
        <v>59</v>
      </c>
      <c r="B2973" s="3">
        <v>574</v>
      </c>
      <c r="C2973" s="5" t="s">
        <v>13</v>
      </c>
      <c r="D2973" s="1" t="s">
        <v>13</v>
      </c>
      <c r="E2973" s="1" t="s">
        <v>13</v>
      </c>
      <c r="F2973" s="1" t="s">
        <v>12</v>
      </c>
      <c r="G2973" s="1">
        <v>2012</v>
      </c>
      <c r="H2973" s="5" t="s">
        <v>240</v>
      </c>
      <c r="Q2973" s="1"/>
      <c r="Z2973" s="1"/>
    </row>
    <row r="2974" spans="1:32" ht="15" customHeight="1" x14ac:dyDescent="0.2">
      <c r="A2974" s="2" t="s">
        <v>59</v>
      </c>
      <c r="B2974" s="3">
        <v>574</v>
      </c>
      <c r="C2974" s="5" t="s">
        <v>13</v>
      </c>
      <c r="D2974" s="1" t="s">
        <v>13</v>
      </c>
      <c r="E2974" s="1" t="s">
        <v>13</v>
      </c>
      <c r="F2974" s="1" t="s">
        <v>12</v>
      </c>
      <c r="G2974" s="1">
        <v>2013</v>
      </c>
      <c r="H2974" s="5" t="s">
        <v>240</v>
      </c>
      <c r="Q2974" s="1"/>
      <c r="Z2974" s="1"/>
    </row>
    <row r="2975" spans="1:32" s="22" customFormat="1" ht="12.75" x14ac:dyDescent="0.2">
      <c r="A2975" s="20" t="s">
        <v>59</v>
      </c>
      <c r="B2975" s="21">
        <v>575</v>
      </c>
      <c r="C2975" s="24" t="s">
        <v>13</v>
      </c>
      <c r="D2975" s="22" t="s">
        <v>13</v>
      </c>
      <c r="E2975" s="22" t="s">
        <v>13</v>
      </c>
      <c r="F2975" s="22" t="s">
        <v>12</v>
      </c>
      <c r="G2975" s="22">
        <v>2004</v>
      </c>
      <c r="H2975" s="24" t="s">
        <v>240</v>
      </c>
      <c r="I2975" s="24"/>
      <c r="J2975" s="22" t="s">
        <v>53</v>
      </c>
      <c r="O2975" s="22">
        <v>0</v>
      </c>
      <c r="W2975" s="23"/>
      <c r="AA2975" s="24"/>
      <c r="AF2975" s="25"/>
    </row>
    <row r="2976" spans="1:32" ht="15" customHeight="1" x14ac:dyDescent="0.2">
      <c r="A2976" s="2" t="s">
        <v>59</v>
      </c>
      <c r="B2976" s="3">
        <v>575</v>
      </c>
      <c r="C2976" s="5" t="s">
        <v>13</v>
      </c>
      <c r="D2976" s="1" t="s">
        <v>13</v>
      </c>
      <c r="E2976" s="1" t="s">
        <v>13</v>
      </c>
      <c r="F2976" s="1" t="s">
        <v>12</v>
      </c>
      <c r="G2976" s="1">
        <v>2005</v>
      </c>
      <c r="H2976" s="5" t="s">
        <v>240</v>
      </c>
      <c r="Q2976" s="1"/>
      <c r="Z2976" s="1"/>
    </row>
    <row r="2977" spans="1:32" ht="12.75" x14ac:dyDescent="0.2">
      <c r="A2977" s="2" t="s">
        <v>59</v>
      </c>
      <c r="B2977" s="3">
        <v>575</v>
      </c>
      <c r="C2977" s="5" t="s">
        <v>13</v>
      </c>
      <c r="D2977" s="1" t="s">
        <v>13</v>
      </c>
      <c r="E2977" s="1" t="s">
        <v>13</v>
      </c>
      <c r="F2977" s="1" t="s">
        <v>12</v>
      </c>
      <c r="G2977" s="1">
        <v>2006</v>
      </c>
      <c r="H2977" s="5" t="s">
        <v>240</v>
      </c>
      <c r="J2977" s="1" t="s">
        <v>115</v>
      </c>
      <c r="O2977" s="1">
        <v>0</v>
      </c>
      <c r="Q2977" s="1"/>
      <c r="Z2977" s="1"/>
    </row>
    <row r="2978" spans="1:32" ht="12.75" x14ac:dyDescent="0.2">
      <c r="A2978" s="2" t="s">
        <v>59</v>
      </c>
      <c r="B2978" s="3">
        <v>575</v>
      </c>
      <c r="C2978" s="5" t="s">
        <v>13</v>
      </c>
      <c r="D2978" s="1" t="s">
        <v>13</v>
      </c>
      <c r="E2978" s="1" t="s">
        <v>13</v>
      </c>
      <c r="F2978" s="1" t="s">
        <v>12</v>
      </c>
      <c r="G2978" s="1">
        <v>2007</v>
      </c>
      <c r="H2978" s="5" t="s">
        <v>240</v>
      </c>
      <c r="Q2978" s="1"/>
      <c r="Z2978" s="1"/>
    </row>
    <row r="2979" spans="1:32" ht="15" customHeight="1" x14ac:dyDescent="0.2">
      <c r="A2979" s="2" t="s">
        <v>59</v>
      </c>
      <c r="B2979" s="3">
        <v>575</v>
      </c>
      <c r="C2979" s="5" t="s">
        <v>13</v>
      </c>
      <c r="D2979" s="1" t="s">
        <v>13</v>
      </c>
      <c r="E2979" s="1" t="s">
        <v>13</v>
      </c>
      <c r="F2979" s="1" t="s">
        <v>12</v>
      </c>
      <c r="G2979" s="1">
        <v>2008</v>
      </c>
      <c r="H2979" s="5" t="s">
        <v>240</v>
      </c>
      <c r="Q2979" s="1"/>
      <c r="Z2979" s="1"/>
    </row>
    <row r="2980" spans="1:32" ht="12.75" x14ac:dyDescent="0.2">
      <c r="A2980" s="2" t="s">
        <v>59</v>
      </c>
      <c r="B2980" s="3">
        <v>575</v>
      </c>
      <c r="C2980" s="5" t="s">
        <v>13</v>
      </c>
      <c r="D2980" s="1" t="s">
        <v>13</v>
      </c>
      <c r="E2980" s="1" t="s">
        <v>13</v>
      </c>
      <c r="F2980" s="1" t="s">
        <v>12</v>
      </c>
      <c r="G2980" s="1">
        <v>2009</v>
      </c>
      <c r="H2980" s="5" t="s">
        <v>240</v>
      </c>
      <c r="Q2980" s="1"/>
      <c r="Z2980" s="1"/>
    </row>
    <row r="2981" spans="1:32" ht="12.75" x14ac:dyDescent="0.2">
      <c r="A2981" s="2" t="s">
        <v>59</v>
      </c>
      <c r="B2981" s="3">
        <v>575</v>
      </c>
      <c r="C2981" s="5" t="s">
        <v>13</v>
      </c>
      <c r="D2981" s="1" t="s">
        <v>13</v>
      </c>
      <c r="E2981" s="1" t="s">
        <v>13</v>
      </c>
      <c r="F2981" s="1" t="s">
        <v>12</v>
      </c>
      <c r="G2981" s="1">
        <v>2010</v>
      </c>
      <c r="H2981" s="5" t="s">
        <v>240</v>
      </c>
      <c r="Q2981" s="1"/>
      <c r="Z2981" s="1"/>
    </row>
    <row r="2982" spans="1:32" ht="12.75" x14ac:dyDescent="0.2">
      <c r="A2982" s="2" t="s">
        <v>59</v>
      </c>
      <c r="B2982" s="3">
        <v>575</v>
      </c>
      <c r="C2982" s="5" t="s">
        <v>13</v>
      </c>
      <c r="D2982" s="1" t="s">
        <v>13</v>
      </c>
      <c r="E2982" s="1" t="s">
        <v>13</v>
      </c>
      <c r="F2982" s="1" t="s">
        <v>12</v>
      </c>
      <c r="G2982" s="1">
        <v>2011</v>
      </c>
      <c r="H2982" s="5" t="s">
        <v>240</v>
      </c>
      <c r="Q2982" s="1"/>
      <c r="Z2982" s="1"/>
    </row>
    <row r="2983" spans="1:32" ht="12.75" x14ac:dyDescent="0.2">
      <c r="A2983" s="2" t="s">
        <v>59</v>
      </c>
      <c r="B2983" s="3">
        <v>575</v>
      </c>
      <c r="C2983" s="5" t="s">
        <v>13</v>
      </c>
      <c r="D2983" s="1" t="s">
        <v>13</v>
      </c>
      <c r="E2983" s="1" t="s">
        <v>13</v>
      </c>
      <c r="F2983" s="1" t="s">
        <v>12</v>
      </c>
      <c r="G2983" s="1">
        <v>2012</v>
      </c>
      <c r="H2983" s="5" t="s">
        <v>240</v>
      </c>
      <c r="Q2983" s="1"/>
      <c r="Z2983" s="1"/>
    </row>
    <row r="2984" spans="1:32" ht="15" customHeight="1" x14ac:dyDescent="0.2">
      <c r="A2984" s="2" t="s">
        <v>59</v>
      </c>
      <c r="B2984" s="3">
        <v>575</v>
      </c>
      <c r="C2984" s="5" t="s">
        <v>13</v>
      </c>
      <c r="D2984" s="1" t="s">
        <v>13</v>
      </c>
      <c r="E2984" s="1" t="s">
        <v>13</v>
      </c>
      <c r="F2984" s="1" t="s">
        <v>12</v>
      </c>
      <c r="G2984" s="1">
        <v>2013</v>
      </c>
      <c r="H2984" s="5" t="s">
        <v>240</v>
      </c>
      <c r="Q2984" s="1"/>
      <c r="Z2984" s="1"/>
    </row>
    <row r="2985" spans="1:32" s="22" customFormat="1" ht="12.75" x14ac:dyDescent="0.2">
      <c r="A2985" s="20" t="s">
        <v>59</v>
      </c>
      <c r="B2985" s="21">
        <v>576</v>
      </c>
      <c r="C2985" s="24" t="s">
        <v>13</v>
      </c>
      <c r="D2985" s="22" t="s">
        <v>13</v>
      </c>
      <c r="E2985" s="22" t="s">
        <v>13</v>
      </c>
      <c r="F2985" s="22" t="s">
        <v>12</v>
      </c>
      <c r="G2985" s="22">
        <v>2004</v>
      </c>
      <c r="H2985" s="24" t="s">
        <v>240</v>
      </c>
      <c r="I2985" s="24"/>
      <c r="J2985" s="22" t="s">
        <v>53</v>
      </c>
      <c r="O2985" s="22">
        <v>0</v>
      </c>
      <c r="W2985" s="23"/>
      <c r="AA2985" s="24"/>
      <c r="AF2985" s="25"/>
    </row>
    <row r="2986" spans="1:32" ht="12.75" x14ac:dyDescent="0.2">
      <c r="A2986" s="2" t="s">
        <v>59</v>
      </c>
      <c r="B2986" s="3">
        <v>576</v>
      </c>
      <c r="C2986" s="5" t="s">
        <v>13</v>
      </c>
      <c r="D2986" s="1" t="s">
        <v>13</v>
      </c>
      <c r="E2986" s="1" t="s">
        <v>13</v>
      </c>
      <c r="F2986" s="1" t="s">
        <v>12</v>
      </c>
      <c r="G2986" s="1">
        <v>2005</v>
      </c>
      <c r="H2986" s="5" t="s">
        <v>240</v>
      </c>
      <c r="Q2986" s="1"/>
      <c r="Z2986" s="1"/>
    </row>
    <row r="2987" spans="1:32" ht="12.75" x14ac:dyDescent="0.2">
      <c r="A2987" s="2" t="s">
        <v>59</v>
      </c>
      <c r="B2987" s="3">
        <v>576</v>
      </c>
      <c r="C2987" s="5" t="s">
        <v>13</v>
      </c>
      <c r="D2987" s="1" t="s">
        <v>13</v>
      </c>
      <c r="E2987" s="1" t="s">
        <v>13</v>
      </c>
      <c r="F2987" s="1" t="s">
        <v>12</v>
      </c>
      <c r="G2987" s="1">
        <v>2006</v>
      </c>
      <c r="H2987" s="5" t="s">
        <v>240</v>
      </c>
      <c r="J2987" s="1" t="s">
        <v>115</v>
      </c>
      <c r="O2987" s="1">
        <v>0</v>
      </c>
      <c r="Q2987" s="1"/>
      <c r="Z2987" s="1"/>
    </row>
    <row r="2988" spans="1:32" ht="12.75" x14ac:dyDescent="0.2">
      <c r="A2988" s="2" t="s">
        <v>59</v>
      </c>
      <c r="B2988" s="3">
        <v>576</v>
      </c>
      <c r="C2988" s="5" t="s">
        <v>13</v>
      </c>
      <c r="D2988" s="1" t="s">
        <v>13</v>
      </c>
      <c r="E2988" s="1" t="s">
        <v>13</v>
      </c>
      <c r="F2988" s="1" t="s">
        <v>12</v>
      </c>
      <c r="G2988" s="1">
        <v>2007</v>
      </c>
      <c r="H2988" s="5" t="s">
        <v>240</v>
      </c>
      <c r="Q2988" s="1"/>
      <c r="Z2988" s="1"/>
    </row>
    <row r="2989" spans="1:32" ht="12.75" x14ac:dyDescent="0.2">
      <c r="A2989" s="2" t="s">
        <v>59</v>
      </c>
      <c r="B2989" s="3">
        <v>576</v>
      </c>
      <c r="C2989" s="5" t="s">
        <v>13</v>
      </c>
      <c r="D2989" s="1" t="s">
        <v>13</v>
      </c>
      <c r="E2989" s="1" t="s">
        <v>13</v>
      </c>
      <c r="F2989" s="1" t="s">
        <v>12</v>
      </c>
      <c r="G2989" s="1">
        <v>2008</v>
      </c>
      <c r="H2989" s="5" t="s">
        <v>240</v>
      </c>
      <c r="Q2989" s="1"/>
      <c r="Z2989" s="1"/>
    </row>
    <row r="2990" spans="1:32" ht="12.75" x14ac:dyDescent="0.2">
      <c r="A2990" s="2" t="s">
        <v>59</v>
      </c>
      <c r="B2990" s="3">
        <v>576</v>
      </c>
      <c r="C2990" s="5" t="s">
        <v>13</v>
      </c>
      <c r="D2990" s="1" t="s">
        <v>13</v>
      </c>
      <c r="E2990" s="1" t="s">
        <v>13</v>
      </c>
      <c r="F2990" s="1" t="s">
        <v>12</v>
      </c>
      <c r="G2990" s="1">
        <v>2009</v>
      </c>
      <c r="H2990" s="5" t="s">
        <v>240</v>
      </c>
      <c r="Q2990" s="1"/>
      <c r="Z2990" s="1"/>
    </row>
    <row r="2991" spans="1:32" ht="12.75" x14ac:dyDescent="0.2">
      <c r="A2991" s="2" t="s">
        <v>59</v>
      </c>
      <c r="B2991" s="3">
        <v>576</v>
      </c>
      <c r="C2991" s="5" t="s">
        <v>13</v>
      </c>
      <c r="D2991" s="1" t="s">
        <v>13</v>
      </c>
      <c r="E2991" s="1" t="s">
        <v>13</v>
      </c>
      <c r="F2991" s="1" t="s">
        <v>12</v>
      </c>
      <c r="G2991" s="1">
        <v>2010</v>
      </c>
      <c r="H2991" s="5" t="s">
        <v>240</v>
      </c>
      <c r="Q2991" s="1"/>
      <c r="Z2991" s="1"/>
    </row>
    <row r="2992" spans="1:32" ht="12.75" x14ac:dyDescent="0.2">
      <c r="A2992" s="2" t="s">
        <v>59</v>
      </c>
      <c r="B2992" s="3">
        <v>576</v>
      </c>
      <c r="C2992" s="5" t="s">
        <v>13</v>
      </c>
      <c r="D2992" s="1" t="s">
        <v>13</v>
      </c>
      <c r="E2992" s="1" t="s">
        <v>13</v>
      </c>
      <c r="F2992" s="1" t="s">
        <v>12</v>
      </c>
      <c r="G2992" s="1">
        <v>2011</v>
      </c>
      <c r="H2992" s="5" t="s">
        <v>240</v>
      </c>
      <c r="Q2992" s="1"/>
      <c r="Z2992" s="1"/>
    </row>
    <row r="2993" spans="1:40" ht="12.75" x14ac:dyDescent="0.2">
      <c r="A2993" s="2" t="s">
        <v>59</v>
      </c>
      <c r="B2993" s="3">
        <v>576</v>
      </c>
      <c r="C2993" s="5" t="s">
        <v>13</v>
      </c>
      <c r="D2993" s="1" t="s">
        <v>13</v>
      </c>
      <c r="E2993" s="1" t="s">
        <v>13</v>
      </c>
      <c r="F2993" s="1" t="s">
        <v>12</v>
      </c>
      <c r="G2993" s="1">
        <v>2012</v>
      </c>
      <c r="H2993" s="5" t="s">
        <v>240</v>
      </c>
      <c r="Q2993" s="1"/>
      <c r="Z2993" s="1"/>
    </row>
    <row r="2994" spans="1:40" ht="12.75" x14ac:dyDescent="0.2">
      <c r="A2994" s="2" t="s">
        <v>59</v>
      </c>
      <c r="B2994" s="3">
        <v>576</v>
      </c>
      <c r="C2994" s="5" t="s">
        <v>13</v>
      </c>
      <c r="D2994" s="1" t="s">
        <v>13</v>
      </c>
      <c r="E2994" s="1" t="s">
        <v>13</v>
      </c>
      <c r="F2994" s="1" t="s">
        <v>12</v>
      </c>
      <c r="G2994" s="1">
        <v>2013</v>
      </c>
      <c r="H2994" s="5" t="s">
        <v>240</v>
      </c>
      <c r="Q2994" s="1"/>
      <c r="Z2994" s="1"/>
    </row>
    <row r="2995" spans="1:40" s="22" customFormat="1" ht="12.75" x14ac:dyDescent="0.2">
      <c r="A2995" s="20" t="s">
        <v>59</v>
      </c>
      <c r="B2995" s="21">
        <v>577</v>
      </c>
      <c r="C2995" s="24" t="s">
        <v>13</v>
      </c>
      <c r="D2995" s="22" t="s">
        <v>13</v>
      </c>
      <c r="E2995" s="22" t="s">
        <v>13</v>
      </c>
      <c r="F2995" s="22" t="s">
        <v>12</v>
      </c>
      <c r="G2995" s="22">
        <v>2004</v>
      </c>
      <c r="H2995" s="24" t="s">
        <v>240</v>
      </c>
      <c r="I2995" s="24"/>
      <c r="J2995" s="22" t="s">
        <v>53</v>
      </c>
      <c r="O2995" s="22">
        <v>0</v>
      </c>
      <c r="W2995" s="23"/>
      <c r="AA2995" s="24"/>
      <c r="AF2995" s="25"/>
    </row>
    <row r="2996" spans="1:40" ht="12.75" x14ac:dyDescent="0.2">
      <c r="A2996" s="2" t="s">
        <v>59</v>
      </c>
      <c r="B2996" s="3">
        <v>577</v>
      </c>
      <c r="C2996" s="5" t="s">
        <v>13</v>
      </c>
      <c r="D2996" s="1" t="s">
        <v>13</v>
      </c>
      <c r="E2996" s="1" t="s">
        <v>13</v>
      </c>
      <c r="F2996" s="1" t="s">
        <v>12</v>
      </c>
      <c r="G2996" s="1">
        <v>2005</v>
      </c>
      <c r="H2996" s="5" t="s">
        <v>240</v>
      </c>
      <c r="Q2996" s="1"/>
      <c r="Z2996" s="1"/>
    </row>
    <row r="2997" spans="1:40" ht="12.75" x14ac:dyDescent="0.2">
      <c r="A2997" s="2" t="s">
        <v>59</v>
      </c>
      <c r="B2997" s="3">
        <v>577</v>
      </c>
      <c r="C2997" s="5" t="s">
        <v>13</v>
      </c>
      <c r="D2997" s="1" t="s">
        <v>13</v>
      </c>
      <c r="E2997" s="1" t="s">
        <v>13</v>
      </c>
      <c r="F2997" s="1" t="s">
        <v>12</v>
      </c>
      <c r="G2997" s="1">
        <v>2006</v>
      </c>
      <c r="H2997" s="5" t="s">
        <v>240</v>
      </c>
      <c r="J2997" s="1" t="s">
        <v>115</v>
      </c>
      <c r="O2997" s="1">
        <v>0</v>
      </c>
      <c r="Q2997" s="1"/>
      <c r="Z2997" s="1"/>
    </row>
    <row r="2998" spans="1:40" ht="12.75" x14ac:dyDescent="0.2">
      <c r="A2998" s="2" t="s">
        <v>59</v>
      </c>
      <c r="B2998" s="3">
        <v>577</v>
      </c>
      <c r="C2998" s="5" t="s">
        <v>13</v>
      </c>
      <c r="D2998" s="1" t="s">
        <v>13</v>
      </c>
      <c r="E2998" s="1" t="s">
        <v>13</v>
      </c>
      <c r="F2998" s="1" t="s">
        <v>12</v>
      </c>
      <c r="G2998" s="1">
        <v>2007</v>
      </c>
      <c r="H2998" s="5" t="s">
        <v>240</v>
      </c>
      <c r="Q2998" s="1"/>
      <c r="Z2998" s="1"/>
    </row>
    <row r="2999" spans="1:40" ht="12.75" x14ac:dyDescent="0.2">
      <c r="A2999" s="2" t="s">
        <v>59</v>
      </c>
      <c r="B2999" s="3">
        <v>577</v>
      </c>
      <c r="C2999" s="5" t="s">
        <v>13</v>
      </c>
      <c r="D2999" s="1" t="s">
        <v>13</v>
      </c>
      <c r="E2999" s="1" t="s">
        <v>13</v>
      </c>
      <c r="F2999" s="1" t="s">
        <v>12</v>
      </c>
      <c r="G2999" s="1">
        <v>2008</v>
      </c>
      <c r="H2999" s="5" t="s">
        <v>240</v>
      </c>
      <c r="Q2999" s="1"/>
      <c r="Z2999" s="1"/>
    </row>
    <row r="3000" spans="1:40" ht="12.75" x14ac:dyDescent="0.2">
      <c r="A3000" s="2" t="s">
        <v>59</v>
      </c>
      <c r="B3000" s="3">
        <v>577</v>
      </c>
      <c r="C3000" s="5" t="s">
        <v>13</v>
      </c>
      <c r="D3000" s="1" t="s">
        <v>13</v>
      </c>
      <c r="E3000" s="1" t="s">
        <v>13</v>
      </c>
      <c r="F3000" s="1" t="s">
        <v>12</v>
      </c>
      <c r="G3000" s="1">
        <v>2009</v>
      </c>
      <c r="H3000" s="5" t="s">
        <v>240</v>
      </c>
      <c r="Q3000" s="1"/>
      <c r="Z3000" s="1"/>
    </row>
    <row r="3001" spans="1:40" ht="15" customHeight="1" x14ac:dyDescent="0.2">
      <c r="A3001" s="2" t="s">
        <v>59</v>
      </c>
      <c r="B3001" s="3">
        <v>577</v>
      </c>
      <c r="C3001" s="5" t="s">
        <v>13</v>
      </c>
      <c r="D3001" s="1" t="s">
        <v>13</v>
      </c>
      <c r="E3001" s="1" t="s">
        <v>13</v>
      </c>
      <c r="F3001" s="1" t="s">
        <v>12</v>
      </c>
      <c r="G3001" s="1">
        <v>2010</v>
      </c>
      <c r="H3001" s="5" t="s">
        <v>240</v>
      </c>
      <c r="Q3001" s="1"/>
      <c r="Z3001" s="1"/>
    </row>
    <row r="3002" spans="1:40" ht="12.75" x14ac:dyDescent="0.2">
      <c r="A3002" s="2" t="s">
        <v>59</v>
      </c>
      <c r="B3002" s="3">
        <v>577</v>
      </c>
      <c r="C3002" s="5" t="s">
        <v>13</v>
      </c>
      <c r="D3002" s="1" t="s">
        <v>13</v>
      </c>
      <c r="E3002" s="1" t="s">
        <v>13</v>
      </c>
      <c r="F3002" s="1" t="s">
        <v>12</v>
      </c>
      <c r="G3002" s="1">
        <v>2011</v>
      </c>
      <c r="H3002" s="5" t="s">
        <v>240</v>
      </c>
      <c r="Q3002" s="1"/>
      <c r="Z3002" s="1"/>
    </row>
    <row r="3003" spans="1:40" ht="12.75" x14ac:dyDescent="0.2">
      <c r="A3003" s="2" t="s">
        <v>59</v>
      </c>
      <c r="B3003" s="3">
        <v>577</v>
      </c>
      <c r="C3003" s="5" t="s">
        <v>13</v>
      </c>
      <c r="D3003" s="1" t="s">
        <v>13</v>
      </c>
      <c r="E3003" s="1" t="s">
        <v>13</v>
      </c>
      <c r="F3003" s="1" t="s">
        <v>12</v>
      </c>
      <c r="G3003" s="1">
        <v>2012</v>
      </c>
      <c r="H3003" s="5" t="s">
        <v>240</v>
      </c>
      <c r="Q3003" s="1"/>
      <c r="Z3003" s="1"/>
    </row>
    <row r="3004" spans="1:40" ht="15" customHeight="1" x14ac:dyDescent="0.2">
      <c r="A3004" s="2" t="s">
        <v>59</v>
      </c>
      <c r="B3004" s="3">
        <v>577</v>
      </c>
      <c r="C3004" s="5" t="s">
        <v>13</v>
      </c>
      <c r="D3004" s="1" t="s">
        <v>13</v>
      </c>
      <c r="E3004" s="1" t="s">
        <v>13</v>
      </c>
      <c r="F3004" s="1" t="s">
        <v>12</v>
      </c>
      <c r="G3004" s="1">
        <v>2013</v>
      </c>
      <c r="H3004" s="5" t="s">
        <v>240</v>
      </c>
      <c r="Q3004" s="1"/>
      <c r="Z3004" s="1"/>
    </row>
    <row r="3005" spans="1:40" s="22" customFormat="1" ht="12.75" x14ac:dyDescent="0.2">
      <c r="A3005" s="20" t="s">
        <v>59</v>
      </c>
      <c r="B3005" s="21">
        <v>578</v>
      </c>
      <c r="C3005" s="24" t="s">
        <v>14</v>
      </c>
      <c r="D3005" s="22" t="s">
        <v>14</v>
      </c>
      <c r="E3005" s="22" t="s">
        <v>14</v>
      </c>
      <c r="F3005" s="22" t="s">
        <v>12</v>
      </c>
      <c r="G3005" s="22">
        <v>2004</v>
      </c>
      <c r="H3005" s="24" t="s">
        <v>240</v>
      </c>
      <c r="I3005" s="24"/>
      <c r="J3005" s="22" t="s">
        <v>53</v>
      </c>
      <c r="O3005" s="22">
        <v>0</v>
      </c>
      <c r="S3005" s="22">
        <v>1</v>
      </c>
      <c r="T3005" s="22">
        <v>210</v>
      </c>
      <c r="U3005" s="22">
        <v>10</v>
      </c>
      <c r="V3005" s="22">
        <v>25</v>
      </c>
      <c r="W3005" s="23">
        <f t="shared" ref="W3005" si="200">(V3005+(Z3005*AB3005))/U3005</f>
        <v>2.5</v>
      </c>
      <c r="X3005" s="22">
        <v>3</v>
      </c>
      <c r="Y3005" s="22">
        <v>8</v>
      </c>
      <c r="Z3005" s="23">
        <f>Y3005/(U3005-AB3005)</f>
        <v>0.8</v>
      </c>
      <c r="AA3005" s="24">
        <f>Z3005*100/W3005</f>
        <v>32</v>
      </c>
      <c r="AB3005" s="22">
        <v>0</v>
      </c>
      <c r="AC3005" s="22">
        <f t="shared" ref="AC3005" si="201">AB3005*100/U3005</f>
        <v>0</v>
      </c>
      <c r="AD3005" s="22">
        <v>0</v>
      </c>
      <c r="AE3005" s="22">
        <f>AD3005*100/U3005</f>
        <v>0</v>
      </c>
      <c r="AF3005" s="25">
        <v>1</v>
      </c>
      <c r="AG3005" s="22">
        <f>AF3005*100/U3005</f>
        <v>10</v>
      </c>
      <c r="AH3005" s="22">
        <v>3</v>
      </c>
      <c r="AI3005" s="22">
        <v>4</v>
      </c>
      <c r="AJ3005" s="22">
        <v>2</v>
      </c>
      <c r="AK3005" s="22">
        <v>2</v>
      </c>
      <c r="AL3005" s="22">
        <v>3</v>
      </c>
      <c r="AM3005" s="22">
        <v>3</v>
      </c>
      <c r="AN3005" s="22">
        <v>3</v>
      </c>
    </row>
    <row r="3006" spans="1:40" ht="12.75" x14ac:dyDescent="0.2">
      <c r="A3006" s="2" t="s">
        <v>59</v>
      </c>
      <c r="B3006" s="3">
        <v>578</v>
      </c>
      <c r="C3006" s="5" t="s">
        <v>14</v>
      </c>
      <c r="D3006" s="1" t="s">
        <v>14</v>
      </c>
      <c r="E3006" s="1" t="s">
        <v>14</v>
      </c>
      <c r="F3006" s="1" t="s">
        <v>12</v>
      </c>
      <c r="G3006" s="1">
        <v>2005</v>
      </c>
      <c r="H3006" s="5" t="s">
        <v>240</v>
      </c>
      <c r="Q3006" s="1"/>
      <c r="Z3006" s="1"/>
    </row>
    <row r="3007" spans="1:40" ht="12.75" x14ac:dyDescent="0.2">
      <c r="A3007" s="2" t="s">
        <v>59</v>
      </c>
      <c r="B3007" s="3">
        <v>578</v>
      </c>
      <c r="C3007" s="5" t="s">
        <v>14</v>
      </c>
      <c r="D3007" s="1" t="s">
        <v>14</v>
      </c>
      <c r="E3007" s="1" t="s">
        <v>14</v>
      </c>
      <c r="F3007" s="1" t="s">
        <v>12</v>
      </c>
      <c r="G3007" s="1">
        <v>2006</v>
      </c>
      <c r="H3007" s="5" t="s">
        <v>240</v>
      </c>
      <c r="J3007" s="1">
        <v>55</v>
      </c>
      <c r="K3007" s="1">
        <f>J3007-34</f>
        <v>21</v>
      </c>
      <c r="L3007" s="1">
        <f>J3007-61</f>
        <v>-6</v>
      </c>
      <c r="M3007" s="1">
        <f>J3007-72</f>
        <v>-17</v>
      </c>
      <c r="N3007" s="1">
        <f>J3007-82</f>
        <v>-27</v>
      </c>
      <c r="O3007" s="1">
        <v>2</v>
      </c>
      <c r="Q3007" s="1"/>
      <c r="Z3007" s="1"/>
    </row>
    <row r="3008" spans="1:40" ht="12.75" x14ac:dyDescent="0.2">
      <c r="A3008" s="2" t="s">
        <v>59</v>
      </c>
      <c r="B3008" s="3">
        <v>578</v>
      </c>
      <c r="C3008" s="5" t="s">
        <v>14</v>
      </c>
      <c r="D3008" s="1" t="s">
        <v>14</v>
      </c>
      <c r="E3008" s="1" t="s">
        <v>14</v>
      </c>
      <c r="F3008" s="1" t="s">
        <v>12</v>
      </c>
      <c r="G3008" s="1">
        <v>2007</v>
      </c>
      <c r="H3008" s="5" t="s">
        <v>240</v>
      </c>
      <c r="Q3008" s="1"/>
      <c r="Z3008" s="1"/>
    </row>
    <row r="3009" spans="1:32" ht="12.75" x14ac:dyDescent="0.2">
      <c r="A3009" s="2" t="s">
        <v>59</v>
      </c>
      <c r="B3009" s="3">
        <v>578</v>
      </c>
      <c r="C3009" s="5" t="s">
        <v>14</v>
      </c>
      <c r="D3009" s="1" t="s">
        <v>14</v>
      </c>
      <c r="E3009" s="1" t="s">
        <v>14</v>
      </c>
      <c r="F3009" s="1" t="s">
        <v>12</v>
      </c>
      <c r="G3009" s="1">
        <v>2008</v>
      </c>
      <c r="H3009" s="5" t="s">
        <v>240</v>
      </c>
      <c r="Q3009" s="1"/>
      <c r="Z3009" s="1"/>
    </row>
    <row r="3010" spans="1:32" ht="12.75" x14ac:dyDescent="0.2">
      <c r="A3010" s="2" t="s">
        <v>59</v>
      </c>
      <c r="B3010" s="3">
        <v>578</v>
      </c>
      <c r="C3010" s="5" t="s">
        <v>14</v>
      </c>
      <c r="D3010" s="1" t="s">
        <v>14</v>
      </c>
      <c r="E3010" s="1" t="s">
        <v>14</v>
      </c>
      <c r="F3010" s="1" t="s">
        <v>12</v>
      </c>
      <c r="G3010" s="1">
        <v>2009</v>
      </c>
      <c r="H3010" s="5" t="s">
        <v>240</v>
      </c>
      <c r="Q3010" s="1"/>
      <c r="Z3010" s="1"/>
    </row>
    <row r="3011" spans="1:32" ht="12.75" x14ac:dyDescent="0.2">
      <c r="A3011" s="2" t="s">
        <v>59</v>
      </c>
      <c r="B3011" s="3">
        <v>578</v>
      </c>
      <c r="C3011" s="5" t="s">
        <v>14</v>
      </c>
      <c r="D3011" s="1" t="s">
        <v>14</v>
      </c>
      <c r="E3011" s="1" t="s">
        <v>14</v>
      </c>
      <c r="F3011" s="1" t="s">
        <v>12</v>
      </c>
      <c r="G3011" s="1">
        <v>2010</v>
      </c>
      <c r="H3011" s="5" t="s">
        <v>240</v>
      </c>
      <c r="Q3011" s="1"/>
      <c r="Z3011" s="1"/>
    </row>
    <row r="3012" spans="1:32" ht="12.75" x14ac:dyDescent="0.2">
      <c r="A3012" s="2" t="s">
        <v>59</v>
      </c>
      <c r="B3012" s="3">
        <v>578</v>
      </c>
      <c r="C3012" s="5" t="s">
        <v>14</v>
      </c>
      <c r="D3012" s="1" t="s">
        <v>14</v>
      </c>
      <c r="E3012" s="1" t="s">
        <v>14</v>
      </c>
      <c r="F3012" s="1" t="s">
        <v>12</v>
      </c>
      <c r="G3012" s="1">
        <v>2011</v>
      </c>
      <c r="H3012" s="5" t="s">
        <v>240</v>
      </c>
      <c r="Q3012" s="1"/>
      <c r="Z3012" s="1"/>
    </row>
    <row r="3013" spans="1:32" ht="12.75" x14ac:dyDescent="0.2">
      <c r="A3013" s="2" t="s">
        <v>59</v>
      </c>
      <c r="B3013" s="3">
        <v>578</v>
      </c>
      <c r="C3013" s="5" t="s">
        <v>14</v>
      </c>
      <c r="D3013" s="1" t="s">
        <v>14</v>
      </c>
      <c r="E3013" s="1" t="s">
        <v>14</v>
      </c>
      <c r="F3013" s="1" t="s">
        <v>12</v>
      </c>
      <c r="G3013" s="1">
        <v>2012</v>
      </c>
      <c r="H3013" s="5" t="s">
        <v>240</v>
      </c>
      <c r="Q3013" s="1"/>
      <c r="Z3013" s="1"/>
    </row>
    <row r="3014" spans="1:32" ht="12.75" x14ac:dyDescent="0.2">
      <c r="A3014" s="2" t="s">
        <v>59</v>
      </c>
      <c r="B3014" s="3">
        <v>578</v>
      </c>
      <c r="C3014" s="5" t="s">
        <v>14</v>
      </c>
      <c r="D3014" s="1" t="s">
        <v>14</v>
      </c>
      <c r="E3014" s="1" t="s">
        <v>14</v>
      </c>
      <c r="F3014" s="1" t="s">
        <v>12</v>
      </c>
      <c r="G3014" s="1">
        <v>2013</v>
      </c>
      <c r="H3014" s="5" t="s">
        <v>240</v>
      </c>
      <c r="Q3014" s="1"/>
      <c r="Z3014" s="1"/>
    </row>
    <row r="3015" spans="1:32" s="22" customFormat="1" ht="12.75" x14ac:dyDescent="0.2">
      <c r="A3015" s="20" t="s">
        <v>59</v>
      </c>
      <c r="B3015" s="21">
        <v>579</v>
      </c>
      <c r="C3015" s="24" t="s">
        <v>14</v>
      </c>
      <c r="D3015" s="22" t="s">
        <v>14</v>
      </c>
      <c r="E3015" s="22" t="s">
        <v>14</v>
      </c>
      <c r="F3015" s="22" t="s">
        <v>12</v>
      </c>
      <c r="G3015" s="22">
        <v>2004</v>
      </c>
      <c r="H3015" s="24" t="s">
        <v>240</v>
      </c>
      <c r="I3015" s="24"/>
      <c r="J3015" s="22" t="s">
        <v>53</v>
      </c>
      <c r="O3015" s="22">
        <v>0</v>
      </c>
      <c r="S3015" s="22">
        <v>0</v>
      </c>
      <c r="T3015" s="22" t="s">
        <v>53</v>
      </c>
      <c r="W3015" s="23"/>
      <c r="AA3015" s="24"/>
      <c r="AF3015" s="25"/>
    </row>
    <row r="3016" spans="1:32" ht="12.75" x14ac:dyDescent="0.2">
      <c r="A3016" s="2" t="s">
        <v>59</v>
      </c>
      <c r="B3016" s="3">
        <v>579</v>
      </c>
      <c r="C3016" s="5" t="s">
        <v>14</v>
      </c>
      <c r="D3016" s="1" t="s">
        <v>14</v>
      </c>
      <c r="E3016" s="1" t="s">
        <v>14</v>
      </c>
      <c r="F3016" s="1" t="s">
        <v>12</v>
      </c>
      <c r="G3016" s="1">
        <v>2005</v>
      </c>
      <c r="H3016" s="5" t="s">
        <v>240</v>
      </c>
      <c r="Q3016" s="1"/>
      <c r="Z3016" s="1"/>
    </row>
    <row r="3017" spans="1:32" ht="12.75" x14ac:dyDescent="0.2">
      <c r="A3017" s="2" t="s">
        <v>59</v>
      </c>
      <c r="B3017" s="3">
        <v>579</v>
      </c>
      <c r="C3017" s="5" t="s">
        <v>14</v>
      </c>
      <c r="D3017" s="1" t="s">
        <v>14</v>
      </c>
      <c r="E3017" s="1" t="s">
        <v>14</v>
      </c>
      <c r="F3017" s="1" t="s">
        <v>12</v>
      </c>
      <c r="G3017" s="1">
        <v>2006</v>
      </c>
      <c r="H3017" s="5" t="s">
        <v>240</v>
      </c>
      <c r="J3017" s="1">
        <v>57</v>
      </c>
      <c r="K3017" s="1">
        <f>J3017-34</f>
        <v>23</v>
      </c>
      <c r="L3017" s="1">
        <f>J3017-61</f>
        <v>-4</v>
      </c>
      <c r="M3017" s="1">
        <f>J3017-72</f>
        <v>-15</v>
      </c>
      <c r="N3017" s="1">
        <f>J3017-82</f>
        <v>-25</v>
      </c>
      <c r="O3017" s="1">
        <v>1</v>
      </c>
      <c r="Q3017" s="1"/>
      <c r="Z3017" s="1"/>
    </row>
    <row r="3018" spans="1:32" ht="12.75" x14ac:dyDescent="0.2">
      <c r="A3018" s="2" t="s">
        <v>59</v>
      </c>
      <c r="B3018" s="3">
        <v>579</v>
      </c>
      <c r="C3018" s="5" t="s">
        <v>14</v>
      </c>
      <c r="D3018" s="1" t="s">
        <v>14</v>
      </c>
      <c r="E3018" s="1" t="s">
        <v>14</v>
      </c>
      <c r="F3018" s="1" t="s">
        <v>12</v>
      </c>
      <c r="G3018" s="1">
        <v>2007</v>
      </c>
      <c r="H3018" s="5" t="s">
        <v>240</v>
      </c>
      <c r="Q3018" s="1"/>
      <c r="Z3018" s="1"/>
    </row>
    <row r="3019" spans="1:32" ht="12.75" x14ac:dyDescent="0.2">
      <c r="A3019" s="2" t="s">
        <v>59</v>
      </c>
      <c r="B3019" s="3">
        <v>579</v>
      </c>
      <c r="C3019" s="5" t="s">
        <v>14</v>
      </c>
      <c r="D3019" s="1" t="s">
        <v>14</v>
      </c>
      <c r="E3019" s="1" t="s">
        <v>14</v>
      </c>
      <c r="F3019" s="1" t="s">
        <v>12</v>
      </c>
      <c r="G3019" s="1">
        <v>2008</v>
      </c>
      <c r="H3019" s="5" t="s">
        <v>240</v>
      </c>
      <c r="Q3019" s="1"/>
      <c r="Z3019" s="1"/>
    </row>
    <row r="3020" spans="1:32" ht="12.75" x14ac:dyDescent="0.2">
      <c r="A3020" s="2" t="s">
        <v>59</v>
      </c>
      <c r="B3020" s="3">
        <v>579</v>
      </c>
      <c r="C3020" s="5" t="s">
        <v>14</v>
      </c>
      <c r="D3020" s="1" t="s">
        <v>14</v>
      </c>
      <c r="E3020" s="1" t="s">
        <v>14</v>
      </c>
      <c r="F3020" s="1" t="s">
        <v>12</v>
      </c>
      <c r="G3020" s="1">
        <v>2009</v>
      </c>
      <c r="H3020" s="5" t="s">
        <v>240</v>
      </c>
      <c r="Q3020" s="1"/>
      <c r="Z3020" s="1"/>
    </row>
    <row r="3021" spans="1:32" ht="15" customHeight="1" x14ac:dyDescent="0.2">
      <c r="A3021" s="2" t="s">
        <v>59</v>
      </c>
      <c r="B3021" s="3">
        <v>579</v>
      </c>
      <c r="C3021" s="5" t="s">
        <v>14</v>
      </c>
      <c r="D3021" s="1" t="s">
        <v>14</v>
      </c>
      <c r="E3021" s="1" t="s">
        <v>14</v>
      </c>
      <c r="F3021" s="1" t="s">
        <v>12</v>
      </c>
      <c r="G3021" s="1">
        <v>2010</v>
      </c>
      <c r="H3021" s="5" t="s">
        <v>240</v>
      </c>
      <c r="Q3021" s="1"/>
      <c r="Z3021" s="1"/>
    </row>
    <row r="3022" spans="1:32" ht="12.75" x14ac:dyDescent="0.2">
      <c r="A3022" s="2" t="s">
        <v>59</v>
      </c>
      <c r="B3022" s="3">
        <v>579</v>
      </c>
      <c r="C3022" s="5" t="s">
        <v>14</v>
      </c>
      <c r="D3022" s="1" t="s">
        <v>14</v>
      </c>
      <c r="E3022" s="1" t="s">
        <v>14</v>
      </c>
      <c r="F3022" s="1" t="s">
        <v>12</v>
      </c>
      <c r="G3022" s="1">
        <v>2011</v>
      </c>
      <c r="H3022" s="5" t="s">
        <v>240</v>
      </c>
      <c r="Q3022" s="1"/>
      <c r="Z3022" s="1"/>
    </row>
    <row r="3023" spans="1:32" ht="12.75" x14ac:dyDescent="0.2">
      <c r="A3023" s="2" t="s">
        <v>59</v>
      </c>
      <c r="B3023" s="3">
        <v>579</v>
      </c>
      <c r="C3023" s="5" t="s">
        <v>14</v>
      </c>
      <c r="D3023" s="1" t="s">
        <v>14</v>
      </c>
      <c r="E3023" s="1" t="s">
        <v>14</v>
      </c>
      <c r="F3023" s="1" t="s">
        <v>12</v>
      </c>
      <c r="G3023" s="1">
        <v>2012</v>
      </c>
      <c r="H3023" s="5" t="s">
        <v>240</v>
      </c>
      <c r="Q3023" s="1"/>
      <c r="Z3023" s="1"/>
    </row>
    <row r="3024" spans="1:32" ht="15" customHeight="1" x14ac:dyDescent="0.2">
      <c r="A3024" s="2" t="s">
        <v>59</v>
      </c>
      <c r="B3024" s="3">
        <v>579</v>
      </c>
      <c r="C3024" s="5" t="s">
        <v>14</v>
      </c>
      <c r="D3024" s="1" t="s">
        <v>14</v>
      </c>
      <c r="E3024" s="1" t="s">
        <v>14</v>
      </c>
      <c r="F3024" s="1" t="s">
        <v>12</v>
      </c>
      <c r="G3024" s="1">
        <v>2013</v>
      </c>
      <c r="H3024" s="5" t="s">
        <v>240</v>
      </c>
      <c r="Q3024" s="1"/>
      <c r="Z3024" s="1"/>
    </row>
    <row r="3025" spans="1:40" s="22" customFormat="1" ht="12.75" x14ac:dyDescent="0.2">
      <c r="A3025" s="20" t="s">
        <v>59</v>
      </c>
      <c r="B3025" s="21">
        <v>580</v>
      </c>
      <c r="C3025" s="24" t="s">
        <v>14</v>
      </c>
      <c r="D3025" s="22" t="s">
        <v>14</v>
      </c>
      <c r="E3025" s="22" t="s">
        <v>14</v>
      </c>
      <c r="F3025" s="22" t="s">
        <v>12</v>
      </c>
      <c r="G3025" s="22">
        <v>2004</v>
      </c>
      <c r="H3025" s="24" t="s">
        <v>240</v>
      </c>
      <c r="I3025" s="24"/>
      <c r="J3025" s="22">
        <v>51</v>
      </c>
      <c r="K3025" s="22">
        <f>J3025-22</f>
        <v>29</v>
      </c>
      <c r="L3025" s="22">
        <f>J3025-46</f>
        <v>5</v>
      </c>
      <c r="M3025" s="22">
        <f>J3025-71</f>
        <v>-20</v>
      </c>
      <c r="N3025" s="22">
        <f>J3025-87</f>
        <v>-36</v>
      </c>
      <c r="O3025" s="22">
        <v>1</v>
      </c>
      <c r="S3025" s="22">
        <v>1</v>
      </c>
      <c r="T3025" s="22">
        <v>230</v>
      </c>
      <c r="U3025" s="22">
        <v>20</v>
      </c>
      <c r="V3025" s="22">
        <v>62</v>
      </c>
      <c r="W3025" s="23">
        <f t="shared" ref="W3025" si="202">(V3025+(Z3025*AB3025))/U3025</f>
        <v>3.15</v>
      </c>
      <c r="X3025" s="22">
        <v>3</v>
      </c>
      <c r="Y3025" s="22">
        <v>19</v>
      </c>
      <c r="Z3025" s="23">
        <f>Y3025/(U3025-AB3025)</f>
        <v>1</v>
      </c>
      <c r="AA3025" s="24">
        <f>Z3025*100/W3025</f>
        <v>31.746031746031747</v>
      </c>
      <c r="AB3025" s="22">
        <v>1</v>
      </c>
      <c r="AC3025" s="22">
        <f t="shared" ref="AC3025" si="203">AB3025*100/U3025</f>
        <v>5</v>
      </c>
      <c r="AD3025" s="22">
        <v>1</v>
      </c>
      <c r="AE3025" s="22">
        <f>AD3025*100/U3025</f>
        <v>5</v>
      </c>
      <c r="AF3025" s="25">
        <v>11</v>
      </c>
      <c r="AG3025" s="22">
        <f>AF3025*100/U3025</f>
        <v>55</v>
      </c>
      <c r="AH3025" s="22">
        <v>1</v>
      </c>
      <c r="AI3025" s="22">
        <v>5</v>
      </c>
      <c r="AJ3025" s="22">
        <v>2</v>
      </c>
      <c r="AK3025" s="22">
        <v>4</v>
      </c>
      <c r="AL3025" s="22">
        <v>3</v>
      </c>
      <c r="AM3025" s="22">
        <v>3</v>
      </c>
      <c r="AN3025" s="22">
        <v>2</v>
      </c>
    </row>
    <row r="3026" spans="1:40" ht="12.75" x14ac:dyDescent="0.2">
      <c r="A3026" s="2" t="s">
        <v>59</v>
      </c>
      <c r="B3026" s="3">
        <v>580</v>
      </c>
      <c r="C3026" s="5" t="s">
        <v>14</v>
      </c>
      <c r="D3026" s="1" t="s">
        <v>14</v>
      </c>
      <c r="E3026" s="1" t="s">
        <v>14</v>
      </c>
      <c r="F3026" s="1" t="s">
        <v>12</v>
      </c>
      <c r="G3026" s="1">
        <v>2005</v>
      </c>
      <c r="H3026" s="5" t="s">
        <v>240</v>
      </c>
      <c r="Q3026" s="1"/>
      <c r="Z3026" s="1"/>
    </row>
    <row r="3027" spans="1:40" ht="12.75" x14ac:dyDescent="0.2">
      <c r="A3027" s="2" t="s">
        <v>59</v>
      </c>
      <c r="B3027" s="3">
        <v>580</v>
      </c>
      <c r="C3027" s="5" t="s">
        <v>14</v>
      </c>
      <c r="D3027" s="1" t="s">
        <v>14</v>
      </c>
      <c r="E3027" s="1" t="s">
        <v>14</v>
      </c>
      <c r="F3027" s="1" t="s">
        <v>12</v>
      </c>
      <c r="G3027" s="1">
        <v>2006</v>
      </c>
      <c r="H3027" s="5" t="s">
        <v>240</v>
      </c>
      <c r="J3027" s="1">
        <v>56</v>
      </c>
      <c r="K3027" s="1">
        <f>J3027-34</f>
        <v>22</v>
      </c>
      <c r="L3027" s="1">
        <f>J3027-61</f>
        <v>-5</v>
      </c>
      <c r="M3027" s="1">
        <f>J3027-72</f>
        <v>-16</v>
      </c>
      <c r="N3027" s="1">
        <f>J3027-82</f>
        <v>-26</v>
      </c>
      <c r="O3027" s="1">
        <v>3</v>
      </c>
      <c r="Q3027" s="1"/>
      <c r="Z3027" s="1"/>
    </row>
    <row r="3028" spans="1:40" ht="12.75" x14ac:dyDescent="0.2">
      <c r="A3028" s="2" t="s">
        <v>59</v>
      </c>
      <c r="B3028" s="3">
        <v>580</v>
      </c>
      <c r="C3028" s="5" t="s">
        <v>14</v>
      </c>
      <c r="D3028" s="1" t="s">
        <v>14</v>
      </c>
      <c r="E3028" s="1" t="s">
        <v>14</v>
      </c>
      <c r="F3028" s="1" t="s">
        <v>12</v>
      </c>
      <c r="G3028" s="1">
        <v>2007</v>
      </c>
      <c r="H3028" s="5" t="s">
        <v>240</v>
      </c>
      <c r="Q3028" s="1"/>
      <c r="Z3028" s="1"/>
    </row>
    <row r="3029" spans="1:40" ht="12.75" x14ac:dyDescent="0.2">
      <c r="A3029" s="2" t="s">
        <v>59</v>
      </c>
      <c r="B3029" s="3">
        <v>580</v>
      </c>
      <c r="C3029" s="5" t="s">
        <v>14</v>
      </c>
      <c r="D3029" s="1" t="s">
        <v>14</v>
      </c>
      <c r="E3029" s="1" t="s">
        <v>14</v>
      </c>
      <c r="F3029" s="1" t="s">
        <v>12</v>
      </c>
      <c r="G3029" s="1">
        <v>2008</v>
      </c>
      <c r="H3029" s="5" t="s">
        <v>240</v>
      </c>
      <c r="Q3029" s="1"/>
      <c r="Z3029" s="1"/>
    </row>
    <row r="3030" spans="1:40" ht="12.75" x14ac:dyDescent="0.2">
      <c r="A3030" s="2" t="s">
        <v>59</v>
      </c>
      <c r="B3030" s="3">
        <v>580</v>
      </c>
      <c r="C3030" s="5" t="s">
        <v>14</v>
      </c>
      <c r="D3030" s="1" t="s">
        <v>14</v>
      </c>
      <c r="E3030" s="1" t="s">
        <v>14</v>
      </c>
      <c r="F3030" s="1" t="s">
        <v>12</v>
      </c>
      <c r="G3030" s="1">
        <v>2009</v>
      </c>
      <c r="H3030" s="5" t="s">
        <v>240</v>
      </c>
      <c r="Q3030" s="1"/>
      <c r="Z3030" s="1"/>
    </row>
    <row r="3031" spans="1:40" ht="12.75" x14ac:dyDescent="0.2">
      <c r="A3031" s="2" t="s">
        <v>59</v>
      </c>
      <c r="B3031" s="3">
        <v>580</v>
      </c>
      <c r="C3031" s="5" t="s">
        <v>14</v>
      </c>
      <c r="D3031" s="1" t="s">
        <v>14</v>
      </c>
      <c r="E3031" s="1" t="s">
        <v>14</v>
      </c>
      <c r="F3031" s="1" t="s">
        <v>12</v>
      </c>
      <c r="G3031" s="1">
        <v>2010</v>
      </c>
      <c r="H3031" s="5" t="s">
        <v>240</v>
      </c>
      <c r="Q3031" s="1"/>
      <c r="Z3031" s="1"/>
    </row>
    <row r="3032" spans="1:40" ht="12.75" x14ac:dyDescent="0.2">
      <c r="A3032" s="2" t="s">
        <v>59</v>
      </c>
      <c r="B3032" s="3">
        <v>580</v>
      </c>
      <c r="C3032" s="5" t="s">
        <v>14</v>
      </c>
      <c r="D3032" s="1" t="s">
        <v>14</v>
      </c>
      <c r="E3032" s="1" t="s">
        <v>14</v>
      </c>
      <c r="F3032" s="1" t="s">
        <v>12</v>
      </c>
      <c r="G3032" s="1">
        <v>2011</v>
      </c>
      <c r="H3032" s="5" t="s">
        <v>240</v>
      </c>
      <c r="Q3032" s="1"/>
      <c r="Z3032" s="1"/>
    </row>
    <row r="3033" spans="1:40" ht="12.75" x14ac:dyDescent="0.2">
      <c r="A3033" s="2" t="s">
        <v>59</v>
      </c>
      <c r="B3033" s="3">
        <v>580</v>
      </c>
      <c r="C3033" s="5" t="s">
        <v>14</v>
      </c>
      <c r="D3033" s="1" t="s">
        <v>14</v>
      </c>
      <c r="E3033" s="1" t="s">
        <v>14</v>
      </c>
      <c r="F3033" s="1" t="s">
        <v>12</v>
      </c>
      <c r="G3033" s="1">
        <v>2012</v>
      </c>
      <c r="H3033" s="5" t="s">
        <v>240</v>
      </c>
      <c r="Q3033" s="1"/>
      <c r="Z3033" s="1"/>
    </row>
    <row r="3034" spans="1:40" ht="15" customHeight="1" x14ac:dyDescent="0.2">
      <c r="A3034" s="2" t="s">
        <v>59</v>
      </c>
      <c r="B3034" s="3">
        <v>580</v>
      </c>
      <c r="C3034" s="5" t="s">
        <v>14</v>
      </c>
      <c r="D3034" s="1" t="s">
        <v>14</v>
      </c>
      <c r="E3034" s="1" t="s">
        <v>14</v>
      </c>
      <c r="F3034" s="1" t="s">
        <v>12</v>
      </c>
      <c r="G3034" s="1">
        <v>2013</v>
      </c>
      <c r="H3034" s="5" t="s">
        <v>240</v>
      </c>
      <c r="Q3034" s="1"/>
      <c r="Z3034" s="1"/>
    </row>
    <row r="3035" spans="1:40" s="22" customFormat="1" ht="12.75" x14ac:dyDescent="0.2">
      <c r="A3035" s="20" t="s">
        <v>59</v>
      </c>
      <c r="B3035" s="21">
        <v>581</v>
      </c>
      <c r="C3035" s="24" t="s">
        <v>14</v>
      </c>
      <c r="D3035" s="22" t="s">
        <v>14</v>
      </c>
      <c r="E3035" s="22" t="s">
        <v>14</v>
      </c>
      <c r="F3035" s="22" t="s">
        <v>12</v>
      </c>
      <c r="G3035" s="22">
        <v>2004</v>
      </c>
      <c r="H3035" s="24" t="s">
        <v>240</v>
      </c>
      <c r="I3035" s="24"/>
      <c r="J3035" s="22">
        <v>51</v>
      </c>
      <c r="K3035" s="22">
        <f>J3035-22</f>
        <v>29</v>
      </c>
      <c r="L3035" s="22">
        <f>J3035-46</f>
        <v>5</v>
      </c>
      <c r="M3035" s="22">
        <f>J3035-71</f>
        <v>-20</v>
      </c>
      <c r="N3035" s="22">
        <f>J3035-87</f>
        <v>-36</v>
      </c>
      <c r="O3035" s="22">
        <v>1</v>
      </c>
      <c r="S3035" s="22">
        <v>1</v>
      </c>
      <c r="T3035" s="22">
        <v>205</v>
      </c>
      <c r="U3035" s="22">
        <v>25</v>
      </c>
      <c r="V3035" s="22">
        <v>114</v>
      </c>
      <c r="W3035" s="23">
        <f t="shared" ref="W3035:W3036" si="204">(V3035+(Z3035*AB3035))/U3035</f>
        <v>4.5599999999999996</v>
      </c>
      <c r="X3035" s="22">
        <v>3</v>
      </c>
      <c r="Y3035" s="22">
        <v>31</v>
      </c>
      <c r="Z3035" s="23">
        <f>Y3035/(U3035-AB3035)</f>
        <v>1.24</v>
      </c>
      <c r="AA3035" s="24">
        <f t="shared" ref="AA3035:AA3036" si="205">Z3035*100/W3035</f>
        <v>27.192982456140353</v>
      </c>
      <c r="AB3035" s="22">
        <v>0</v>
      </c>
      <c r="AC3035" s="22">
        <f t="shared" ref="AC3035:AC3036" si="206">AB3035*100/U3035</f>
        <v>0</v>
      </c>
      <c r="AD3035" s="22">
        <v>0</v>
      </c>
      <c r="AE3035" s="22">
        <f t="shared" ref="AE3035:AE3036" si="207">AD3035*100/U3035</f>
        <v>0</v>
      </c>
      <c r="AF3035" s="25">
        <v>1</v>
      </c>
      <c r="AG3035" s="22">
        <f>AF3035*100/U3035</f>
        <v>4</v>
      </c>
      <c r="AH3035" s="22">
        <v>6</v>
      </c>
      <c r="AI3035" s="22">
        <v>7</v>
      </c>
      <c r="AJ3035" s="22">
        <v>2</v>
      </c>
      <c r="AK3035" s="22">
        <v>3</v>
      </c>
      <c r="AL3035" s="22">
        <v>2</v>
      </c>
      <c r="AM3035" s="22">
        <v>3</v>
      </c>
      <c r="AN3035" s="22">
        <v>3</v>
      </c>
    </row>
    <row r="3036" spans="1:40" ht="12.75" x14ac:dyDescent="0.2">
      <c r="A3036" s="2" t="s">
        <v>59</v>
      </c>
      <c r="B3036" s="3">
        <v>581</v>
      </c>
      <c r="C3036" s="5" t="s">
        <v>14</v>
      </c>
      <c r="D3036" s="1" t="s">
        <v>14</v>
      </c>
      <c r="E3036" s="1" t="s">
        <v>14</v>
      </c>
      <c r="F3036" s="1" t="s">
        <v>12</v>
      </c>
      <c r="G3036" s="1">
        <v>2005</v>
      </c>
      <c r="H3036" s="5" t="s">
        <v>240</v>
      </c>
      <c r="Q3036" s="1"/>
      <c r="S3036" s="1">
        <v>3</v>
      </c>
      <c r="T3036" s="1">
        <v>201</v>
      </c>
      <c r="U3036" s="1">
        <v>25</v>
      </c>
      <c r="V3036" s="1">
        <v>94</v>
      </c>
      <c r="W3036" s="4">
        <f t="shared" si="204"/>
        <v>3.76</v>
      </c>
      <c r="X3036" s="1">
        <v>4</v>
      </c>
      <c r="Y3036" s="1">
        <v>27</v>
      </c>
      <c r="Z3036" s="4">
        <f>Y3036/(U3036-AB3036)</f>
        <v>1.08</v>
      </c>
      <c r="AA3036" s="5">
        <f t="shared" si="205"/>
        <v>28.723404255319149</v>
      </c>
      <c r="AB3036" s="1">
        <v>0</v>
      </c>
      <c r="AC3036" s="1">
        <f t="shared" si="206"/>
        <v>0</v>
      </c>
      <c r="AD3036" s="1">
        <v>0</v>
      </c>
      <c r="AE3036" s="1">
        <f t="shared" si="207"/>
        <v>0</v>
      </c>
      <c r="AF3036" s="6">
        <v>2</v>
      </c>
      <c r="AG3036" s="1">
        <f>AF3036*100/U3036</f>
        <v>8</v>
      </c>
      <c r="AH3036" s="1">
        <v>1</v>
      </c>
      <c r="AI3036" s="1">
        <v>7</v>
      </c>
      <c r="AJ3036" s="1">
        <v>3</v>
      </c>
      <c r="AK3036" s="1">
        <v>2</v>
      </c>
      <c r="AL3036" s="1">
        <v>3</v>
      </c>
      <c r="AM3036" s="1">
        <v>3</v>
      </c>
      <c r="AN3036" s="1">
        <v>3</v>
      </c>
    </row>
    <row r="3037" spans="1:40" ht="12.75" x14ac:dyDescent="0.2">
      <c r="A3037" s="2" t="s">
        <v>59</v>
      </c>
      <c r="B3037" s="3">
        <v>581</v>
      </c>
      <c r="C3037" s="5" t="s">
        <v>14</v>
      </c>
      <c r="D3037" s="1" t="s">
        <v>14</v>
      </c>
      <c r="E3037" s="1" t="s">
        <v>14</v>
      </c>
      <c r="F3037" s="1" t="s">
        <v>12</v>
      </c>
      <c r="G3037" s="1">
        <v>2006</v>
      </c>
      <c r="H3037" s="5" t="s">
        <v>240</v>
      </c>
      <c r="J3037" s="1">
        <v>57</v>
      </c>
      <c r="K3037" s="1">
        <f>J3037-34</f>
        <v>23</v>
      </c>
      <c r="L3037" s="1">
        <f>J3037-61</f>
        <v>-4</v>
      </c>
      <c r="M3037" s="1">
        <f>J3037-72</f>
        <v>-15</v>
      </c>
      <c r="N3037" s="1">
        <f>J3037-82</f>
        <v>-25</v>
      </c>
      <c r="O3037" s="1">
        <v>1</v>
      </c>
      <c r="Q3037" s="1"/>
      <c r="Z3037" s="1"/>
    </row>
    <row r="3038" spans="1:40" ht="12.75" x14ac:dyDescent="0.2">
      <c r="A3038" s="2" t="s">
        <v>59</v>
      </c>
      <c r="B3038" s="3">
        <v>581</v>
      </c>
      <c r="C3038" s="5" t="s">
        <v>14</v>
      </c>
      <c r="D3038" s="1" t="s">
        <v>14</v>
      </c>
      <c r="E3038" s="1" t="s">
        <v>14</v>
      </c>
      <c r="F3038" s="1" t="s">
        <v>12</v>
      </c>
      <c r="G3038" s="1">
        <v>2007</v>
      </c>
      <c r="H3038" s="5" t="s">
        <v>240</v>
      </c>
      <c r="Q3038" s="1"/>
      <c r="Z3038" s="1"/>
    </row>
    <row r="3039" spans="1:40" ht="15" customHeight="1" x14ac:dyDescent="0.2">
      <c r="A3039" s="2" t="s">
        <v>59</v>
      </c>
      <c r="B3039" s="3">
        <v>581</v>
      </c>
      <c r="C3039" s="5" t="s">
        <v>14</v>
      </c>
      <c r="D3039" s="1" t="s">
        <v>14</v>
      </c>
      <c r="E3039" s="1" t="s">
        <v>14</v>
      </c>
      <c r="F3039" s="1" t="s">
        <v>12</v>
      </c>
      <c r="G3039" s="1">
        <v>2008</v>
      </c>
      <c r="H3039" s="5" t="s">
        <v>240</v>
      </c>
      <c r="Q3039" s="1"/>
      <c r="Z3039" s="1"/>
    </row>
    <row r="3040" spans="1:40" ht="12.75" x14ac:dyDescent="0.2">
      <c r="A3040" s="2" t="s">
        <v>59</v>
      </c>
      <c r="B3040" s="3">
        <v>581</v>
      </c>
      <c r="C3040" s="5" t="s">
        <v>14</v>
      </c>
      <c r="D3040" s="1" t="s">
        <v>14</v>
      </c>
      <c r="E3040" s="1" t="s">
        <v>14</v>
      </c>
      <c r="F3040" s="1" t="s">
        <v>12</v>
      </c>
      <c r="G3040" s="1">
        <v>2009</v>
      </c>
      <c r="H3040" s="5" t="s">
        <v>240</v>
      </c>
      <c r="Q3040" s="1"/>
      <c r="Z3040" s="1"/>
    </row>
    <row r="3041" spans="1:32" ht="12.75" x14ac:dyDescent="0.2">
      <c r="A3041" s="2" t="s">
        <v>59</v>
      </c>
      <c r="B3041" s="3">
        <v>581</v>
      </c>
      <c r="C3041" s="5" t="s">
        <v>14</v>
      </c>
      <c r="D3041" s="1" t="s">
        <v>14</v>
      </c>
      <c r="E3041" s="1" t="s">
        <v>14</v>
      </c>
      <c r="F3041" s="1" t="s">
        <v>12</v>
      </c>
      <c r="G3041" s="1">
        <v>2010</v>
      </c>
      <c r="H3041" s="5" t="s">
        <v>240</v>
      </c>
      <c r="Q3041" s="1"/>
      <c r="Z3041" s="1"/>
    </row>
    <row r="3042" spans="1:32" ht="12.75" x14ac:dyDescent="0.2">
      <c r="A3042" s="2" t="s">
        <v>59</v>
      </c>
      <c r="B3042" s="3">
        <v>581</v>
      </c>
      <c r="C3042" s="5" t="s">
        <v>14</v>
      </c>
      <c r="D3042" s="1" t="s">
        <v>14</v>
      </c>
      <c r="E3042" s="1" t="s">
        <v>14</v>
      </c>
      <c r="F3042" s="1" t="s">
        <v>12</v>
      </c>
      <c r="G3042" s="1">
        <v>2011</v>
      </c>
      <c r="H3042" s="5" t="s">
        <v>240</v>
      </c>
      <c r="Q3042" s="1"/>
      <c r="Z3042" s="1"/>
    </row>
    <row r="3043" spans="1:32" ht="12.75" x14ac:dyDescent="0.2">
      <c r="A3043" s="2" t="s">
        <v>59</v>
      </c>
      <c r="B3043" s="3">
        <v>581</v>
      </c>
      <c r="C3043" s="5" t="s">
        <v>14</v>
      </c>
      <c r="D3043" s="1" t="s">
        <v>14</v>
      </c>
      <c r="E3043" s="1" t="s">
        <v>14</v>
      </c>
      <c r="F3043" s="1" t="s">
        <v>12</v>
      </c>
      <c r="G3043" s="1">
        <v>2012</v>
      </c>
      <c r="H3043" s="5" t="s">
        <v>240</v>
      </c>
      <c r="Q3043" s="1"/>
      <c r="Z3043" s="1"/>
    </row>
    <row r="3044" spans="1:32" ht="12.75" x14ac:dyDescent="0.2">
      <c r="A3044" s="2" t="s">
        <v>59</v>
      </c>
      <c r="B3044" s="3">
        <v>581</v>
      </c>
      <c r="C3044" s="5" t="s">
        <v>14</v>
      </c>
      <c r="D3044" s="1" t="s">
        <v>14</v>
      </c>
      <c r="E3044" s="1" t="s">
        <v>14</v>
      </c>
      <c r="F3044" s="1" t="s">
        <v>12</v>
      </c>
      <c r="G3044" s="1">
        <v>2013</v>
      </c>
      <c r="H3044" s="5" t="s">
        <v>240</v>
      </c>
      <c r="Q3044" s="1"/>
      <c r="Z3044" s="1"/>
    </row>
    <row r="3045" spans="1:32" s="22" customFormat="1" ht="12.75" x14ac:dyDescent="0.2">
      <c r="A3045" s="20" t="s">
        <v>59</v>
      </c>
      <c r="B3045" s="21">
        <v>582</v>
      </c>
      <c r="C3045" s="24" t="s">
        <v>15</v>
      </c>
      <c r="D3045" s="24" t="s">
        <v>15</v>
      </c>
      <c r="E3045" s="24" t="s">
        <v>15</v>
      </c>
      <c r="F3045" s="22" t="s">
        <v>12</v>
      </c>
      <c r="G3045" s="22">
        <v>2004</v>
      </c>
      <c r="H3045" s="24" t="s">
        <v>240</v>
      </c>
      <c r="I3045" s="24"/>
      <c r="J3045" s="22" t="s">
        <v>53</v>
      </c>
      <c r="O3045" s="22">
        <v>0</v>
      </c>
      <c r="W3045" s="23"/>
      <c r="AA3045" s="24"/>
      <c r="AF3045" s="25"/>
    </row>
    <row r="3046" spans="1:32" ht="15" customHeight="1" x14ac:dyDescent="0.2">
      <c r="A3046" s="2" t="s">
        <v>59</v>
      </c>
      <c r="B3046" s="3">
        <v>582</v>
      </c>
      <c r="C3046" s="5" t="s">
        <v>15</v>
      </c>
      <c r="D3046" s="5" t="s">
        <v>15</v>
      </c>
      <c r="E3046" s="5" t="s">
        <v>15</v>
      </c>
      <c r="F3046" s="1" t="s">
        <v>12</v>
      </c>
      <c r="G3046" s="1">
        <v>2005</v>
      </c>
      <c r="H3046" s="5" t="s">
        <v>240</v>
      </c>
      <c r="Q3046" s="1"/>
      <c r="Z3046" s="1"/>
    </row>
    <row r="3047" spans="1:32" ht="12.75" x14ac:dyDescent="0.2">
      <c r="A3047" s="2" t="s">
        <v>59</v>
      </c>
      <c r="B3047" s="3">
        <v>582</v>
      </c>
      <c r="C3047" s="5" t="s">
        <v>15</v>
      </c>
      <c r="D3047" s="5" t="s">
        <v>15</v>
      </c>
      <c r="E3047" s="5" t="s">
        <v>15</v>
      </c>
      <c r="F3047" s="1" t="s">
        <v>12</v>
      </c>
      <c r="G3047" s="1">
        <v>2006</v>
      </c>
      <c r="H3047" s="5" t="s">
        <v>240</v>
      </c>
      <c r="J3047" s="1">
        <v>53</v>
      </c>
      <c r="K3047" s="1">
        <f>J3047-34</f>
        <v>19</v>
      </c>
      <c r="L3047" s="1">
        <f>J3047-61</f>
        <v>-8</v>
      </c>
      <c r="M3047" s="1">
        <f>J3047-72</f>
        <v>-19</v>
      </c>
      <c r="N3047" s="1">
        <f>J3047-82</f>
        <v>-29</v>
      </c>
      <c r="O3047" s="1">
        <v>2</v>
      </c>
      <c r="Q3047" s="1"/>
      <c r="Z3047" s="1"/>
    </row>
    <row r="3048" spans="1:32" ht="12.75" x14ac:dyDescent="0.2">
      <c r="A3048" s="2" t="s">
        <v>59</v>
      </c>
      <c r="B3048" s="3">
        <v>582</v>
      </c>
      <c r="C3048" s="5" t="s">
        <v>15</v>
      </c>
      <c r="D3048" s="5" t="s">
        <v>15</v>
      </c>
      <c r="E3048" s="5" t="s">
        <v>15</v>
      </c>
      <c r="F3048" s="1" t="s">
        <v>12</v>
      </c>
      <c r="G3048" s="1">
        <v>2007</v>
      </c>
      <c r="H3048" s="5" t="s">
        <v>240</v>
      </c>
      <c r="Q3048" s="1"/>
      <c r="Z3048" s="1"/>
    </row>
    <row r="3049" spans="1:32" ht="15" customHeight="1" x14ac:dyDescent="0.2">
      <c r="A3049" s="2" t="s">
        <v>59</v>
      </c>
      <c r="B3049" s="3">
        <v>582</v>
      </c>
      <c r="C3049" s="5" t="s">
        <v>15</v>
      </c>
      <c r="D3049" s="5" t="s">
        <v>15</v>
      </c>
      <c r="E3049" s="5" t="s">
        <v>15</v>
      </c>
      <c r="F3049" s="1" t="s">
        <v>12</v>
      </c>
      <c r="G3049" s="1">
        <v>2008</v>
      </c>
      <c r="H3049" s="5" t="s">
        <v>240</v>
      </c>
      <c r="Q3049" s="1"/>
      <c r="Z3049" s="1"/>
    </row>
    <row r="3050" spans="1:32" ht="12.75" x14ac:dyDescent="0.2">
      <c r="A3050" s="2" t="s">
        <v>59</v>
      </c>
      <c r="B3050" s="3">
        <v>582</v>
      </c>
      <c r="C3050" s="5" t="s">
        <v>15</v>
      </c>
      <c r="D3050" s="5" t="s">
        <v>15</v>
      </c>
      <c r="E3050" s="5" t="s">
        <v>15</v>
      </c>
      <c r="F3050" s="1" t="s">
        <v>12</v>
      </c>
      <c r="G3050" s="1">
        <v>2009</v>
      </c>
      <c r="H3050" s="5" t="s">
        <v>240</v>
      </c>
      <c r="Q3050" s="1"/>
      <c r="Z3050" s="1"/>
    </row>
    <row r="3051" spans="1:32" ht="15" customHeight="1" x14ac:dyDescent="0.2">
      <c r="A3051" s="2" t="s">
        <v>59</v>
      </c>
      <c r="B3051" s="3">
        <v>582</v>
      </c>
      <c r="C3051" s="5" t="s">
        <v>15</v>
      </c>
      <c r="D3051" s="5" t="s">
        <v>15</v>
      </c>
      <c r="E3051" s="5" t="s">
        <v>15</v>
      </c>
      <c r="F3051" s="1" t="s">
        <v>12</v>
      </c>
      <c r="G3051" s="1">
        <v>2010</v>
      </c>
      <c r="H3051" s="5" t="s">
        <v>240</v>
      </c>
      <c r="Q3051" s="1"/>
      <c r="Z3051" s="1"/>
    </row>
    <row r="3052" spans="1:32" ht="12.75" x14ac:dyDescent="0.2">
      <c r="A3052" s="2" t="s">
        <v>59</v>
      </c>
      <c r="B3052" s="3">
        <v>582</v>
      </c>
      <c r="C3052" s="5" t="s">
        <v>15</v>
      </c>
      <c r="D3052" s="5" t="s">
        <v>15</v>
      </c>
      <c r="E3052" s="5" t="s">
        <v>15</v>
      </c>
      <c r="F3052" s="1" t="s">
        <v>12</v>
      </c>
      <c r="G3052" s="1">
        <v>2011</v>
      </c>
      <c r="H3052" s="5" t="s">
        <v>240</v>
      </c>
      <c r="Q3052" s="1"/>
      <c r="Z3052" s="1"/>
    </row>
    <row r="3053" spans="1:32" ht="12.75" x14ac:dyDescent="0.2">
      <c r="A3053" s="2" t="s">
        <v>59</v>
      </c>
      <c r="B3053" s="3">
        <v>582</v>
      </c>
      <c r="C3053" s="5" t="s">
        <v>15</v>
      </c>
      <c r="D3053" s="5" t="s">
        <v>15</v>
      </c>
      <c r="E3053" s="5" t="s">
        <v>15</v>
      </c>
      <c r="F3053" s="1" t="s">
        <v>12</v>
      </c>
      <c r="G3053" s="1">
        <v>2012</v>
      </c>
      <c r="H3053" s="5" t="s">
        <v>240</v>
      </c>
      <c r="Q3053" s="1"/>
      <c r="Z3053" s="1"/>
    </row>
    <row r="3054" spans="1:32" ht="15" customHeight="1" x14ac:dyDescent="0.2">
      <c r="A3054" s="2" t="s">
        <v>59</v>
      </c>
      <c r="B3054" s="3">
        <v>582</v>
      </c>
      <c r="C3054" s="5" t="s">
        <v>15</v>
      </c>
      <c r="D3054" s="5" t="s">
        <v>15</v>
      </c>
      <c r="E3054" s="5" t="s">
        <v>15</v>
      </c>
      <c r="F3054" s="1" t="s">
        <v>12</v>
      </c>
      <c r="G3054" s="1">
        <v>2013</v>
      </c>
      <c r="H3054" s="5" t="s">
        <v>240</v>
      </c>
      <c r="Q3054" s="1"/>
      <c r="Z3054" s="1"/>
    </row>
    <row r="3055" spans="1:32" s="22" customFormat="1" ht="12.75" x14ac:dyDescent="0.2">
      <c r="A3055" s="20" t="s">
        <v>59</v>
      </c>
      <c r="B3055" s="21">
        <v>583</v>
      </c>
      <c r="C3055" s="24" t="s">
        <v>15</v>
      </c>
      <c r="D3055" s="24" t="s">
        <v>15</v>
      </c>
      <c r="E3055" s="24" t="s">
        <v>15</v>
      </c>
      <c r="F3055" s="22" t="s">
        <v>12</v>
      </c>
      <c r="G3055" s="22">
        <v>2004</v>
      </c>
      <c r="H3055" s="24" t="s">
        <v>240</v>
      </c>
      <c r="I3055" s="24"/>
      <c r="J3055" s="22" t="s">
        <v>53</v>
      </c>
      <c r="O3055" s="22">
        <v>0</v>
      </c>
      <c r="W3055" s="23"/>
      <c r="AA3055" s="24"/>
      <c r="AF3055" s="25"/>
    </row>
    <row r="3056" spans="1:32" ht="15" customHeight="1" x14ac:dyDescent="0.2">
      <c r="A3056" s="2" t="s">
        <v>59</v>
      </c>
      <c r="B3056" s="3">
        <v>583</v>
      </c>
      <c r="C3056" s="5" t="s">
        <v>15</v>
      </c>
      <c r="D3056" s="5" t="s">
        <v>15</v>
      </c>
      <c r="E3056" s="5" t="s">
        <v>15</v>
      </c>
      <c r="F3056" s="1" t="s">
        <v>12</v>
      </c>
      <c r="G3056" s="1">
        <v>2005</v>
      </c>
      <c r="H3056" s="5" t="s">
        <v>240</v>
      </c>
      <c r="Q3056" s="1"/>
      <c r="Z3056" s="1"/>
    </row>
    <row r="3057" spans="1:32" ht="12.75" x14ac:dyDescent="0.2">
      <c r="A3057" s="2" t="s">
        <v>59</v>
      </c>
      <c r="B3057" s="3">
        <v>583</v>
      </c>
      <c r="C3057" s="5" t="s">
        <v>15</v>
      </c>
      <c r="D3057" s="5" t="s">
        <v>15</v>
      </c>
      <c r="E3057" s="5" t="s">
        <v>15</v>
      </c>
      <c r="F3057" s="1" t="s">
        <v>12</v>
      </c>
      <c r="G3057" s="1">
        <v>2006</v>
      </c>
      <c r="H3057" s="5" t="s">
        <v>240</v>
      </c>
      <c r="J3057" s="1">
        <v>64</v>
      </c>
      <c r="K3057" s="1">
        <f>J3057-34</f>
        <v>30</v>
      </c>
      <c r="L3057" s="1">
        <f>J3057-61</f>
        <v>3</v>
      </c>
      <c r="M3057" s="1">
        <f>J3057-72</f>
        <v>-8</v>
      </c>
      <c r="N3057" s="1">
        <f>J3057-82</f>
        <v>-18</v>
      </c>
      <c r="O3057" s="1">
        <v>2</v>
      </c>
      <c r="Q3057" s="1"/>
      <c r="Z3057" s="1"/>
    </row>
    <row r="3058" spans="1:32" ht="12.75" x14ac:dyDescent="0.2">
      <c r="A3058" s="2" t="s">
        <v>59</v>
      </c>
      <c r="B3058" s="3">
        <v>583</v>
      </c>
      <c r="C3058" s="5" t="s">
        <v>15</v>
      </c>
      <c r="D3058" s="5" t="s">
        <v>15</v>
      </c>
      <c r="E3058" s="5" t="s">
        <v>15</v>
      </c>
      <c r="F3058" s="1" t="s">
        <v>12</v>
      </c>
      <c r="G3058" s="1">
        <v>2007</v>
      </c>
      <c r="H3058" s="5" t="s">
        <v>240</v>
      </c>
      <c r="Q3058" s="1"/>
      <c r="Z3058" s="1"/>
    </row>
    <row r="3059" spans="1:32" ht="15" customHeight="1" x14ac:dyDescent="0.2">
      <c r="A3059" s="2" t="s">
        <v>59</v>
      </c>
      <c r="B3059" s="3">
        <v>583</v>
      </c>
      <c r="C3059" s="5" t="s">
        <v>15</v>
      </c>
      <c r="D3059" s="5" t="s">
        <v>15</v>
      </c>
      <c r="E3059" s="5" t="s">
        <v>15</v>
      </c>
      <c r="F3059" s="1" t="s">
        <v>12</v>
      </c>
      <c r="G3059" s="1">
        <v>2008</v>
      </c>
      <c r="H3059" s="5" t="s">
        <v>240</v>
      </c>
      <c r="Q3059" s="1"/>
      <c r="Z3059" s="1"/>
    </row>
    <row r="3060" spans="1:32" ht="12.75" x14ac:dyDescent="0.2">
      <c r="A3060" s="2" t="s">
        <v>59</v>
      </c>
      <c r="B3060" s="3">
        <v>583</v>
      </c>
      <c r="C3060" s="5" t="s">
        <v>15</v>
      </c>
      <c r="D3060" s="5" t="s">
        <v>15</v>
      </c>
      <c r="E3060" s="5" t="s">
        <v>15</v>
      </c>
      <c r="F3060" s="1" t="s">
        <v>12</v>
      </c>
      <c r="G3060" s="1">
        <v>2009</v>
      </c>
      <c r="H3060" s="5" t="s">
        <v>240</v>
      </c>
      <c r="Q3060" s="1"/>
      <c r="Z3060" s="1"/>
    </row>
    <row r="3061" spans="1:32" ht="12.75" x14ac:dyDescent="0.2">
      <c r="A3061" s="2" t="s">
        <v>59</v>
      </c>
      <c r="B3061" s="3">
        <v>583</v>
      </c>
      <c r="C3061" s="5" t="s">
        <v>15</v>
      </c>
      <c r="D3061" s="5" t="s">
        <v>15</v>
      </c>
      <c r="E3061" s="5" t="s">
        <v>15</v>
      </c>
      <c r="F3061" s="1" t="s">
        <v>12</v>
      </c>
      <c r="G3061" s="1">
        <v>2010</v>
      </c>
      <c r="H3061" s="5" t="s">
        <v>240</v>
      </c>
      <c r="Q3061" s="1"/>
      <c r="Z3061" s="1"/>
    </row>
    <row r="3062" spans="1:32" ht="12.75" x14ac:dyDescent="0.2">
      <c r="A3062" s="2" t="s">
        <v>59</v>
      </c>
      <c r="B3062" s="3">
        <v>583</v>
      </c>
      <c r="C3062" s="5" t="s">
        <v>15</v>
      </c>
      <c r="D3062" s="5" t="s">
        <v>15</v>
      </c>
      <c r="E3062" s="5" t="s">
        <v>15</v>
      </c>
      <c r="F3062" s="1" t="s">
        <v>12</v>
      </c>
      <c r="G3062" s="1">
        <v>2011</v>
      </c>
      <c r="H3062" s="5" t="s">
        <v>240</v>
      </c>
      <c r="Q3062" s="1"/>
      <c r="Z3062" s="1"/>
    </row>
    <row r="3063" spans="1:32" ht="12.75" x14ac:dyDescent="0.2">
      <c r="A3063" s="2" t="s">
        <v>59</v>
      </c>
      <c r="B3063" s="3">
        <v>583</v>
      </c>
      <c r="C3063" s="5" t="s">
        <v>15</v>
      </c>
      <c r="D3063" s="5" t="s">
        <v>15</v>
      </c>
      <c r="E3063" s="5" t="s">
        <v>15</v>
      </c>
      <c r="F3063" s="1" t="s">
        <v>12</v>
      </c>
      <c r="G3063" s="1">
        <v>2012</v>
      </c>
      <c r="H3063" s="5" t="s">
        <v>240</v>
      </c>
      <c r="Q3063" s="1"/>
      <c r="Z3063" s="1"/>
    </row>
    <row r="3064" spans="1:32" ht="12.75" x14ac:dyDescent="0.2">
      <c r="A3064" s="2" t="s">
        <v>59</v>
      </c>
      <c r="B3064" s="3">
        <v>583</v>
      </c>
      <c r="C3064" s="5" t="s">
        <v>15</v>
      </c>
      <c r="D3064" s="5" t="s">
        <v>15</v>
      </c>
      <c r="E3064" s="5" t="s">
        <v>15</v>
      </c>
      <c r="F3064" s="1" t="s">
        <v>12</v>
      </c>
      <c r="G3064" s="1">
        <v>2013</v>
      </c>
      <c r="H3064" s="5" t="s">
        <v>240</v>
      </c>
      <c r="Q3064" s="1"/>
      <c r="Z3064" s="1"/>
    </row>
    <row r="3065" spans="1:32" s="22" customFormat="1" ht="12.75" x14ac:dyDescent="0.2">
      <c r="A3065" s="20" t="s">
        <v>59</v>
      </c>
      <c r="B3065" s="21">
        <v>584</v>
      </c>
      <c r="C3065" s="24" t="s">
        <v>15</v>
      </c>
      <c r="D3065" s="24" t="s">
        <v>15</v>
      </c>
      <c r="E3065" s="24" t="s">
        <v>15</v>
      </c>
      <c r="F3065" s="22" t="s">
        <v>12</v>
      </c>
      <c r="G3065" s="22">
        <v>2004</v>
      </c>
      <c r="H3065" s="24" t="s">
        <v>240</v>
      </c>
      <c r="I3065" s="24"/>
      <c r="J3065" s="22" t="s">
        <v>53</v>
      </c>
      <c r="O3065" s="22">
        <v>0</v>
      </c>
      <c r="W3065" s="23"/>
      <c r="AA3065" s="24"/>
      <c r="AF3065" s="25"/>
    </row>
    <row r="3066" spans="1:32" ht="15" customHeight="1" x14ac:dyDescent="0.2">
      <c r="A3066" s="2" t="s">
        <v>59</v>
      </c>
      <c r="B3066" s="3">
        <v>584</v>
      </c>
      <c r="C3066" s="5" t="s">
        <v>15</v>
      </c>
      <c r="D3066" s="5" t="s">
        <v>15</v>
      </c>
      <c r="E3066" s="5" t="s">
        <v>15</v>
      </c>
      <c r="F3066" s="1" t="s">
        <v>12</v>
      </c>
      <c r="G3066" s="1">
        <v>2005</v>
      </c>
      <c r="H3066" s="5" t="s">
        <v>240</v>
      </c>
      <c r="Q3066" s="1"/>
      <c r="Z3066" s="1"/>
    </row>
    <row r="3067" spans="1:32" ht="12.75" x14ac:dyDescent="0.2">
      <c r="A3067" s="2" t="s">
        <v>59</v>
      </c>
      <c r="B3067" s="3">
        <v>584</v>
      </c>
      <c r="C3067" s="5" t="s">
        <v>15</v>
      </c>
      <c r="D3067" s="5" t="s">
        <v>15</v>
      </c>
      <c r="E3067" s="5" t="s">
        <v>15</v>
      </c>
      <c r="F3067" s="1" t="s">
        <v>12</v>
      </c>
      <c r="G3067" s="1">
        <v>2006</v>
      </c>
      <c r="H3067" s="5" t="s">
        <v>240</v>
      </c>
      <c r="J3067" s="1" t="s">
        <v>115</v>
      </c>
      <c r="O3067" s="1">
        <v>0</v>
      </c>
      <c r="Q3067" s="1"/>
      <c r="Z3067" s="1"/>
    </row>
    <row r="3068" spans="1:32" ht="12.75" x14ac:dyDescent="0.2">
      <c r="A3068" s="2" t="s">
        <v>59</v>
      </c>
      <c r="B3068" s="3">
        <v>584</v>
      </c>
      <c r="C3068" s="5" t="s">
        <v>15</v>
      </c>
      <c r="D3068" s="5" t="s">
        <v>15</v>
      </c>
      <c r="E3068" s="5" t="s">
        <v>15</v>
      </c>
      <c r="F3068" s="1" t="s">
        <v>12</v>
      </c>
      <c r="G3068" s="1">
        <v>2007</v>
      </c>
      <c r="H3068" s="5" t="s">
        <v>240</v>
      </c>
      <c r="Q3068" s="1"/>
      <c r="Z3068" s="1"/>
    </row>
    <row r="3069" spans="1:32" ht="15" customHeight="1" x14ac:dyDescent="0.2">
      <c r="A3069" s="2" t="s">
        <v>59</v>
      </c>
      <c r="B3069" s="3">
        <v>584</v>
      </c>
      <c r="C3069" s="5" t="s">
        <v>15</v>
      </c>
      <c r="D3069" s="5" t="s">
        <v>15</v>
      </c>
      <c r="E3069" s="5" t="s">
        <v>15</v>
      </c>
      <c r="F3069" s="1" t="s">
        <v>12</v>
      </c>
      <c r="G3069" s="1">
        <v>2008</v>
      </c>
      <c r="H3069" s="5" t="s">
        <v>240</v>
      </c>
      <c r="Q3069" s="1"/>
      <c r="Z3069" s="1"/>
    </row>
    <row r="3070" spans="1:32" ht="12.75" x14ac:dyDescent="0.2">
      <c r="A3070" s="2" t="s">
        <v>59</v>
      </c>
      <c r="B3070" s="3">
        <v>584</v>
      </c>
      <c r="C3070" s="5" t="s">
        <v>15</v>
      </c>
      <c r="D3070" s="5" t="s">
        <v>15</v>
      </c>
      <c r="E3070" s="5" t="s">
        <v>15</v>
      </c>
      <c r="F3070" s="1" t="s">
        <v>12</v>
      </c>
      <c r="G3070" s="1">
        <v>2009</v>
      </c>
      <c r="H3070" s="5" t="s">
        <v>240</v>
      </c>
      <c r="Q3070" s="1"/>
      <c r="Z3070" s="1"/>
    </row>
    <row r="3071" spans="1:32" ht="12.75" x14ac:dyDescent="0.2">
      <c r="A3071" s="2" t="s">
        <v>59</v>
      </c>
      <c r="B3071" s="3">
        <v>584</v>
      </c>
      <c r="C3071" s="5" t="s">
        <v>15</v>
      </c>
      <c r="D3071" s="5" t="s">
        <v>15</v>
      </c>
      <c r="E3071" s="5" t="s">
        <v>15</v>
      </c>
      <c r="F3071" s="1" t="s">
        <v>12</v>
      </c>
      <c r="G3071" s="1">
        <v>2010</v>
      </c>
      <c r="H3071" s="5" t="s">
        <v>240</v>
      </c>
      <c r="Q3071" s="1"/>
      <c r="Z3071" s="1"/>
    </row>
    <row r="3072" spans="1:32" ht="12.75" x14ac:dyDescent="0.2">
      <c r="A3072" s="2" t="s">
        <v>59</v>
      </c>
      <c r="B3072" s="3">
        <v>584</v>
      </c>
      <c r="C3072" s="5" t="s">
        <v>15</v>
      </c>
      <c r="D3072" s="5" t="s">
        <v>15</v>
      </c>
      <c r="E3072" s="5" t="s">
        <v>15</v>
      </c>
      <c r="F3072" s="1" t="s">
        <v>12</v>
      </c>
      <c r="G3072" s="1">
        <v>2011</v>
      </c>
      <c r="H3072" s="5" t="s">
        <v>240</v>
      </c>
      <c r="Q3072" s="1"/>
      <c r="Z3072" s="1"/>
    </row>
    <row r="3073" spans="1:32" ht="12.75" x14ac:dyDescent="0.2">
      <c r="A3073" s="2" t="s">
        <v>59</v>
      </c>
      <c r="B3073" s="3">
        <v>584</v>
      </c>
      <c r="C3073" s="5" t="s">
        <v>15</v>
      </c>
      <c r="D3073" s="5" t="s">
        <v>15</v>
      </c>
      <c r="E3073" s="5" t="s">
        <v>15</v>
      </c>
      <c r="F3073" s="1" t="s">
        <v>12</v>
      </c>
      <c r="G3073" s="1">
        <v>2012</v>
      </c>
      <c r="H3073" s="5" t="s">
        <v>240</v>
      </c>
      <c r="Q3073" s="1"/>
      <c r="Z3073" s="1"/>
    </row>
    <row r="3074" spans="1:32" ht="12.75" x14ac:dyDescent="0.2">
      <c r="A3074" s="2" t="s">
        <v>59</v>
      </c>
      <c r="B3074" s="3">
        <v>584</v>
      </c>
      <c r="C3074" s="5" t="s">
        <v>15</v>
      </c>
      <c r="D3074" s="5" t="s">
        <v>15</v>
      </c>
      <c r="E3074" s="5" t="s">
        <v>15</v>
      </c>
      <c r="F3074" s="1" t="s">
        <v>12</v>
      </c>
      <c r="G3074" s="1">
        <v>2013</v>
      </c>
      <c r="H3074" s="5" t="s">
        <v>240</v>
      </c>
      <c r="Q3074" s="1"/>
      <c r="Z3074" s="1"/>
    </row>
    <row r="3075" spans="1:32" s="22" customFormat="1" ht="12.75" x14ac:dyDescent="0.2">
      <c r="A3075" s="20" t="s">
        <v>59</v>
      </c>
      <c r="B3075" s="21">
        <v>585</v>
      </c>
      <c r="C3075" s="24" t="s">
        <v>15</v>
      </c>
      <c r="D3075" s="24" t="s">
        <v>15</v>
      </c>
      <c r="E3075" s="24" t="s">
        <v>15</v>
      </c>
      <c r="F3075" s="22" t="s">
        <v>12</v>
      </c>
      <c r="G3075" s="22">
        <v>2004</v>
      </c>
      <c r="H3075" s="24" t="s">
        <v>240</v>
      </c>
      <c r="I3075" s="24"/>
      <c r="J3075" s="22" t="s">
        <v>53</v>
      </c>
      <c r="O3075" s="22">
        <v>0</v>
      </c>
      <c r="W3075" s="23"/>
      <c r="AA3075" s="24"/>
      <c r="AF3075" s="25"/>
    </row>
    <row r="3076" spans="1:32" ht="12.75" x14ac:dyDescent="0.2">
      <c r="A3076" s="2" t="s">
        <v>59</v>
      </c>
      <c r="B3076" s="3">
        <v>585</v>
      </c>
      <c r="C3076" s="5" t="s">
        <v>15</v>
      </c>
      <c r="D3076" s="5" t="s">
        <v>15</v>
      </c>
      <c r="E3076" s="5" t="s">
        <v>15</v>
      </c>
      <c r="F3076" s="1" t="s">
        <v>12</v>
      </c>
      <c r="G3076" s="1">
        <v>2005</v>
      </c>
      <c r="H3076" s="5" t="s">
        <v>240</v>
      </c>
      <c r="Q3076" s="1"/>
      <c r="Z3076" s="1"/>
    </row>
    <row r="3077" spans="1:32" ht="12.75" x14ac:dyDescent="0.2">
      <c r="A3077" s="2" t="s">
        <v>59</v>
      </c>
      <c r="B3077" s="3">
        <v>585</v>
      </c>
      <c r="C3077" s="5" t="s">
        <v>15</v>
      </c>
      <c r="D3077" s="5" t="s">
        <v>15</v>
      </c>
      <c r="E3077" s="5" t="s">
        <v>15</v>
      </c>
      <c r="F3077" s="1" t="s">
        <v>12</v>
      </c>
      <c r="G3077" s="1">
        <v>2006</v>
      </c>
      <c r="H3077" s="5" t="s">
        <v>240</v>
      </c>
      <c r="J3077" s="1">
        <v>56</v>
      </c>
      <c r="K3077" s="1">
        <f>J3077-34</f>
        <v>22</v>
      </c>
      <c r="L3077" s="1">
        <f>J3077-61</f>
        <v>-5</v>
      </c>
      <c r="M3077" s="1">
        <f>J3077-72</f>
        <v>-16</v>
      </c>
      <c r="N3077" s="1">
        <f>J3077-82</f>
        <v>-26</v>
      </c>
      <c r="O3077" s="1">
        <v>3</v>
      </c>
      <c r="Q3077" s="1"/>
      <c r="Z3077" s="1"/>
    </row>
    <row r="3078" spans="1:32" ht="12.75" x14ac:dyDescent="0.2">
      <c r="A3078" s="2" t="s">
        <v>59</v>
      </c>
      <c r="B3078" s="3">
        <v>585</v>
      </c>
      <c r="C3078" s="5" t="s">
        <v>15</v>
      </c>
      <c r="D3078" s="5" t="s">
        <v>15</v>
      </c>
      <c r="E3078" s="5" t="s">
        <v>15</v>
      </c>
      <c r="F3078" s="1" t="s">
        <v>12</v>
      </c>
      <c r="G3078" s="1">
        <v>2007</v>
      </c>
      <c r="H3078" s="5" t="s">
        <v>240</v>
      </c>
      <c r="Q3078" s="1"/>
      <c r="Z3078" s="1"/>
    </row>
    <row r="3079" spans="1:32" ht="12.75" x14ac:dyDescent="0.2">
      <c r="A3079" s="2" t="s">
        <v>59</v>
      </c>
      <c r="B3079" s="3">
        <v>585</v>
      </c>
      <c r="C3079" s="5" t="s">
        <v>15</v>
      </c>
      <c r="D3079" s="5" t="s">
        <v>15</v>
      </c>
      <c r="E3079" s="5" t="s">
        <v>15</v>
      </c>
      <c r="F3079" s="1" t="s">
        <v>12</v>
      </c>
      <c r="G3079" s="1">
        <v>2008</v>
      </c>
      <c r="H3079" s="5" t="s">
        <v>240</v>
      </c>
      <c r="Q3079" s="1"/>
      <c r="Z3079" s="1"/>
    </row>
    <row r="3080" spans="1:32" ht="12.75" x14ac:dyDescent="0.2">
      <c r="A3080" s="2" t="s">
        <v>59</v>
      </c>
      <c r="B3080" s="3">
        <v>585</v>
      </c>
      <c r="C3080" s="5" t="s">
        <v>15</v>
      </c>
      <c r="D3080" s="5" t="s">
        <v>15</v>
      </c>
      <c r="E3080" s="5" t="s">
        <v>15</v>
      </c>
      <c r="F3080" s="1" t="s">
        <v>12</v>
      </c>
      <c r="G3080" s="1">
        <v>2009</v>
      </c>
      <c r="H3080" s="5" t="s">
        <v>240</v>
      </c>
      <c r="Q3080" s="1"/>
      <c r="Z3080" s="1"/>
    </row>
    <row r="3081" spans="1:32" ht="12.75" x14ac:dyDescent="0.2">
      <c r="A3081" s="2" t="s">
        <v>59</v>
      </c>
      <c r="B3081" s="3">
        <v>585</v>
      </c>
      <c r="C3081" s="5" t="s">
        <v>15</v>
      </c>
      <c r="D3081" s="5" t="s">
        <v>15</v>
      </c>
      <c r="E3081" s="5" t="s">
        <v>15</v>
      </c>
      <c r="F3081" s="1" t="s">
        <v>12</v>
      </c>
      <c r="G3081" s="1">
        <v>2010</v>
      </c>
      <c r="H3081" s="5" t="s">
        <v>240</v>
      </c>
      <c r="Q3081" s="1"/>
      <c r="Z3081" s="1"/>
    </row>
    <row r="3082" spans="1:32" ht="12.75" x14ac:dyDescent="0.2">
      <c r="A3082" s="2" t="s">
        <v>59</v>
      </c>
      <c r="B3082" s="3">
        <v>585</v>
      </c>
      <c r="C3082" s="5" t="s">
        <v>15</v>
      </c>
      <c r="D3082" s="5" t="s">
        <v>15</v>
      </c>
      <c r="E3082" s="5" t="s">
        <v>15</v>
      </c>
      <c r="F3082" s="1" t="s">
        <v>12</v>
      </c>
      <c r="G3082" s="1">
        <v>2011</v>
      </c>
      <c r="H3082" s="5" t="s">
        <v>240</v>
      </c>
      <c r="Q3082" s="1"/>
      <c r="Z3082" s="1"/>
    </row>
    <row r="3083" spans="1:32" ht="12.75" x14ac:dyDescent="0.2">
      <c r="A3083" s="2" t="s">
        <v>59</v>
      </c>
      <c r="B3083" s="3">
        <v>585</v>
      </c>
      <c r="C3083" s="5" t="s">
        <v>15</v>
      </c>
      <c r="D3083" s="5" t="s">
        <v>15</v>
      </c>
      <c r="E3083" s="5" t="s">
        <v>15</v>
      </c>
      <c r="F3083" s="1" t="s">
        <v>12</v>
      </c>
      <c r="G3083" s="1">
        <v>2012</v>
      </c>
      <c r="H3083" s="5" t="s">
        <v>240</v>
      </c>
      <c r="Q3083" s="1"/>
      <c r="Z3083" s="1"/>
    </row>
    <row r="3084" spans="1:32" ht="12.75" x14ac:dyDescent="0.2">
      <c r="A3084" s="2" t="s">
        <v>59</v>
      </c>
      <c r="B3084" s="3">
        <v>585</v>
      </c>
      <c r="C3084" s="5" t="s">
        <v>15</v>
      </c>
      <c r="D3084" s="5" t="s">
        <v>15</v>
      </c>
      <c r="E3084" s="5" t="s">
        <v>15</v>
      </c>
      <c r="F3084" s="1" t="s">
        <v>12</v>
      </c>
      <c r="G3084" s="1">
        <v>2013</v>
      </c>
      <c r="H3084" s="5" t="s">
        <v>240</v>
      </c>
      <c r="Q3084" s="1"/>
      <c r="Z3084" s="1"/>
    </row>
    <row r="3085" spans="1:32" s="22" customFormat="1" ht="12.75" x14ac:dyDescent="0.2">
      <c r="A3085" s="20" t="s">
        <v>59</v>
      </c>
      <c r="B3085" s="21">
        <v>586</v>
      </c>
      <c r="C3085" s="24" t="s">
        <v>16</v>
      </c>
      <c r="D3085" s="22" t="s">
        <v>10</v>
      </c>
      <c r="E3085" s="22" t="s">
        <v>17</v>
      </c>
      <c r="F3085" s="22" t="s">
        <v>18</v>
      </c>
      <c r="G3085" s="22">
        <v>2004</v>
      </c>
      <c r="H3085" s="24" t="s">
        <v>78</v>
      </c>
      <c r="I3085" s="24"/>
      <c r="J3085" s="22" t="s">
        <v>53</v>
      </c>
      <c r="O3085" s="22">
        <v>0</v>
      </c>
      <c r="W3085" s="23"/>
      <c r="AA3085" s="24"/>
    </row>
    <row r="3086" spans="1:32" ht="15" customHeight="1" x14ac:dyDescent="0.2">
      <c r="A3086" s="2" t="s">
        <v>59</v>
      </c>
      <c r="B3086" s="3">
        <v>586</v>
      </c>
      <c r="C3086" s="5" t="s">
        <v>16</v>
      </c>
      <c r="D3086" s="1" t="s">
        <v>10</v>
      </c>
      <c r="E3086" s="1" t="s">
        <v>17</v>
      </c>
      <c r="F3086" s="1" t="s">
        <v>18</v>
      </c>
      <c r="G3086" s="1">
        <v>2005</v>
      </c>
      <c r="H3086" s="5" t="s">
        <v>78</v>
      </c>
      <c r="Q3086" s="1"/>
      <c r="Z3086" s="1"/>
      <c r="AF3086" s="1"/>
    </row>
    <row r="3087" spans="1:32" ht="12.75" x14ac:dyDescent="0.2">
      <c r="A3087" s="2" t="s">
        <v>59</v>
      </c>
      <c r="B3087" s="3">
        <v>586</v>
      </c>
      <c r="C3087" s="5" t="s">
        <v>16</v>
      </c>
      <c r="D3087" s="1" t="s">
        <v>10</v>
      </c>
      <c r="E3087" s="1" t="s">
        <v>17</v>
      </c>
      <c r="F3087" s="1" t="s">
        <v>18</v>
      </c>
      <c r="G3087" s="1">
        <v>2006</v>
      </c>
      <c r="H3087" s="5" t="s">
        <v>78</v>
      </c>
      <c r="Q3087" s="1"/>
      <c r="Z3087" s="1"/>
      <c r="AF3087" s="1"/>
    </row>
    <row r="3088" spans="1:32" ht="12.75" x14ac:dyDescent="0.2">
      <c r="A3088" s="2" t="s">
        <v>59</v>
      </c>
      <c r="B3088" s="3">
        <v>586</v>
      </c>
      <c r="C3088" s="5" t="s">
        <v>16</v>
      </c>
      <c r="D3088" s="1" t="s">
        <v>10</v>
      </c>
      <c r="E3088" s="1" t="s">
        <v>17</v>
      </c>
      <c r="F3088" s="1" t="s">
        <v>18</v>
      </c>
      <c r="G3088" s="1">
        <v>2007</v>
      </c>
      <c r="H3088" s="5" t="s">
        <v>78</v>
      </c>
      <c r="Q3088" s="1"/>
      <c r="Z3088" s="1"/>
      <c r="AF3088" s="1"/>
    </row>
    <row r="3089" spans="1:41" ht="15" customHeight="1" x14ac:dyDescent="0.2">
      <c r="A3089" s="2" t="s">
        <v>59</v>
      </c>
      <c r="B3089" s="3">
        <v>586</v>
      </c>
      <c r="C3089" s="5" t="s">
        <v>16</v>
      </c>
      <c r="D3089" s="1" t="s">
        <v>10</v>
      </c>
      <c r="E3089" s="1" t="s">
        <v>17</v>
      </c>
      <c r="F3089" s="1" t="s">
        <v>18</v>
      </c>
      <c r="G3089" s="1">
        <v>2008</v>
      </c>
      <c r="H3089" s="5" t="s">
        <v>78</v>
      </c>
      <c r="Q3089" s="1"/>
      <c r="Z3089" s="1"/>
      <c r="AF3089" s="1"/>
    </row>
    <row r="3090" spans="1:41" s="22" customFormat="1" ht="12.75" x14ac:dyDescent="0.2">
      <c r="A3090" s="20" t="s">
        <v>59</v>
      </c>
      <c r="B3090" s="21">
        <v>587</v>
      </c>
      <c r="C3090" s="24" t="s">
        <v>16</v>
      </c>
      <c r="D3090" s="22" t="s">
        <v>10</v>
      </c>
      <c r="E3090" s="22" t="s">
        <v>17</v>
      </c>
      <c r="F3090" s="22" t="s">
        <v>18</v>
      </c>
      <c r="G3090" s="22">
        <v>2004</v>
      </c>
      <c r="H3090" s="24" t="s">
        <v>240</v>
      </c>
      <c r="I3090" s="24"/>
      <c r="J3090" s="22" t="s">
        <v>53</v>
      </c>
      <c r="O3090" s="22">
        <v>0</v>
      </c>
      <c r="W3090" s="23"/>
      <c r="AA3090" s="24"/>
      <c r="AF3090" s="25"/>
    </row>
    <row r="3091" spans="1:41" ht="12.75" x14ac:dyDescent="0.2">
      <c r="A3091" s="2" t="s">
        <v>59</v>
      </c>
      <c r="B3091" s="3">
        <v>587</v>
      </c>
      <c r="C3091" s="5" t="s">
        <v>16</v>
      </c>
      <c r="D3091" s="1" t="s">
        <v>10</v>
      </c>
      <c r="E3091" s="1" t="s">
        <v>17</v>
      </c>
      <c r="F3091" s="1" t="s">
        <v>18</v>
      </c>
      <c r="G3091" s="1">
        <v>2005</v>
      </c>
      <c r="H3091" s="5" t="s">
        <v>240</v>
      </c>
      <c r="J3091" s="1">
        <v>77</v>
      </c>
      <c r="K3091" s="1">
        <f>J3091-30</f>
        <v>47</v>
      </c>
      <c r="L3091" s="1">
        <f>J3091-60</f>
        <v>17</v>
      </c>
      <c r="M3091" s="1">
        <f>J3091-82</f>
        <v>-5</v>
      </c>
      <c r="N3091" s="1">
        <f>J3091-91</f>
        <v>-14</v>
      </c>
      <c r="O3091" s="1">
        <v>2</v>
      </c>
      <c r="Q3091" s="1"/>
      <c r="S3091" s="1">
        <v>2</v>
      </c>
      <c r="T3091" s="1">
        <v>190</v>
      </c>
      <c r="U3091" s="1">
        <v>25</v>
      </c>
      <c r="V3091" s="1">
        <v>58</v>
      </c>
      <c r="W3091" s="4">
        <f t="shared" ref="W3091" si="208">(V3091+(Z3091*AB3091))/U3091</f>
        <v>2.3199999999999998</v>
      </c>
      <c r="X3091" s="1">
        <v>4</v>
      </c>
      <c r="Y3091" s="1">
        <v>13</v>
      </c>
      <c r="Z3091" s="4">
        <f>Y3091/(U3091-AB3091)</f>
        <v>0.52</v>
      </c>
      <c r="AA3091" s="5">
        <f>Z3091*100/W3091</f>
        <v>22.413793103448278</v>
      </c>
      <c r="AB3091" s="1">
        <v>0</v>
      </c>
      <c r="AC3091" s="1">
        <f t="shared" ref="AC3091" si="209">AB3091*100/U3091</f>
        <v>0</v>
      </c>
      <c r="AD3091" s="1">
        <v>0</v>
      </c>
      <c r="AE3091" s="1">
        <f>AD3091*100/U3091</f>
        <v>0</v>
      </c>
      <c r="AF3091" s="6">
        <v>0</v>
      </c>
      <c r="AG3091" s="1">
        <f>AF3091*100/U3091</f>
        <v>0</v>
      </c>
      <c r="AH3091" s="1">
        <v>0</v>
      </c>
      <c r="AI3091" s="1">
        <v>7</v>
      </c>
      <c r="AJ3091" s="1">
        <v>3</v>
      </c>
      <c r="AK3091" s="1">
        <v>1</v>
      </c>
      <c r="AL3091" s="1">
        <v>1</v>
      </c>
      <c r="AM3091" s="1">
        <v>1</v>
      </c>
      <c r="AN3091" s="1">
        <v>2</v>
      </c>
    </row>
    <row r="3092" spans="1:41" ht="12.75" x14ac:dyDescent="0.2">
      <c r="A3092" s="2" t="s">
        <v>59</v>
      </c>
      <c r="B3092" s="3">
        <v>587</v>
      </c>
      <c r="C3092" s="5" t="s">
        <v>16</v>
      </c>
      <c r="D3092" s="1" t="s">
        <v>10</v>
      </c>
      <c r="E3092" s="1" t="s">
        <v>17</v>
      </c>
      <c r="F3092" s="1" t="s">
        <v>18</v>
      </c>
      <c r="G3092" s="1">
        <v>2006</v>
      </c>
      <c r="H3092" s="5" t="s">
        <v>240</v>
      </c>
      <c r="Q3092" s="1"/>
      <c r="Z3092" s="1"/>
    </row>
    <row r="3093" spans="1:41" ht="12.75" x14ac:dyDescent="0.2">
      <c r="A3093" s="2" t="s">
        <v>59</v>
      </c>
      <c r="B3093" s="3">
        <v>587</v>
      </c>
      <c r="C3093" s="5" t="s">
        <v>16</v>
      </c>
      <c r="D3093" s="1" t="s">
        <v>10</v>
      </c>
      <c r="E3093" s="1" t="s">
        <v>17</v>
      </c>
      <c r="F3093" s="1" t="s">
        <v>18</v>
      </c>
      <c r="G3093" s="1">
        <v>2007</v>
      </c>
      <c r="H3093" s="5" t="s">
        <v>240</v>
      </c>
      <c r="Q3093" s="1"/>
      <c r="S3093" s="1">
        <v>3</v>
      </c>
      <c r="T3093" s="1">
        <v>188</v>
      </c>
      <c r="U3093" s="1">
        <v>25</v>
      </c>
      <c r="V3093" s="1">
        <v>76</v>
      </c>
      <c r="W3093" s="4">
        <f t="shared" ref="W3093:W3094" si="210">(V3093+(Z3093*AB3093))/U3093</f>
        <v>3.0649999999999999</v>
      </c>
      <c r="X3093" s="1">
        <v>4</v>
      </c>
      <c r="Y3093" s="1">
        <v>15</v>
      </c>
      <c r="Z3093" s="4">
        <f>Y3093/(U3093-AB3093)</f>
        <v>0.625</v>
      </c>
      <c r="AA3093" s="5">
        <f t="shared" ref="AA3093:AA3094" si="211">Z3093*100/W3093</f>
        <v>20.391517128874387</v>
      </c>
      <c r="AB3093" s="1">
        <v>1</v>
      </c>
      <c r="AC3093" s="1">
        <f t="shared" ref="AC3093:AC3094" si="212">AB3093*100/U3093</f>
        <v>4</v>
      </c>
      <c r="AD3093" s="1">
        <v>0</v>
      </c>
      <c r="AE3093" s="1">
        <f t="shared" ref="AE3093:AE3094" si="213">AD3093*100/U3093</f>
        <v>0</v>
      </c>
      <c r="AF3093" s="6">
        <v>0</v>
      </c>
      <c r="AG3093" s="1">
        <f>AF3093*100/U3093</f>
        <v>0</v>
      </c>
      <c r="AI3093" s="1">
        <v>7</v>
      </c>
      <c r="AJ3093" s="1">
        <v>3</v>
      </c>
      <c r="AK3093" s="1">
        <v>2</v>
      </c>
      <c r="AL3093" s="1">
        <v>2</v>
      </c>
      <c r="AM3093" s="1">
        <v>1</v>
      </c>
      <c r="AN3093" s="1">
        <v>2</v>
      </c>
      <c r="AO3093" s="1">
        <v>0</v>
      </c>
    </row>
    <row r="3094" spans="1:41" ht="12.75" x14ac:dyDescent="0.2">
      <c r="A3094" s="2" t="s">
        <v>59</v>
      </c>
      <c r="B3094" s="3">
        <v>587</v>
      </c>
      <c r="C3094" s="5" t="s">
        <v>16</v>
      </c>
      <c r="D3094" s="1" t="s">
        <v>10</v>
      </c>
      <c r="E3094" s="1" t="s">
        <v>17</v>
      </c>
      <c r="F3094" s="1" t="s">
        <v>18</v>
      </c>
      <c r="G3094" s="1">
        <v>2008</v>
      </c>
      <c r="H3094" s="5" t="s">
        <v>240</v>
      </c>
      <c r="J3094" s="1">
        <v>60</v>
      </c>
      <c r="K3094" s="1">
        <f>J3094-22</f>
        <v>38</v>
      </c>
      <c r="L3094" s="1">
        <f>J3094-49</f>
        <v>11</v>
      </c>
      <c r="M3094" s="1">
        <f>J3094-67</f>
        <v>-7</v>
      </c>
      <c r="N3094" s="1">
        <f>J3094-82</f>
        <v>-22</v>
      </c>
      <c r="O3094" s="1">
        <v>3</v>
      </c>
      <c r="Q3094" s="1"/>
      <c r="S3094" s="1">
        <v>3</v>
      </c>
      <c r="T3094" s="1">
        <v>197</v>
      </c>
      <c r="U3094" s="1">
        <v>25</v>
      </c>
      <c r="V3094" s="1">
        <v>74</v>
      </c>
      <c r="W3094" s="4">
        <f t="shared" si="210"/>
        <v>2.9849999999999999</v>
      </c>
      <c r="X3094" s="1">
        <v>4</v>
      </c>
      <c r="Y3094" s="1">
        <v>15</v>
      </c>
      <c r="Z3094" s="4">
        <f>Y3094/(U3094-AB3094)</f>
        <v>0.625</v>
      </c>
      <c r="AA3094" s="5">
        <f t="shared" si="211"/>
        <v>20.938023450586265</v>
      </c>
      <c r="AB3094" s="1">
        <v>1</v>
      </c>
      <c r="AC3094" s="1">
        <f t="shared" si="212"/>
        <v>4</v>
      </c>
      <c r="AD3094" s="1">
        <v>0</v>
      </c>
      <c r="AE3094" s="1">
        <f t="shared" si="213"/>
        <v>0</v>
      </c>
      <c r="AF3094" s="6" t="s">
        <v>177</v>
      </c>
      <c r="AG3094" s="1">
        <f>AF3094*100/U3094</f>
        <v>0</v>
      </c>
      <c r="AI3094" s="1">
        <v>7</v>
      </c>
      <c r="AJ3094" s="1">
        <v>3</v>
      </c>
      <c r="AK3094" s="1">
        <v>1</v>
      </c>
      <c r="AL3094" s="1">
        <v>2</v>
      </c>
      <c r="AM3094" s="1">
        <v>2</v>
      </c>
      <c r="AN3094" s="1">
        <v>2</v>
      </c>
    </row>
    <row r="3095" spans="1:41" ht="12.75" x14ac:dyDescent="0.2">
      <c r="A3095" s="2" t="s">
        <v>59</v>
      </c>
      <c r="B3095" s="3">
        <v>587</v>
      </c>
      <c r="C3095" s="5" t="s">
        <v>16</v>
      </c>
      <c r="D3095" s="1" t="s">
        <v>10</v>
      </c>
      <c r="E3095" s="1" t="s">
        <v>17</v>
      </c>
      <c r="F3095" s="1" t="s">
        <v>18</v>
      </c>
      <c r="G3095" s="1">
        <v>2009</v>
      </c>
      <c r="H3095" s="5" t="s">
        <v>240</v>
      </c>
      <c r="J3095" s="1">
        <v>64</v>
      </c>
      <c r="K3095" s="1">
        <f>J3095-26</f>
        <v>38</v>
      </c>
      <c r="L3095" s="1">
        <f>J3095-50</f>
        <v>14</v>
      </c>
      <c r="M3095" s="1">
        <f>J3095-66</f>
        <v>-2</v>
      </c>
      <c r="N3095" s="1">
        <f>J3095-82</f>
        <v>-18</v>
      </c>
      <c r="O3095" s="1">
        <v>4</v>
      </c>
      <c r="Q3095" s="1"/>
      <c r="S3095" s="1">
        <v>4</v>
      </c>
      <c r="Z3095" s="1"/>
      <c r="AO3095" s="1">
        <v>0</v>
      </c>
    </row>
    <row r="3096" spans="1:41" ht="12.75" x14ac:dyDescent="0.2">
      <c r="A3096" s="2" t="s">
        <v>59</v>
      </c>
      <c r="B3096" s="3">
        <v>587</v>
      </c>
      <c r="C3096" s="5" t="s">
        <v>16</v>
      </c>
      <c r="D3096" s="1" t="s">
        <v>10</v>
      </c>
      <c r="E3096" s="1" t="s">
        <v>17</v>
      </c>
      <c r="F3096" s="1" t="s">
        <v>18</v>
      </c>
      <c r="G3096" s="1">
        <v>2010</v>
      </c>
      <c r="H3096" s="5" t="s">
        <v>240</v>
      </c>
      <c r="Q3096" s="1"/>
      <c r="Z3096" s="1"/>
    </row>
    <row r="3097" spans="1:41" ht="12.75" x14ac:dyDescent="0.2">
      <c r="A3097" s="2" t="s">
        <v>59</v>
      </c>
      <c r="B3097" s="3">
        <v>587</v>
      </c>
      <c r="C3097" s="5" t="s">
        <v>16</v>
      </c>
      <c r="D3097" s="1" t="s">
        <v>10</v>
      </c>
      <c r="E3097" s="1" t="s">
        <v>17</v>
      </c>
      <c r="F3097" s="1" t="s">
        <v>18</v>
      </c>
      <c r="G3097" s="1">
        <v>2011</v>
      </c>
      <c r="H3097" s="5" t="s">
        <v>240</v>
      </c>
      <c r="Q3097" s="1"/>
      <c r="Z3097" s="1"/>
    </row>
    <row r="3098" spans="1:41" ht="12.75" x14ac:dyDescent="0.2">
      <c r="A3098" s="2" t="s">
        <v>59</v>
      </c>
      <c r="B3098" s="3">
        <v>587</v>
      </c>
      <c r="C3098" s="5" t="s">
        <v>16</v>
      </c>
      <c r="D3098" s="1" t="s">
        <v>10</v>
      </c>
      <c r="E3098" s="1" t="s">
        <v>17</v>
      </c>
      <c r="F3098" s="1" t="s">
        <v>18</v>
      </c>
      <c r="G3098" s="1">
        <v>2012</v>
      </c>
      <c r="H3098" s="5" t="s">
        <v>240</v>
      </c>
      <c r="Q3098" s="1"/>
      <c r="Z3098" s="1"/>
    </row>
    <row r="3099" spans="1:41" ht="12.75" x14ac:dyDescent="0.2">
      <c r="A3099" s="2" t="s">
        <v>59</v>
      </c>
      <c r="B3099" s="3">
        <v>587</v>
      </c>
      <c r="C3099" s="5" t="s">
        <v>16</v>
      </c>
      <c r="D3099" s="1" t="s">
        <v>10</v>
      </c>
      <c r="E3099" s="1" t="s">
        <v>17</v>
      </c>
      <c r="F3099" s="1" t="s">
        <v>18</v>
      </c>
      <c r="G3099" s="1">
        <v>2013</v>
      </c>
      <c r="H3099" s="5" t="s">
        <v>240</v>
      </c>
      <c r="Q3099" s="1"/>
      <c r="Z3099" s="1"/>
      <c r="AM3099" s="29">
        <v>1</v>
      </c>
    </row>
    <row r="3100" spans="1:41" s="22" customFormat="1" ht="12.75" x14ac:dyDescent="0.2">
      <c r="A3100" s="20" t="s">
        <v>59</v>
      </c>
      <c r="B3100" s="21">
        <v>588</v>
      </c>
      <c r="C3100" s="24" t="s">
        <v>16</v>
      </c>
      <c r="D3100" s="22" t="s">
        <v>10</v>
      </c>
      <c r="E3100" s="22" t="s">
        <v>17</v>
      </c>
      <c r="F3100" s="22" t="s">
        <v>18</v>
      </c>
      <c r="G3100" s="22">
        <v>2004</v>
      </c>
      <c r="H3100" s="24" t="s">
        <v>240</v>
      </c>
      <c r="I3100" s="24"/>
      <c r="J3100" s="22">
        <v>71</v>
      </c>
      <c r="K3100" s="22">
        <f>J3100-22</f>
        <v>49</v>
      </c>
      <c r="L3100" s="22">
        <f>J3100-46</f>
        <v>25</v>
      </c>
      <c r="M3100" s="22">
        <f>J3100-71</f>
        <v>0</v>
      </c>
      <c r="N3100" s="22">
        <f>J3100-87</f>
        <v>-16</v>
      </c>
      <c r="O3100" s="22">
        <v>1</v>
      </c>
      <c r="S3100" s="22">
        <v>0</v>
      </c>
      <c r="T3100" s="22" t="s">
        <v>53</v>
      </c>
      <c r="W3100" s="23"/>
      <c r="Z3100" s="23"/>
      <c r="AA3100" s="24"/>
      <c r="AF3100" s="25"/>
    </row>
    <row r="3101" spans="1:41" ht="12.75" x14ac:dyDescent="0.2">
      <c r="A3101" s="2" t="s">
        <v>59</v>
      </c>
      <c r="B3101" s="3">
        <v>588</v>
      </c>
      <c r="C3101" s="5" t="s">
        <v>16</v>
      </c>
      <c r="D3101" s="1" t="s">
        <v>10</v>
      </c>
      <c r="E3101" s="1" t="s">
        <v>17</v>
      </c>
      <c r="F3101" s="1" t="s">
        <v>18</v>
      </c>
      <c r="G3101" s="1">
        <v>2005</v>
      </c>
      <c r="H3101" s="5" t="s">
        <v>240</v>
      </c>
      <c r="Q3101" s="1"/>
      <c r="U3101" s="1">
        <v>25</v>
      </c>
      <c r="V3101" s="1">
        <v>48</v>
      </c>
      <c r="W3101" s="4">
        <f t="shared" ref="W3101" si="214">(V3101+(Z3101*AB3101))/U3101</f>
        <v>1.9686956521739132</v>
      </c>
      <c r="X3101" s="1">
        <v>4</v>
      </c>
      <c r="Y3101" s="1">
        <v>14</v>
      </c>
      <c r="Z3101" s="4">
        <f>Y3101/(U3101-AB3101)</f>
        <v>0.60869565217391308</v>
      </c>
      <c r="AA3101" s="5">
        <f>Z3101*100/W3101</f>
        <v>30.918727915194349</v>
      </c>
      <c r="AB3101" s="1">
        <v>2</v>
      </c>
      <c r="AC3101" s="1">
        <f t="shared" ref="AC3101" si="215">AB3101*100/U3101</f>
        <v>8</v>
      </c>
      <c r="AD3101" s="1">
        <v>0</v>
      </c>
      <c r="AE3101" s="1">
        <f>AD3101*100/U3101</f>
        <v>0</v>
      </c>
      <c r="AF3101" s="6" t="s">
        <v>86</v>
      </c>
      <c r="AI3101" s="1">
        <v>10</v>
      </c>
      <c r="AJ3101" s="1">
        <v>3</v>
      </c>
      <c r="AK3101" s="1">
        <v>2</v>
      </c>
      <c r="AL3101" s="1">
        <v>2</v>
      </c>
      <c r="AM3101" s="1">
        <v>2</v>
      </c>
      <c r="AN3101" s="1">
        <v>2</v>
      </c>
    </row>
    <row r="3102" spans="1:41" ht="12.75" x14ac:dyDescent="0.2">
      <c r="A3102" s="2" t="s">
        <v>59</v>
      </c>
      <c r="B3102" s="3">
        <v>588</v>
      </c>
      <c r="C3102" s="5" t="s">
        <v>16</v>
      </c>
      <c r="D3102" s="1" t="s">
        <v>10</v>
      </c>
      <c r="E3102" s="1" t="s">
        <v>17</v>
      </c>
      <c r="F3102" s="1" t="s">
        <v>18</v>
      </c>
      <c r="G3102" s="1">
        <v>2006</v>
      </c>
      <c r="H3102" s="5" t="s">
        <v>240</v>
      </c>
      <c r="Q3102" s="1"/>
      <c r="Z3102" s="1"/>
    </row>
    <row r="3103" spans="1:41" ht="12.75" x14ac:dyDescent="0.2">
      <c r="A3103" s="2" t="s">
        <v>59</v>
      </c>
      <c r="B3103" s="3">
        <v>588</v>
      </c>
      <c r="C3103" s="5" t="s">
        <v>16</v>
      </c>
      <c r="D3103" s="1" t="s">
        <v>10</v>
      </c>
      <c r="E3103" s="1" t="s">
        <v>17</v>
      </c>
      <c r="F3103" s="1" t="s">
        <v>18</v>
      </c>
      <c r="G3103" s="1">
        <v>2007</v>
      </c>
      <c r="H3103" s="5" t="s">
        <v>240</v>
      </c>
      <c r="Q3103" s="1"/>
      <c r="S3103" s="1">
        <v>0</v>
      </c>
      <c r="T3103" s="1">
        <v>195</v>
      </c>
      <c r="U3103" s="1">
        <v>6</v>
      </c>
      <c r="V3103" s="1">
        <v>16</v>
      </c>
      <c r="W3103" s="4">
        <f t="shared" ref="W3103:W3104" si="216">(V3103+(Z3103*AB3103))/U3103</f>
        <v>2.6666666666666665</v>
      </c>
      <c r="X3103" s="1">
        <v>4</v>
      </c>
      <c r="Y3103" s="1">
        <v>4</v>
      </c>
      <c r="Z3103" s="4">
        <f>Y3103/(U3103-AB3103)</f>
        <v>0.66666666666666663</v>
      </c>
      <c r="AA3103" s="5">
        <f t="shared" ref="AA3103:AA3104" si="217">Z3103*100/W3103</f>
        <v>24.999999999999996</v>
      </c>
      <c r="AB3103" s="1">
        <v>0</v>
      </c>
      <c r="AC3103" s="1">
        <f t="shared" ref="AC3103:AC3104" si="218">AB3103*100/U3103</f>
        <v>0</v>
      </c>
      <c r="AD3103" s="1">
        <v>0</v>
      </c>
      <c r="AE3103" s="1">
        <f t="shared" ref="AE3103:AE3104" si="219">AD3103*100/U3103</f>
        <v>0</v>
      </c>
      <c r="AF3103" s="6">
        <v>6</v>
      </c>
      <c r="AG3103" s="1">
        <f>AF3103*100/U3103</f>
        <v>100</v>
      </c>
      <c r="AH3103" s="1">
        <v>1</v>
      </c>
      <c r="AI3103" s="1">
        <v>7</v>
      </c>
      <c r="AJ3103" s="1">
        <v>2</v>
      </c>
      <c r="AK3103" s="1">
        <v>4</v>
      </c>
      <c r="AL3103" s="1">
        <v>3</v>
      </c>
      <c r="AM3103" s="1">
        <v>1</v>
      </c>
      <c r="AN3103" s="1">
        <v>1</v>
      </c>
      <c r="AO3103" s="1">
        <v>0</v>
      </c>
    </row>
    <row r="3104" spans="1:41" ht="15" customHeight="1" x14ac:dyDescent="0.2">
      <c r="A3104" s="2" t="s">
        <v>59</v>
      </c>
      <c r="B3104" s="3">
        <v>588</v>
      </c>
      <c r="C3104" s="5" t="s">
        <v>16</v>
      </c>
      <c r="D3104" s="1" t="s">
        <v>10</v>
      </c>
      <c r="E3104" s="1" t="s">
        <v>17</v>
      </c>
      <c r="F3104" s="1" t="s">
        <v>18</v>
      </c>
      <c r="G3104" s="1">
        <v>2008</v>
      </c>
      <c r="H3104" s="5" t="s">
        <v>240</v>
      </c>
      <c r="J3104" s="1">
        <v>68</v>
      </c>
      <c r="K3104" s="1">
        <f>J3104-22</f>
        <v>46</v>
      </c>
      <c r="L3104" s="1">
        <f>J3104-49</f>
        <v>19</v>
      </c>
      <c r="M3104" s="1">
        <f>J3104-67</f>
        <v>1</v>
      </c>
      <c r="N3104" s="1">
        <f>J3104-82</f>
        <v>-14</v>
      </c>
      <c r="O3104" s="1">
        <v>4</v>
      </c>
      <c r="Q3104" s="1"/>
      <c r="S3104" s="1">
        <v>3</v>
      </c>
      <c r="T3104" s="1">
        <v>197</v>
      </c>
      <c r="U3104" s="1">
        <v>25</v>
      </c>
      <c r="V3104" s="1">
        <v>55</v>
      </c>
      <c r="W3104" s="4">
        <f t="shared" si="216"/>
        <v>2.2000000000000002</v>
      </c>
      <c r="X3104" s="1">
        <v>4</v>
      </c>
      <c r="Y3104" s="1">
        <v>16</v>
      </c>
      <c r="Z3104" s="4">
        <f>Y3104/(U3104-AB3104)</f>
        <v>0.64</v>
      </c>
      <c r="AA3104" s="5">
        <f t="shared" si="217"/>
        <v>29.09090909090909</v>
      </c>
      <c r="AB3104" s="1">
        <v>0</v>
      </c>
      <c r="AC3104" s="1">
        <f t="shared" si="218"/>
        <v>0</v>
      </c>
      <c r="AD3104" s="1">
        <v>0</v>
      </c>
      <c r="AE3104" s="1">
        <f t="shared" si="219"/>
        <v>0</v>
      </c>
      <c r="AF3104" s="6" t="s">
        <v>207</v>
      </c>
      <c r="AI3104" s="1">
        <v>5</v>
      </c>
      <c r="AJ3104" s="1">
        <v>2</v>
      </c>
      <c r="AK3104" s="1">
        <v>2</v>
      </c>
      <c r="AL3104" s="1">
        <v>3</v>
      </c>
      <c r="AM3104" s="1">
        <v>2</v>
      </c>
      <c r="AN3104" s="1">
        <v>2</v>
      </c>
    </row>
    <row r="3105" spans="1:41" ht="12.75" x14ac:dyDescent="0.2">
      <c r="A3105" s="2" t="s">
        <v>59</v>
      </c>
      <c r="B3105" s="3">
        <v>588</v>
      </c>
      <c r="C3105" s="5" t="s">
        <v>16</v>
      </c>
      <c r="D3105" s="1" t="s">
        <v>10</v>
      </c>
      <c r="E3105" s="1" t="s">
        <v>17</v>
      </c>
      <c r="F3105" s="1" t="s">
        <v>18</v>
      </c>
      <c r="G3105" s="1">
        <v>2009</v>
      </c>
      <c r="H3105" s="5" t="s">
        <v>240</v>
      </c>
      <c r="J3105" s="1">
        <v>64</v>
      </c>
      <c r="K3105" s="1">
        <f>J3105-26</f>
        <v>38</v>
      </c>
      <c r="L3105" s="1">
        <f>J3105-50</f>
        <v>14</v>
      </c>
      <c r="M3105" s="1">
        <f>J3105-66</f>
        <v>-2</v>
      </c>
      <c r="N3105" s="1">
        <f>J3105-82</f>
        <v>-18</v>
      </c>
      <c r="O3105" s="1">
        <v>4</v>
      </c>
      <c r="Q3105" s="1"/>
      <c r="S3105" s="1">
        <v>3</v>
      </c>
      <c r="Z3105" s="1"/>
      <c r="AO3105" s="1">
        <v>0</v>
      </c>
    </row>
    <row r="3106" spans="1:41" ht="15" customHeight="1" x14ac:dyDescent="0.2">
      <c r="A3106" s="2" t="s">
        <v>59</v>
      </c>
      <c r="B3106" s="3">
        <v>588</v>
      </c>
      <c r="C3106" s="5" t="s">
        <v>16</v>
      </c>
      <c r="D3106" s="1" t="s">
        <v>10</v>
      </c>
      <c r="E3106" s="1" t="s">
        <v>17</v>
      </c>
      <c r="F3106" s="1" t="s">
        <v>18</v>
      </c>
      <c r="G3106" s="1">
        <v>2010</v>
      </c>
      <c r="H3106" s="5" t="s">
        <v>240</v>
      </c>
      <c r="Q3106" s="1"/>
      <c r="Z3106" s="1"/>
    </row>
    <row r="3107" spans="1:41" ht="12.75" x14ac:dyDescent="0.2">
      <c r="A3107" s="2" t="s">
        <v>59</v>
      </c>
      <c r="B3107" s="3">
        <v>588</v>
      </c>
      <c r="C3107" s="5" t="s">
        <v>16</v>
      </c>
      <c r="D3107" s="1" t="s">
        <v>10</v>
      </c>
      <c r="E3107" s="1" t="s">
        <v>17</v>
      </c>
      <c r="F3107" s="1" t="s">
        <v>18</v>
      </c>
      <c r="G3107" s="1">
        <v>2011</v>
      </c>
      <c r="H3107" s="5" t="s">
        <v>240</v>
      </c>
      <c r="Q3107" s="1"/>
      <c r="Z3107" s="1"/>
    </row>
    <row r="3108" spans="1:41" ht="12.75" x14ac:dyDescent="0.2">
      <c r="A3108" s="2" t="s">
        <v>59</v>
      </c>
      <c r="B3108" s="3">
        <v>588</v>
      </c>
      <c r="C3108" s="5" t="s">
        <v>16</v>
      </c>
      <c r="D3108" s="1" t="s">
        <v>10</v>
      </c>
      <c r="E3108" s="1" t="s">
        <v>17</v>
      </c>
      <c r="F3108" s="1" t="s">
        <v>18</v>
      </c>
      <c r="G3108" s="1">
        <v>2012</v>
      </c>
      <c r="H3108" s="5" t="s">
        <v>240</v>
      </c>
      <c r="Q3108" s="1"/>
      <c r="Z3108" s="1"/>
    </row>
    <row r="3109" spans="1:41" ht="15" customHeight="1" x14ac:dyDescent="0.2">
      <c r="A3109" s="2" t="s">
        <v>59</v>
      </c>
      <c r="B3109" s="3">
        <v>588</v>
      </c>
      <c r="C3109" s="5" t="s">
        <v>16</v>
      </c>
      <c r="D3109" s="1" t="s">
        <v>10</v>
      </c>
      <c r="E3109" s="1" t="s">
        <v>17</v>
      </c>
      <c r="F3109" s="1" t="s">
        <v>18</v>
      </c>
      <c r="G3109" s="1">
        <v>2013</v>
      </c>
      <c r="H3109" s="5" t="s">
        <v>240</v>
      </c>
      <c r="Q3109" s="1"/>
      <c r="Z3109" s="1"/>
      <c r="AM3109" s="29">
        <v>3</v>
      </c>
    </row>
    <row r="3110" spans="1:41" s="22" customFormat="1" ht="12.75" x14ac:dyDescent="0.2">
      <c r="A3110" s="20" t="s">
        <v>59</v>
      </c>
      <c r="B3110" s="21">
        <v>589</v>
      </c>
      <c r="C3110" s="24" t="s">
        <v>16</v>
      </c>
      <c r="D3110" s="22" t="s">
        <v>10</v>
      </c>
      <c r="E3110" s="22" t="s">
        <v>17</v>
      </c>
      <c r="F3110" s="22" t="s">
        <v>18</v>
      </c>
      <c r="G3110" s="22">
        <v>2004</v>
      </c>
      <c r="H3110" s="24" t="s">
        <v>78</v>
      </c>
      <c r="I3110" s="24"/>
      <c r="W3110" s="23"/>
      <c r="AA3110" s="24"/>
    </row>
    <row r="3111" spans="1:41" ht="12.75" x14ac:dyDescent="0.2">
      <c r="A3111" s="2" t="s">
        <v>59</v>
      </c>
      <c r="B3111" s="3">
        <v>589</v>
      </c>
      <c r="C3111" s="5" t="s">
        <v>16</v>
      </c>
      <c r="D3111" s="1" t="s">
        <v>10</v>
      </c>
      <c r="E3111" s="1" t="s">
        <v>17</v>
      </c>
      <c r="F3111" s="1" t="s">
        <v>18</v>
      </c>
      <c r="G3111" s="1">
        <v>2005</v>
      </c>
      <c r="H3111" s="5" t="s">
        <v>78</v>
      </c>
      <c r="Q3111" s="1"/>
      <c r="Z3111" s="1"/>
      <c r="AF3111" s="1"/>
    </row>
    <row r="3112" spans="1:41" ht="12.75" x14ac:dyDescent="0.2">
      <c r="A3112" s="2" t="s">
        <v>59</v>
      </c>
      <c r="B3112" s="3">
        <v>589</v>
      </c>
      <c r="C3112" s="5" t="s">
        <v>16</v>
      </c>
      <c r="D3112" s="1" t="s">
        <v>10</v>
      </c>
      <c r="E3112" s="1" t="s">
        <v>17</v>
      </c>
      <c r="F3112" s="1" t="s">
        <v>18</v>
      </c>
      <c r="G3112" s="1">
        <v>2006</v>
      </c>
      <c r="H3112" s="5" t="s">
        <v>78</v>
      </c>
      <c r="Q3112" s="1"/>
      <c r="Z3112" s="1"/>
      <c r="AF3112" s="1"/>
    </row>
    <row r="3113" spans="1:41" ht="12.75" x14ac:dyDescent="0.2">
      <c r="A3113" s="2" t="s">
        <v>59</v>
      </c>
      <c r="B3113" s="3">
        <v>589</v>
      </c>
      <c r="C3113" s="5" t="s">
        <v>16</v>
      </c>
      <c r="D3113" s="1" t="s">
        <v>10</v>
      </c>
      <c r="E3113" s="1" t="s">
        <v>17</v>
      </c>
      <c r="F3113" s="1" t="s">
        <v>18</v>
      </c>
      <c r="G3113" s="1">
        <v>2007</v>
      </c>
      <c r="H3113" s="5" t="s">
        <v>78</v>
      </c>
      <c r="Q3113" s="1"/>
      <c r="Z3113" s="1"/>
      <c r="AF3113" s="1"/>
    </row>
    <row r="3114" spans="1:41" ht="15" customHeight="1" x14ac:dyDescent="0.2">
      <c r="A3114" s="2" t="s">
        <v>59</v>
      </c>
      <c r="B3114" s="3">
        <v>589</v>
      </c>
      <c r="C3114" s="5" t="s">
        <v>16</v>
      </c>
      <c r="D3114" s="1" t="s">
        <v>10</v>
      </c>
      <c r="E3114" s="1" t="s">
        <v>17</v>
      </c>
      <c r="F3114" s="1" t="s">
        <v>18</v>
      </c>
      <c r="G3114" s="1">
        <v>2008</v>
      </c>
      <c r="H3114" s="5" t="s">
        <v>78</v>
      </c>
      <c r="Q3114" s="1"/>
      <c r="Z3114" s="1"/>
      <c r="AF3114" s="1"/>
    </row>
    <row r="3115" spans="1:41" s="22" customFormat="1" ht="12.75" x14ac:dyDescent="0.2">
      <c r="A3115" s="20" t="s">
        <v>59</v>
      </c>
      <c r="B3115" s="21">
        <v>590</v>
      </c>
      <c r="C3115" s="24" t="s">
        <v>16</v>
      </c>
      <c r="D3115" s="22" t="s">
        <v>10</v>
      </c>
      <c r="E3115" s="22" t="s">
        <v>17</v>
      </c>
      <c r="F3115" s="22" t="s">
        <v>18</v>
      </c>
      <c r="G3115" s="22">
        <v>2004</v>
      </c>
      <c r="H3115" s="24" t="s">
        <v>240</v>
      </c>
      <c r="I3115" s="24"/>
      <c r="J3115" s="22">
        <v>71</v>
      </c>
      <c r="K3115" s="22">
        <f>J3115-22</f>
        <v>49</v>
      </c>
      <c r="L3115" s="22">
        <f>J3115-46</f>
        <v>25</v>
      </c>
      <c r="M3115" s="22">
        <f>J3115-71</f>
        <v>0</v>
      </c>
      <c r="N3115" s="22">
        <f>J3115-87</f>
        <v>-16</v>
      </c>
      <c r="O3115" s="22">
        <v>2</v>
      </c>
      <c r="S3115" s="22">
        <v>2</v>
      </c>
      <c r="T3115" s="22">
        <v>204</v>
      </c>
      <c r="U3115" s="22">
        <v>25</v>
      </c>
      <c r="V3115" s="22">
        <v>56</v>
      </c>
      <c r="W3115" s="23">
        <f t="shared" ref="W3115:W3116" si="220">(V3115+(Z3115*AB3115))/U3115</f>
        <v>2.2956521739130435</v>
      </c>
      <c r="X3115" s="22">
        <v>4</v>
      </c>
      <c r="Y3115" s="22">
        <v>16</v>
      </c>
      <c r="Z3115" s="23">
        <f>Y3115/(U3115-AB3115)</f>
        <v>0.69565217391304346</v>
      </c>
      <c r="AA3115" s="24">
        <f t="shared" ref="AA3115:AA3116" si="221">Z3115*100/W3115</f>
        <v>30.303030303030301</v>
      </c>
      <c r="AB3115" s="22">
        <v>2</v>
      </c>
      <c r="AC3115" s="22">
        <f t="shared" ref="AC3115:AC3116" si="222">AB3115*100/U3115</f>
        <v>8</v>
      </c>
      <c r="AD3115" s="22">
        <v>0</v>
      </c>
      <c r="AE3115" s="22">
        <f t="shared" ref="AE3115:AE3116" si="223">AD3115*100/U3115</f>
        <v>0</v>
      </c>
      <c r="AF3115" s="25">
        <v>1</v>
      </c>
      <c r="AG3115" s="22">
        <f>AF3115*100/U3115</f>
        <v>4</v>
      </c>
      <c r="AH3115" s="22">
        <v>4</v>
      </c>
      <c r="AI3115" s="22">
        <v>4</v>
      </c>
      <c r="AJ3115" s="22">
        <v>3</v>
      </c>
      <c r="AK3115" s="22">
        <v>1</v>
      </c>
      <c r="AL3115" s="22">
        <v>2</v>
      </c>
      <c r="AM3115" s="22">
        <v>1</v>
      </c>
      <c r="AN3115" s="22">
        <v>2</v>
      </c>
    </row>
    <row r="3116" spans="1:41" ht="15" customHeight="1" x14ac:dyDescent="0.2">
      <c r="A3116" s="2" t="s">
        <v>59</v>
      </c>
      <c r="B3116" s="3">
        <v>590</v>
      </c>
      <c r="C3116" s="5" t="s">
        <v>16</v>
      </c>
      <c r="D3116" s="1" t="s">
        <v>10</v>
      </c>
      <c r="E3116" s="1" t="s">
        <v>17</v>
      </c>
      <c r="F3116" s="1" t="s">
        <v>18</v>
      </c>
      <c r="G3116" s="1">
        <v>2005</v>
      </c>
      <c r="H3116" s="5" t="s">
        <v>240</v>
      </c>
      <c r="Q3116" s="1"/>
      <c r="S3116" s="1">
        <v>3</v>
      </c>
      <c r="T3116" s="1">
        <v>201</v>
      </c>
      <c r="U3116" s="1">
        <v>25</v>
      </c>
      <c r="V3116" s="1">
        <v>60</v>
      </c>
      <c r="W3116" s="4">
        <f t="shared" si="220"/>
        <v>2.4</v>
      </c>
      <c r="X3116" s="1">
        <v>4</v>
      </c>
      <c r="Y3116" s="1">
        <v>17</v>
      </c>
      <c r="Z3116" s="4">
        <f>Y3116/(U3116-AB3116)</f>
        <v>0.68</v>
      </c>
      <c r="AA3116" s="5">
        <f t="shared" si="221"/>
        <v>28.333333333333336</v>
      </c>
      <c r="AB3116" s="1">
        <v>0</v>
      </c>
      <c r="AC3116" s="1">
        <f t="shared" si="222"/>
        <v>0</v>
      </c>
      <c r="AD3116" s="1">
        <v>0</v>
      </c>
      <c r="AE3116" s="1">
        <f t="shared" si="223"/>
        <v>0</v>
      </c>
      <c r="AF3116" s="6">
        <v>3</v>
      </c>
      <c r="AG3116" s="1">
        <f>AF3116*100/U3116</f>
        <v>12</v>
      </c>
      <c r="AH3116" s="1">
        <v>1</v>
      </c>
      <c r="AI3116" s="1">
        <v>4</v>
      </c>
      <c r="AJ3116" s="1">
        <v>3</v>
      </c>
      <c r="AK3116" s="1">
        <v>2</v>
      </c>
      <c r="AL3116" s="1">
        <v>3</v>
      </c>
      <c r="AM3116" s="1">
        <v>2</v>
      </c>
      <c r="AN3116" s="1">
        <v>2</v>
      </c>
    </row>
    <row r="3117" spans="1:41" ht="12.75" x14ac:dyDescent="0.2">
      <c r="A3117" s="2" t="s">
        <v>59</v>
      </c>
      <c r="B3117" s="3">
        <v>590</v>
      </c>
      <c r="C3117" s="5" t="s">
        <v>16</v>
      </c>
      <c r="D3117" s="1" t="s">
        <v>10</v>
      </c>
      <c r="E3117" s="1" t="s">
        <v>17</v>
      </c>
      <c r="F3117" s="1" t="s">
        <v>18</v>
      </c>
      <c r="G3117" s="1">
        <v>2006</v>
      </c>
      <c r="H3117" s="5" t="s">
        <v>240</v>
      </c>
      <c r="Q3117" s="1"/>
      <c r="Z3117" s="1"/>
    </row>
    <row r="3118" spans="1:41" ht="12.75" x14ac:dyDescent="0.2">
      <c r="A3118" s="2" t="s">
        <v>59</v>
      </c>
      <c r="B3118" s="3">
        <v>590</v>
      </c>
      <c r="C3118" s="5" t="s">
        <v>16</v>
      </c>
      <c r="D3118" s="1" t="s">
        <v>10</v>
      </c>
      <c r="E3118" s="1" t="s">
        <v>17</v>
      </c>
      <c r="F3118" s="1" t="s">
        <v>18</v>
      </c>
      <c r="G3118" s="1">
        <v>2007</v>
      </c>
      <c r="H3118" s="5" t="s">
        <v>240</v>
      </c>
      <c r="Q3118" s="1"/>
      <c r="Z3118" s="1"/>
      <c r="AO3118" s="1">
        <v>1</v>
      </c>
    </row>
    <row r="3119" spans="1:41" ht="15" customHeight="1" x14ac:dyDescent="0.2">
      <c r="A3119" s="2" t="s">
        <v>59</v>
      </c>
      <c r="B3119" s="3">
        <v>590</v>
      </c>
      <c r="C3119" s="5" t="s">
        <v>16</v>
      </c>
      <c r="D3119" s="1" t="s">
        <v>10</v>
      </c>
      <c r="E3119" s="1" t="s">
        <v>17</v>
      </c>
      <c r="F3119" s="1" t="s">
        <v>18</v>
      </c>
      <c r="G3119" s="1">
        <v>2008</v>
      </c>
      <c r="H3119" s="5" t="s">
        <v>240</v>
      </c>
      <c r="J3119" s="1">
        <v>60</v>
      </c>
      <c r="K3119" s="1">
        <f>J3119-22</f>
        <v>38</v>
      </c>
      <c r="L3119" s="1">
        <f>J3119-49</f>
        <v>11</v>
      </c>
      <c r="M3119" s="1">
        <f>J3119-67</f>
        <v>-7</v>
      </c>
      <c r="N3119" s="1">
        <f>J3119-82</f>
        <v>-22</v>
      </c>
      <c r="O3119" s="1">
        <v>2</v>
      </c>
      <c r="Q3119" s="1"/>
      <c r="S3119" s="1">
        <v>3</v>
      </c>
      <c r="T3119" s="1">
        <v>203</v>
      </c>
      <c r="U3119" s="1">
        <v>25</v>
      </c>
      <c r="V3119" s="1">
        <v>49</v>
      </c>
      <c r="W3119" s="4">
        <f t="shared" ref="W3119" si="224">(V3119+(Z3119*AB3119))/U3119</f>
        <v>1.9850000000000001</v>
      </c>
      <c r="X3119" s="1">
        <v>4</v>
      </c>
      <c r="Y3119" s="1">
        <v>15</v>
      </c>
      <c r="Z3119" s="4">
        <f>Y3119/(U3119-AB3119)</f>
        <v>0.625</v>
      </c>
      <c r="AA3119" s="5">
        <f>Z3119*100/W3119</f>
        <v>31.486146095717881</v>
      </c>
      <c r="AB3119" s="1">
        <v>1</v>
      </c>
      <c r="AC3119" s="1">
        <f t="shared" ref="AC3119" si="225">AB3119*100/U3119</f>
        <v>4</v>
      </c>
      <c r="AD3119" s="1">
        <v>0</v>
      </c>
      <c r="AE3119" s="1">
        <f>AD3119*100/U3119</f>
        <v>0</v>
      </c>
      <c r="AF3119" s="6" t="s">
        <v>204</v>
      </c>
      <c r="AI3119" s="1">
        <v>7</v>
      </c>
      <c r="AJ3119" s="1">
        <v>3</v>
      </c>
      <c r="AK3119" s="1">
        <v>1</v>
      </c>
      <c r="AL3119" s="1">
        <v>2</v>
      </c>
      <c r="AM3119" s="1">
        <v>2</v>
      </c>
      <c r="AN3119" s="1">
        <v>2</v>
      </c>
    </row>
    <row r="3120" spans="1:41" ht="12.75" x14ac:dyDescent="0.2">
      <c r="A3120" s="2" t="s">
        <v>59</v>
      </c>
      <c r="B3120" s="3">
        <v>590</v>
      </c>
      <c r="C3120" s="5" t="s">
        <v>16</v>
      </c>
      <c r="D3120" s="1" t="s">
        <v>10</v>
      </c>
      <c r="E3120" s="1" t="s">
        <v>17</v>
      </c>
      <c r="F3120" s="1" t="s">
        <v>18</v>
      </c>
      <c r="G3120" s="1">
        <v>2009</v>
      </c>
      <c r="H3120" s="5" t="s">
        <v>240</v>
      </c>
      <c r="J3120" s="1">
        <v>61</v>
      </c>
      <c r="K3120" s="1">
        <f>J3120-26</f>
        <v>35</v>
      </c>
      <c r="L3120" s="1">
        <f>J3120-50</f>
        <v>11</v>
      </c>
      <c r="M3120" s="1">
        <f>J3120-66</f>
        <v>-5</v>
      </c>
      <c r="N3120" s="1">
        <f>J3120-82</f>
        <v>-21</v>
      </c>
      <c r="O3120" s="1">
        <v>1</v>
      </c>
      <c r="Q3120" s="1"/>
      <c r="S3120" s="1">
        <v>2</v>
      </c>
      <c r="Z3120" s="1"/>
      <c r="AO3120" s="1">
        <v>0</v>
      </c>
    </row>
    <row r="3121" spans="1:42" ht="12.75" x14ac:dyDescent="0.2">
      <c r="A3121" s="2" t="s">
        <v>59</v>
      </c>
      <c r="B3121" s="3">
        <v>590</v>
      </c>
      <c r="C3121" s="5" t="s">
        <v>16</v>
      </c>
      <c r="D3121" s="1" t="s">
        <v>10</v>
      </c>
      <c r="E3121" s="1" t="s">
        <v>17</v>
      </c>
      <c r="F3121" s="1" t="s">
        <v>18</v>
      </c>
      <c r="G3121" s="1">
        <v>2010</v>
      </c>
      <c r="H3121" s="5" t="s">
        <v>240</v>
      </c>
      <c r="Q3121" s="1"/>
      <c r="Z3121" s="1"/>
    </row>
    <row r="3122" spans="1:42" ht="12.75" x14ac:dyDescent="0.2">
      <c r="A3122" s="2" t="s">
        <v>59</v>
      </c>
      <c r="B3122" s="3">
        <v>590</v>
      </c>
      <c r="C3122" s="5" t="s">
        <v>16</v>
      </c>
      <c r="D3122" s="1" t="s">
        <v>10</v>
      </c>
      <c r="E3122" s="1" t="s">
        <v>17</v>
      </c>
      <c r="F3122" s="1" t="s">
        <v>18</v>
      </c>
      <c r="G3122" s="1">
        <v>2011</v>
      </c>
      <c r="H3122" s="5" t="s">
        <v>240</v>
      </c>
      <c r="Q3122" s="1"/>
      <c r="Z3122" s="1"/>
    </row>
    <row r="3123" spans="1:42" ht="12.75" x14ac:dyDescent="0.2">
      <c r="A3123" s="2" t="s">
        <v>59</v>
      </c>
      <c r="B3123" s="3">
        <v>590</v>
      </c>
      <c r="C3123" s="5" t="s">
        <v>16</v>
      </c>
      <c r="D3123" s="1" t="s">
        <v>10</v>
      </c>
      <c r="E3123" s="1" t="s">
        <v>17</v>
      </c>
      <c r="F3123" s="1" t="s">
        <v>18</v>
      </c>
      <c r="G3123" s="1">
        <v>2012</v>
      </c>
      <c r="H3123" s="5" t="s">
        <v>240</v>
      </c>
      <c r="Q3123" s="1"/>
      <c r="Z3123" s="1"/>
    </row>
    <row r="3124" spans="1:42" ht="12.75" x14ac:dyDescent="0.2">
      <c r="A3124" s="2" t="s">
        <v>59</v>
      </c>
      <c r="B3124" s="3">
        <v>590</v>
      </c>
      <c r="C3124" s="5" t="s">
        <v>16</v>
      </c>
      <c r="D3124" s="1" t="s">
        <v>10</v>
      </c>
      <c r="E3124" s="1" t="s">
        <v>17</v>
      </c>
      <c r="F3124" s="1" t="s">
        <v>18</v>
      </c>
      <c r="G3124" s="1">
        <v>2013</v>
      </c>
      <c r="H3124" s="5" t="s">
        <v>240</v>
      </c>
      <c r="Q3124" s="1"/>
      <c r="Z3124" s="1"/>
    </row>
    <row r="3125" spans="1:42" s="22" customFormat="1" ht="12.75" x14ac:dyDescent="0.2">
      <c r="A3125" s="20" t="s">
        <v>59</v>
      </c>
      <c r="B3125" s="21">
        <v>591</v>
      </c>
      <c r="C3125" s="24" t="s">
        <v>16</v>
      </c>
      <c r="D3125" s="22" t="s">
        <v>10</v>
      </c>
      <c r="E3125" s="22" t="s">
        <v>17</v>
      </c>
      <c r="F3125" s="22" t="s">
        <v>18</v>
      </c>
      <c r="G3125" s="22">
        <v>2004</v>
      </c>
      <c r="H3125" s="24" t="s">
        <v>237</v>
      </c>
      <c r="I3125" s="24"/>
      <c r="J3125" s="22">
        <v>67</v>
      </c>
      <c r="K3125" s="22">
        <f>J3125-22</f>
        <v>45</v>
      </c>
      <c r="L3125" s="22">
        <f>J3125-46</f>
        <v>21</v>
      </c>
      <c r="M3125" s="22">
        <f>J3125-71</f>
        <v>-4</v>
      </c>
      <c r="N3125" s="22">
        <f>J3125-87</f>
        <v>-20</v>
      </c>
      <c r="O3125" s="22">
        <v>1</v>
      </c>
      <c r="S3125" s="22">
        <v>0</v>
      </c>
      <c r="T3125" s="22" t="s">
        <v>53</v>
      </c>
      <c r="W3125" s="23"/>
      <c r="Z3125" s="23"/>
      <c r="AA3125" s="24"/>
      <c r="AF3125" s="25"/>
      <c r="AP3125" s="31" t="s">
        <v>236</v>
      </c>
    </row>
    <row r="3126" spans="1:42" ht="12.75" x14ac:dyDescent="0.2">
      <c r="A3126" s="2" t="s">
        <v>59</v>
      </c>
      <c r="B3126" s="3">
        <v>591</v>
      </c>
      <c r="C3126" s="5" t="s">
        <v>16</v>
      </c>
      <c r="D3126" s="1" t="s">
        <v>10</v>
      </c>
      <c r="E3126" s="1" t="s">
        <v>17</v>
      </c>
      <c r="F3126" s="1" t="s">
        <v>18</v>
      </c>
      <c r="G3126" s="1">
        <v>2005</v>
      </c>
      <c r="H3126" s="5" t="s">
        <v>237</v>
      </c>
      <c r="J3126" s="1">
        <v>78</v>
      </c>
      <c r="K3126" s="1">
        <f>J3126-30</f>
        <v>48</v>
      </c>
      <c r="L3126" s="1">
        <f>J3126-60</f>
        <v>18</v>
      </c>
      <c r="M3126" s="1">
        <f>J3126-82</f>
        <v>-4</v>
      </c>
      <c r="N3126" s="1">
        <f>J3126-91</f>
        <v>-13</v>
      </c>
      <c r="O3126" s="1">
        <v>3</v>
      </c>
      <c r="Q3126" s="1"/>
      <c r="S3126" s="1">
        <v>3</v>
      </c>
      <c r="T3126" s="1">
        <v>190</v>
      </c>
      <c r="U3126" s="1">
        <v>25</v>
      </c>
      <c r="V3126" s="1">
        <v>48</v>
      </c>
      <c r="W3126" s="4">
        <f t="shared" ref="W3126" si="226">(V3126+(Z3126*AB3126))/U3126</f>
        <v>1.92</v>
      </c>
      <c r="X3126" s="1">
        <v>4</v>
      </c>
      <c r="Y3126" s="1">
        <v>12</v>
      </c>
      <c r="Z3126" s="4">
        <f>Y3126/(U3126-AB3126)</f>
        <v>0.48</v>
      </c>
      <c r="AA3126" s="5">
        <f>Z3126*100/W3126</f>
        <v>25</v>
      </c>
      <c r="AB3126" s="1">
        <v>0</v>
      </c>
      <c r="AC3126" s="1">
        <f t="shared" ref="AC3126" si="227">AB3126*100/U3126</f>
        <v>0</v>
      </c>
      <c r="AD3126" s="1">
        <v>0</v>
      </c>
      <c r="AE3126" s="1">
        <f>AD3126*100/U3126</f>
        <v>0</v>
      </c>
      <c r="AF3126" s="6" t="s">
        <v>87</v>
      </c>
      <c r="AI3126" s="1">
        <v>4</v>
      </c>
      <c r="AJ3126" s="1">
        <v>3</v>
      </c>
      <c r="AK3126" s="1">
        <v>2</v>
      </c>
      <c r="AL3126" s="1">
        <v>3</v>
      </c>
      <c r="AM3126" s="1">
        <v>2</v>
      </c>
      <c r="AN3126" s="1">
        <v>2</v>
      </c>
      <c r="AP3126" s="29" t="s">
        <v>236</v>
      </c>
    </row>
    <row r="3127" spans="1:42" ht="12.75" x14ac:dyDescent="0.2">
      <c r="A3127" s="2" t="s">
        <v>59</v>
      </c>
      <c r="B3127" s="3">
        <v>591</v>
      </c>
      <c r="C3127" s="5" t="s">
        <v>16</v>
      </c>
      <c r="D3127" s="1" t="s">
        <v>10</v>
      </c>
      <c r="E3127" s="1" t="s">
        <v>17</v>
      </c>
      <c r="F3127" s="1" t="s">
        <v>18</v>
      </c>
      <c r="G3127" s="1">
        <v>2006</v>
      </c>
      <c r="H3127" s="5" t="s">
        <v>237</v>
      </c>
      <c r="Q3127" s="1"/>
      <c r="Z3127" s="1"/>
      <c r="AP3127" s="29" t="s">
        <v>236</v>
      </c>
    </row>
    <row r="3128" spans="1:42" ht="12.75" x14ac:dyDescent="0.2">
      <c r="A3128" s="2" t="s">
        <v>59</v>
      </c>
      <c r="B3128" s="3">
        <v>591</v>
      </c>
      <c r="C3128" s="5" t="s">
        <v>16</v>
      </c>
      <c r="D3128" s="1" t="s">
        <v>10</v>
      </c>
      <c r="E3128" s="1" t="s">
        <v>17</v>
      </c>
      <c r="F3128" s="1" t="s">
        <v>18</v>
      </c>
      <c r="G3128" s="1">
        <v>2007</v>
      </c>
      <c r="H3128" s="5" t="s">
        <v>237</v>
      </c>
      <c r="Q3128" s="1"/>
      <c r="S3128" s="1">
        <v>2</v>
      </c>
      <c r="T3128" s="1">
        <v>177</v>
      </c>
      <c r="U3128" s="1">
        <v>25</v>
      </c>
      <c r="V3128" s="1">
        <v>70</v>
      </c>
      <c r="W3128" s="4">
        <f t="shared" ref="W3128:W3129" si="228">(V3128+(Z3128*AB3128))/U3128</f>
        <v>2.8</v>
      </c>
      <c r="X3128" s="1">
        <v>4</v>
      </c>
      <c r="Y3128" s="1">
        <v>16</v>
      </c>
      <c r="Z3128" s="4">
        <f>Y3128/(U3128-AB3128)</f>
        <v>0.64</v>
      </c>
      <c r="AA3128" s="5">
        <f t="shared" ref="AA3128:AA3129" si="229">Z3128*100/W3128</f>
        <v>22.857142857142858</v>
      </c>
      <c r="AB3128" s="1">
        <v>0</v>
      </c>
      <c r="AC3128" s="1">
        <f t="shared" ref="AC3128:AC3129" si="230">AB3128*100/U3128</f>
        <v>0</v>
      </c>
      <c r="AD3128" s="1">
        <v>1</v>
      </c>
      <c r="AE3128" s="1">
        <f t="shared" ref="AE3128:AE3129" si="231">AD3128*100/U3128</f>
        <v>4</v>
      </c>
      <c r="AF3128" s="6">
        <v>0</v>
      </c>
      <c r="AG3128" s="1">
        <f>AF3128*100/U3128</f>
        <v>0</v>
      </c>
      <c r="AI3128" s="1">
        <v>4</v>
      </c>
      <c r="AJ3128" s="1">
        <v>2</v>
      </c>
      <c r="AK3128" s="1">
        <v>3</v>
      </c>
      <c r="AL3128" s="1">
        <v>3</v>
      </c>
      <c r="AM3128" s="1">
        <v>1</v>
      </c>
      <c r="AN3128" s="1">
        <v>2</v>
      </c>
      <c r="AO3128" s="1">
        <v>1</v>
      </c>
      <c r="AP3128" s="29" t="s">
        <v>236</v>
      </c>
    </row>
    <row r="3129" spans="1:42" ht="12.75" x14ac:dyDescent="0.2">
      <c r="A3129" s="2" t="s">
        <v>59</v>
      </c>
      <c r="B3129" s="3">
        <v>591</v>
      </c>
      <c r="C3129" s="5" t="s">
        <v>16</v>
      </c>
      <c r="D3129" s="1" t="s">
        <v>10</v>
      </c>
      <c r="E3129" s="1" t="s">
        <v>17</v>
      </c>
      <c r="F3129" s="1" t="s">
        <v>18</v>
      </c>
      <c r="G3129" s="1">
        <v>2008</v>
      </c>
      <c r="H3129" s="5" t="s">
        <v>237</v>
      </c>
      <c r="J3129" s="1">
        <v>64</v>
      </c>
      <c r="K3129" s="1">
        <f>J3129-22</f>
        <v>42</v>
      </c>
      <c r="L3129" s="1">
        <f>J3129-49</f>
        <v>15</v>
      </c>
      <c r="M3129" s="1">
        <f>J3129-67</f>
        <v>-3</v>
      </c>
      <c r="N3129" s="1">
        <f>J3129-82</f>
        <v>-18</v>
      </c>
      <c r="O3129" s="1">
        <v>2</v>
      </c>
      <c r="Q3129" s="1"/>
      <c r="S3129" s="1">
        <v>1</v>
      </c>
      <c r="T3129" s="1">
        <v>198</v>
      </c>
      <c r="U3129" s="1">
        <v>25</v>
      </c>
      <c r="V3129" s="1">
        <v>60</v>
      </c>
      <c r="W3129" s="4">
        <f t="shared" si="228"/>
        <v>2.4</v>
      </c>
      <c r="X3129" s="1">
        <v>4</v>
      </c>
      <c r="Y3129" s="1">
        <v>16</v>
      </c>
      <c r="Z3129" s="4">
        <f>Y3129/(U3129-AB3129)</f>
        <v>0.64</v>
      </c>
      <c r="AA3129" s="5">
        <f t="shared" si="229"/>
        <v>26.666666666666668</v>
      </c>
      <c r="AB3129" s="1">
        <v>0</v>
      </c>
      <c r="AC3129" s="1">
        <f t="shared" si="230"/>
        <v>0</v>
      </c>
      <c r="AD3129" s="1">
        <v>0</v>
      </c>
      <c r="AE3129" s="1">
        <f t="shared" si="231"/>
        <v>0</v>
      </c>
      <c r="AF3129" s="6" t="s">
        <v>208</v>
      </c>
      <c r="AI3129" s="1">
        <v>4</v>
      </c>
      <c r="AJ3129" s="1">
        <v>2</v>
      </c>
      <c r="AK3129" s="1">
        <v>2</v>
      </c>
      <c r="AL3129" s="1">
        <v>2</v>
      </c>
      <c r="AM3129" s="1">
        <v>1</v>
      </c>
      <c r="AN3129" s="1">
        <v>2</v>
      </c>
      <c r="AP3129" s="29" t="s">
        <v>236</v>
      </c>
    </row>
    <row r="3130" spans="1:42" ht="12.75" x14ac:dyDescent="0.2">
      <c r="A3130" s="2" t="s">
        <v>59</v>
      </c>
      <c r="B3130" s="3">
        <v>591</v>
      </c>
      <c r="C3130" s="5" t="s">
        <v>16</v>
      </c>
      <c r="D3130" s="1" t="s">
        <v>10</v>
      </c>
      <c r="E3130" s="1" t="s">
        <v>17</v>
      </c>
      <c r="F3130" s="1" t="s">
        <v>18</v>
      </c>
      <c r="G3130" s="1">
        <v>2009</v>
      </c>
      <c r="H3130" s="5" t="s">
        <v>237</v>
      </c>
      <c r="J3130" s="1">
        <v>57</v>
      </c>
      <c r="K3130" s="1">
        <f>J3130-26</f>
        <v>31</v>
      </c>
      <c r="L3130" s="1">
        <f>J3130-50</f>
        <v>7</v>
      </c>
      <c r="M3130" s="1">
        <f>J3130-66</f>
        <v>-9</v>
      </c>
      <c r="N3130" s="1">
        <f>J3130-82</f>
        <v>-25</v>
      </c>
      <c r="O3130" s="1">
        <v>5</v>
      </c>
      <c r="Q3130" s="1"/>
      <c r="S3130" s="1">
        <v>4</v>
      </c>
      <c r="Z3130" s="1"/>
      <c r="AO3130" s="1">
        <v>0</v>
      </c>
      <c r="AP3130" s="29" t="s">
        <v>236</v>
      </c>
    </row>
    <row r="3131" spans="1:42" ht="12.75" x14ac:dyDescent="0.2">
      <c r="A3131" s="2" t="s">
        <v>59</v>
      </c>
      <c r="B3131" s="3">
        <v>591</v>
      </c>
      <c r="C3131" s="5" t="s">
        <v>16</v>
      </c>
      <c r="D3131" s="1" t="s">
        <v>10</v>
      </c>
      <c r="E3131" s="1" t="s">
        <v>17</v>
      </c>
      <c r="F3131" s="1" t="s">
        <v>18</v>
      </c>
      <c r="G3131" s="1">
        <v>2010</v>
      </c>
      <c r="H3131" s="5" t="s">
        <v>237</v>
      </c>
      <c r="Q3131" s="1"/>
      <c r="Z3131" s="1"/>
      <c r="AP3131" s="29" t="s">
        <v>236</v>
      </c>
    </row>
    <row r="3132" spans="1:42" ht="12.75" x14ac:dyDescent="0.2">
      <c r="A3132" s="2" t="s">
        <v>59</v>
      </c>
      <c r="B3132" s="3">
        <v>591</v>
      </c>
      <c r="C3132" s="5" t="s">
        <v>16</v>
      </c>
      <c r="D3132" s="1" t="s">
        <v>10</v>
      </c>
      <c r="E3132" s="1" t="s">
        <v>17</v>
      </c>
      <c r="F3132" s="1" t="s">
        <v>18</v>
      </c>
      <c r="G3132" s="1">
        <v>2011</v>
      </c>
      <c r="H3132" s="5" t="s">
        <v>237</v>
      </c>
      <c r="Q3132" s="1"/>
      <c r="Z3132" s="1"/>
      <c r="AP3132" s="29" t="s">
        <v>236</v>
      </c>
    </row>
    <row r="3133" spans="1:42" ht="12.75" x14ac:dyDescent="0.2">
      <c r="A3133" s="2" t="s">
        <v>59</v>
      </c>
      <c r="B3133" s="3">
        <v>591</v>
      </c>
      <c r="C3133" s="5" t="s">
        <v>16</v>
      </c>
      <c r="D3133" s="1" t="s">
        <v>10</v>
      </c>
      <c r="E3133" s="1" t="s">
        <v>17</v>
      </c>
      <c r="F3133" s="1" t="s">
        <v>18</v>
      </c>
      <c r="G3133" s="1">
        <v>2012</v>
      </c>
      <c r="H3133" s="5" t="s">
        <v>237</v>
      </c>
      <c r="Q3133" s="1"/>
      <c r="Z3133" s="1"/>
      <c r="AP3133" s="29" t="s">
        <v>236</v>
      </c>
    </row>
    <row r="3134" spans="1:42" ht="12.75" x14ac:dyDescent="0.2">
      <c r="A3134" s="2" t="s">
        <v>59</v>
      </c>
      <c r="B3134" s="3">
        <v>591</v>
      </c>
      <c r="C3134" s="5" t="s">
        <v>16</v>
      </c>
      <c r="D3134" s="1" t="s">
        <v>10</v>
      </c>
      <c r="E3134" s="1" t="s">
        <v>17</v>
      </c>
      <c r="F3134" s="1" t="s">
        <v>18</v>
      </c>
      <c r="G3134" s="1">
        <v>2013</v>
      </c>
      <c r="H3134" s="5" t="s">
        <v>237</v>
      </c>
      <c r="Q3134" s="1"/>
      <c r="Z3134" s="1"/>
      <c r="AM3134" s="29">
        <v>2</v>
      </c>
      <c r="AP3134" s="29" t="s">
        <v>236</v>
      </c>
    </row>
    <row r="3135" spans="1:42" s="22" customFormat="1" ht="12.75" x14ac:dyDescent="0.2">
      <c r="A3135" s="20" t="s">
        <v>59</v>
      </c>
      <c r="B3135" s="21">
        <v>592</v>
      </c>
      <c r="C3135" s="24" t="s">
        <v>16</v>
      </c>
      <c r="D3135" s="22" t="s">
        <v>10</v>
      </c>
      <c r="E3135" s="22" t="s">
        <v>17</v>
      </c>
      <c r="F3135" s="22" t="s">
        <v>18</v>
      </c>
      <c r="G3135" s="22">
        <v>2004</v>
      </c>
      <c r="H3135" s="24" t="s">
        <v>237</v>
      </c>
      <c r="I3135" s="24"/>
      <c r="J3135" s="22" t="s">
        <v>53</v>
      </c>
      <c r="O3135" s="22">
        <v>0</v>
      </c>
      <c r="W3135" s="23"/>
      <c r="AA3135" s="24"/>
      <c r="AF3135" s="25"/>
      <c r="AP3135" s="31" t="s">
        <v>236</v>
      </c>
    </row>
    <row r="3136" spans="1:42" ht="12.75" x14ac:dyDescent="0.2">
      <c r="A3136" s="2" t="s">
        <v>59</v>
      </c>
      <c r="B3136" s="3">
        <v>592</v>
      </c>
      <c r="C3136" s="5" t="s">
        <v>16</v>
      </c>
      <c r="D3136" s="1" t="s">
        <v>10</v>
      </c>
      <c r="E3136" s="1" t="s">
        <v>17</v>
      </c>
      <c r="F3136" s="1" t="s">
        <v>18</v>
      </c>
      <c r="G3136" s="1">
        <v>2005</v>
      </c>
      <c r="H3136" s="5" t="s">
        <v>237</v>
      </c>
      <c r="Q3136" s="1"/>
      <c r="S3136" s="1">
        <v>2</v>
      </c>
      <c r="T3136" s="1">
        <v>195</v>
      </c>
      <c r="U3136" s="1">
        <v>25</v>
      </c>
      <c r="V3136" s="1">
        <v>74</v>
      </c>
      <c r="W3136" s="4">
        <f t="shared" ref="W3136" si="232">(V3136+(Z3136*AB3136))/U3136</f>
        <v>2.9833333333333329</v>
      </c>
      <c r="X3136" s="1">
        <v>5</v>
      </c>
      <c r="Y3136" s="1">
        <v>14</v>
      </c>
      <c r="Z3136" s="4">
        <f>Y3136/(U3136-AB3136)</f>
        <v>0.58333333333333337</v>
      </c>
      <c r="AA3136" s="5">
        <f>Z3136*100/W3136</f>
        <v>19.553072625698327</v>
      </c>
      <c r="AB3136" s="1">
        <v>1</v>
      </c>
      <c r="AC3136" s="1">
        <f t="shared" ref="AC3136" si="233">AB3136*100/U3136</f>
        <v>4</v>
      </c>
      <c r="AD3136" s="1">
        <v>0</v>
      </c>
      <c r="AE3136" s="1">
        <f>AD3136*100/U3136</f>
        <v>0</v>
      </c>
      <c r="AF3136" s="6" t="s">
        <v>88</v>
      </c>
      <c r="AI3136" s="1">
        <v>4</v>
      </c>
      <c r="AJ3136" s="1">
        <v>3</v>
      </c>
      <c r="AK3136" s="1">
        <v>2</v>
      </c>
      <c r="AL3136" s="1">
        <v>3</v>
      </c>
      <c r="AM3136" s="1">
        <v>2</v>
      </c>
      <c r="AN3136" s="1">
        <v>2</v>
      </c>
      <c r="AP3136" s="29" t="s">
        <v>236</v>
      </c>
    </row>
    <row r="3137" spans="1:42" ht="12.75" x14ac:dyDescent="0.2">
      <c r="A3137" s="2" t="s">
        <v>59</v>
      </c>
      <c r="B3137" s="3">
        <v>592</v>
      </c>
      <c r="C3137" s="5" t="s">
        <v>16</v>
      </c>
      <c r="D3137" s="1" t="s">
        <v>10</v>
      </c>
      <c r="E3137" s="1" t="s">
        <v>17</v>
      </c>
      <c r="F3137" s="1" t="s">
        <v>18</v>
      </c>
      <c r="G3137" s="1">
        <v>2006</v>
      </c>
      <c r="H3137" s="5" t="s">
        <v>237</v>
      </c>
      <c r="Q3137" s="1"/>
      <c r="Z3137" s="1"/>
      <c r="AP3137" s="29" t="s">
        <v>236</v>
      </c>
    </row>
    <row r="3138" spans="1:42" ht="12.75" x14ac:dyDescent="0.2">
      <c r="A3138" s="2" t="s">
        <v>59</v>
      </c>
      <c r="B3138" s="3">
        <v>592</v>
      </c>
      <c r="C3138" s="5" t="s">
        <v>16</v>
      </c>
      <c r="D3138" s="1" t="s">
        <v>10</v>
      </c>
      <c r="E3138" s="1" t="s">
        <v>17</v>
      </c>
      <c r="F3138" s="1" t="s">
        <v>18</v>
      </c>
      <c r="G3138" s="1">
        <v>2007</v>
      </c>
      <c r="H3138" s="5" t="s">
        <v>237</v>
      </c>
      <c r="Q3138" s="1"/>
      <c r="Z3138" s="1"/>
      <c r="AO3138" s="1">
        <v>1</v>
      </c>
      <c r="AP3138" s="29" t="s">
        <v>236</v>
      </c>
    </row>
    <row r="3139" spans="1:42" ht="12.75" x14ac:dyDescent="0.2">
      <c r="A3139" s="2" t="s">
        <v>59</v>
      </c>
      <c r="B3139" s="3">
        <v>592</v>
      </c>
      <c r="C3139" s="5" t="s">
        <v>16</v>
      </c>
      <c r="D3139" s="1" t="s">
        <v>10</v>
      </c>
      <c r="E3139" s="1" t="s">
        <v>17</v>
      </c>
      <c r="F3139" s="1" t="s">
        <v>18</v>
      </c>
      <c r="G3139" s="1">
        <v>2008</v>
      </c>
      <c r="H3139" s="5" t="s">
        <v>237</v>
      </c>
      <c r="J3139" s="1">
        <v>60</v>
      </c>
      <c r="K3139" s="1">
        <f>J3139-22</f>
        <v>38</v>
      </c>
      <c r="L3139" s="1">
        <f>J3139-49</f>
        <v>11</v>
      </c>
      <c r="M3139" s="1">
        <f>J3139-67</f>
        <v>-7</v>
      </c>
      <c r="N3139" s="1">
        <f>J3139-82</f>
        <v>-22</v>
      </c>
      <c r="O3139" s="1">
        <v>2</v>
      </c>
      <c r="Q3139" s="1"/>
      <c r="S3139" s="1">
        <v>3</v>
      </c>
      <c r="T3139" s="1">
        <v>202</v>
      </c>
      <c r="U3139" s="1">
        <v>25</v>
      </c>
      <c r="V3139" s="1">
        <v>79</v>
      </c>
      <c r="W3139" s="4">
        <f t="shared" ref="W3139" si="234">(V3139+(Z3139*AB3139))/U3139</f>
        <v>3.16</v>
      </c>
      <c r="X3139" s="1">
        <v>4</v>
      </c>
      <c r="Y3139" s="1">
        <v>15</v>
      </c>
      <c r="Z3139" s="4">
        <f>Y3139/(U3139-AB3139)</f>
        <v>0.6</v>
      </c>
      <c r="AA3139" s="5">
        <f>Z3139*100/W3139</f>
        <v>18.987341772151897</v>
      </c>
      <c r="AB3139" s="1">
        <v>0</v>
      </c>
      <c r="AC3139" s="1">
        <f t="shared" ref="AC3139" si="235">AB3139*100/U3139</f>
        <v>0</v>
      </c>
      <c r="AD3139" s="1">
        <v>0</v>
      </c>
      <c r="AE3139" s="1">
        <f>AD3139*100/U3139</f>
        <v>0</v>
      </c>
      <c r="AF3139" s="6" t="s">
        <v>209</v>
      </c>
      <c r="AI3139" s="1">
        <v>7</v>
      </c>
      <c r="AJ3139" s="1">
        <v>2</v>
      </c>
      <c r="AK3139" s="1">
        <v>2</v>
      </c>
      <c r="AL3139" s="1">
        <v>3</v>
      </c>
      <c r="AM3139" s="1">
        <v>1</v>
      </c>
      <c r="AN3139" s="1">
        <v>2</v>
      </c>
      <c r="AP3139" s="29" t="s">
        <v>236</v>
      </c>
    </row>
    <row r="3140" spans="1:42" ht="12.75" x14ac:dyDescent="0.2">
      <c r="A3140" s="2" t="s">
        <v>59</v>
      </c>
      <c r="B3140" s="3">
        <v>592</v>
      </c>
      <c r="C3140" s="5" t="s">
        <v>16</v>
      </c>
      <c r="D3140" s="1" t="s">
        <v>10</v>
      </c>
      <c r="E3140" s="1" t="s">
        <v>17</v>
      </c>
      <c r="F3140" s="1" t="s">
        <v>18</v>
      </c>
      <c r="G3140" s="1">
        <v>2009</v>
      </c>
      <c r="H3140" s="5" t="s">
        <v>237</v>
      </c>
      <c r="J3140" s="1">
        <v>60</v>
      </c>
      <c r="K3140" s="1">
        <f>J3140-26</f>
        <v>34</v>
      </c>
      <c r="L3140" s="1">
        <f>J3140-50</f>
        <v>10</v>
      </c>
      <c r="M3140" s="1">
        <f>J3140-66</f>
        <v>-6</v>
      </c>
      <c r="N3140" s="1">
        <f>J3140-82</f>
        <v>-22</v>
      </c>
      <c r="O3140" s="1">
        <v>4</v>
      </c>
      <c r="Q3140" s="1"/>
      <c r="S3140" s="1">
        <v>3</v>
      </c>
      <c r="Z3140" s="1"/>
      <c r="AO3140" s="1">
        <v>0</v>
      </c>
      <c r="AP3140" s="29" t="s">
        <v>236</v>
      </c>
    </row>
    <row r="3141" spans="1:42" ht="12.75" x14ac:dyDescent="0.2">
      <c r="A3141" s="2" t="s">
        <v>59</v>
      </c>
      <c r="B3141" s="3">
        <v>592</v>
      </c>
      <c r="C3141" s="5" t="s">
        <v>16</v>
      </c>
      <c r="D3141" s="1" t="s">
        <v>10</v>
      </c>
      <c r="E3141" s="1" t="s">
        <v>17</v>
      </c>
      <c r="F3141" s="1" t="s">
        <v>18</v>
      </c>
      <c r="G3141" s="1">
        <v>2010</v>
      </c>
      <c r="H3141" s="5" t="s">
        <v>237</v>
      </c>
      <c r="Q3141" s="1"/>
      <c r="Z3141" s="1"/>
      <c r="AP3141" s="29" t="s">
        <v>236</v>
      </c>
    </row>
    <row r="3142" spans="1:42" ht="12.75" x14ac:dyDescent="0.2">
      <c r="A3142" s="2" t="s">
        <v>59</v>
      </c>
      <c r="B3142" s="3">
        <v>592</v>
      </c>
      <c r="C3142" s="5" t="s">
        <v>16</v>
      </c>
      <c r="D3142" s="1" t="s">
        <v>10</v>
      </c>
      <c r="E3142" s="1" t="s">
        <v>17</v>
      </c>
      <c r="F3142" s="1" t="s">
        <v>18</v>
      </c>
      <c r="G3142" s="1">
        <v>2011</v>
      </c>
      <c r="H3142" s="5" t="s">
        <v>237</v>
      </c>
      <c r="Q3142" s="1"/>
      <c r="Z3142" s="1"/>
      <c r="AP3142" s="29" t="s">
        <v>236</v>
      </c>
    </row>
    <row r="3143" spans="1:42" ht="12.75" x14ac:dyDescent="0.2">
      <c r="A3143" s="2" t="s">
        <v>59</v>
      </c>
      <c r="B3143" s="3">
        <v>592</v>
      </c>
      <c r="C3143" s="5" t="s">
        <v>16</v>
      </c>
      <c r="D3143" s="1" t="s">
        <v>10</v>
      </c>
      <c r="E3143" s="1" t="s">
        <v>17</v>
      </c>
      <c r="F3143" s="1" t="s">
        <v>18</v>
      </c>
      <c r="G3143" s="1">
        <v>2012</v>
      </c>
      <c r="H3143" s="5" t="s">
        <v>237</v>
      </c>
      <c r="Q3143" s="1"/>
      <c r="Z3143" s="1"/>
      <c r="AP3143" s="29" t="s">
        <v>236</v>
      </c>
    </row>
    <row r="3144" spans="1:42" ht="12.75" x14ac:dyDescent="0.2">
      <c r="A3144" s="2" t="s">
        <v>59</v>
      </c>
      <c r="B3144" s="3">
        <v>592</v>
      </c>
      <c r="C3144" s="5" t="s">
        <v>16</v>
      </c>
      <c r="D3144" s="1" t="s">
        <v>10</v>
      </c>
      <c r="E3144" s="1" t="s">
        <v>17</v>
      </c>
      <c r="F3144" s="1" t="s">
        <v>18</v>
      </c>
      <c r="G3144" s="1">
        <v>2013</v>
      </c>
      <c r="H3144" s="5" t="s">
        <v>237</v>
      </c>
      <c r="Q3144" s="1"/>
      <c r="Z3144" s="1"/>
      <c r="AM3144" s="29">
        <v>3</v>
      </c>
      <c r="AP3144" s="29" t="s">
        <v>236</v>
      </c>
    </row>
    <row r="3145" spans="1:42" s="22" customFormat="1" ht="12.75" x14ac:dyDescent="0.2">
      <c r="A3145" s="20" t="s">
        <v>59</v>
      </c>
      <c r="B3145" s="21">
        <v>593</v>
      </c>
      <c r="C3145" s="24" t="s">
        <v>16</v>
      </c>
      <c r="D3145" s="22" t="s">
        <v>10</v>
      </c>
      <c r="E3145" s="22" t="s">
        <v>17</v>
      </c>
      <c r="F3145" s="22" t="s">
        <v>18</v>
      </c>
      <c r="G3145" s="22">
        <v>2004</v>
      </c>
      <c r="H3145" s="24" t="s">
        <v>78</v>
      </c>
      <c r="I3145" s="24"/>
      <c r="W3145" s="23"/>
      <c r="AA3145" s="24"/>
    </row>
    <row r="3146" spans="1:42" ht="12.75" x14ac:dyDescent="0.2">
      <c r="A3146" s="2" t="s">
        <v>59</v>
      </c>
      <c r="B3146" s="3">
        <v>593</v>
      </c>
      <c r="C3146" s="5" t="s">
        <v>16</v>
      </c>
      <c r="D3146" s="1" t="s">
        <v>10</v>
      </c>
      <c r="E3146" s="1" t="s">
        <v>17</v>
      </c>
      <c r="F3146" s="1" t="s">
        <v>18</v>
      </c>
      <c r="G3146" s="1">
        <v>2005</v>
      </c>
      <c r="H3146" s="5" t="s">
        <v>78</v>
      </c>
      <c r="Q3146" s="1"/>
      <c r="Z3146" s="1"/>
      <c r="AF3146" s="1"/>
    </row>
    <row r="3147" spans="1:42" ht="12.75" x14ac:dyDescent="0.2">
      <c r="A3147" s="2" t="s">
        <v>59</v>
      </c>
      <c r="B3147" s="3">
        <v>593</v>
      </c>
      <c r="C3147" s="5" t="s">
        <v>16</v>
      </c>
      <c r="D3147" s="1" t="s">
        <v>10</v>
      </c>
      <c r="E3147" s="1" t="s">
        <v>17</v>
      </c>
      <c r="F3147" s="1" t="s">
        <v>18</v>
      </c>
      <c r="G3147" s="1">
        <v>2006</v>
      </c>
      <c r="H3147" s="5" t="s">
        <v>78</v>
      </c>
      <c r="Q3147" s="1"/>
      <c r="Z3147" s="1"/>
      <c r="AF3147" s="1"/>
    </row>
    <row r="3148" spans="1:42" ht="12.75" x14ac:dyDescent="0.2">
      <c r="A3148" s="2" t="s">
        <v>59</v>
      </c>
      <c r="B3148" s="3">
        <v>593</v>
      </c>
      <c r="C3148" s="5" t="s">
        <v>16</v>
      </c>
      <c r="D3148" s="1" t="s">
        <v>10</v>
      </c>
      <c r="E3148" s="1" t="s">
        <v>17</v>
      </c>
      <c r="F3148" s="1" t="s">
        <v>18</v>
      </c>
      <c r="G3148" s="1">
        <v>2007</v>
      </c>
      <c r="H3148" s="5" t="s">
        <v>78</v>
      </c>
      <c r="Q3148" s="1"/>
      <c r="Z3148" s="1"/>
      <c r="AF3148" s="1"/>
    </row>
    <row r="3149" spans="1:42" ht="12.75" x14ac:dyDescent="0.2">
      <c r="A3149" s="2" t="s">
        <v>59</v>
      </c>
      <c r="B3149" s="3">
        <v>593</v>
      </c>
      <c r="C3149" s="5" t="s">
        <v>16</v>
      </c>
      <c r="D3149" s="1" t="s">
        <v>10</v>
      </c>
      <c r="E3149" s="1" t="s">
        <v>17</v>
      </c>
      <c r="F3149" s="1" t="s">
        <v>18</v>
      </c>
      <c r="G3149" s="1">
        <v>2008</v>
      </c>
      <c r="H3149" s="5" t="s">
        <v>78</v>
      </c>
      <c r="Q3149" s="1"/>
      <c r="Z3149" s="1"/>
      <c r="AF3149" s="1"/>
    </row>
    <row r="3150" spans="1:42" s="22" customFormat="1" ht="12.75" x14ac:dyDescent="0.2">
      <c r="A3150" s="20" t="s">
        <v>59</v>
      </c>
      <c r="B3150" s="21">
        <v>594</v>
      </c>
      <c r="C3150" s="24" t="s">
        <v>16</v>
      </c>
      <c r="D3150" s="22" t="s">
        <v>10</v>
      </c>
      <c r="E3150" s="22" t="s">
        <v>17</v>
      </c>
      <c r="F3150" s="22" t="s">
        <v>18</v>
      </c>
      <c r="G3150" s="22">
        <v>2004</v>
      </c>
      <c r="H3150" s="24" t="s">
        <v>78</v>
      </c>
      <c r="I3150" s="24"/>
      <c r="W3150" s="23"/>
      <c r="AA3150" s="24"/>
    </row>
    <row r="3151" spans="1:42" ht="12.75" x14ac:dyDescent="0.2">
      <c r="A3151" s="2" t="s">
        <v>59</v>
      </c>
      <c r="B3151" s="3">
        <v>594</v>
      </c>
      <c r="C3151" s="5" t="s">
        <v>16</v>
      </c>
      <c r="D3151" s="1" t="s">
        <v>10</v>
      </c>
      <c r="E3151" s="1" t="s">
        <v>17</v>
      </c>
      <c r="F3151" s="1" t="s">
        <v>18</v>
      </c>
      <c r="G3151" s="1">
        <v>2005</v>
      </c>
      <c r="H3151" s="5" t="s">
        <v>78</v>
      </c>
      <c r="Q3151" s="1"/>
      <c r="Z3151" s="1"/>
      <c r="AF3151" s="1"/>
    </row>
    <row r="3152" spans="1:42" ht="12.75" x14ac:dyDescent="0.2">
      <c r="A3152" s="2" t="s">
        <v>59</v>
      </c>
      <c r="B3152" s="3">
        <v>594</v>
      </c>
      <c r="C3152" s="5" t="s">
        <v>16</v>
      </c>
      <c r="D3152" s="1" t="s">
        <v>10</v>
      </c>
      <c r="E3152" s="1" t="s">
        <v>17</v>
      </c>
      <c r="F3152" s="1" t="s">
        <v>18</v>
      </c>
      <c r="G3152" s="1">
        <v>2006</v>
      </c>
      <c r="H3152" s="5" t="s">
        <v>78</v>
      </c>
      <c r="Q3152" s="1"/>
      <c r="Z3152" s="1"/>
      <c r="AF3152" s="1"/>
    </row>
    <row r="3153" spans="1:41" ht="12.75" x14ac:dyDescent="0.2">
      <c r="A3153" s="2" t="s">
        <v>59</v>
      </c>
      <c r="B3153" s="3">
        <v>594</v>
      </c>
      <c r="C3153" s="5" t="s">
        <v>16</v>
      </c>
      <c r="D3153" s="1" t="s">
        <v>10</v>
      </c>
      <c r="E3153" s="1" t="s">
        <v>17</v>
      </c>
      <c r="F3153" s="1" t="s">
        <v>18</v>
      </c>
      <c r="G3153" s="1">
        <v>2007</v>
      </c>
      <c r="H3153" s="5" t="s">
        <v>78</v>
      </c>
      <c r="Q3153" s="1"/>
      <c r="Z3153" s="1"/>
      <c r="AF3153" s="1"/>
    </row>
    <row r="3154" spans="1:41" ht="12.75" x14ac:dyDescent="0.2">
      <c r="A3154" s="2" t="s">
        <v>59</v>
      </c>
      <c r="B3154" s="3">
        <v>594</v>
      </c>
      <c r="C3154" s="5" t="s">
        <v>16</v>
      </c>
      <c r="D3154" s="1" t="s">
        <v>10</v>
      </c>
      <c r="E3154" s="1" t="s">
        <v>17</v>
      </c>
      <c r="F3154" s="1" t="s">
        <v>18</v>
      </c>
      <c r="G3154" s="1">
        <v>2008</v>
      </c>
      <c r="H3154" s="5" t="s">
        <v>78</v>
      </c>
      <c r="Q3154" s="1"/>
      <c r="Z3154" s="1"/>
      <c r="AF3154" s="1"/>
    </row>
    <row r="3155" spans="1:41" s="22" customFormat="1" ht="12.75" x14ac:dyDescent="0.2">
      <c r="A3155" s="20" t="s">
        <v>59</v>
      </c>
      <c r="B3155" s="21">
        <v>595</v>
      </c>
      <c r="C3155" s="24" t="s">
        <v>16</v>
      </c>
      <c r="D3155" s="22" t="s">
        <v>10</v>
      </c>
      <c r="E3155" s="22" t="s">
        <v>17</v>
      </c>
      <c r="F3155" s="22" t="s">
        <v>18</v>
      </c>
      <c r="G3155" s="22">
        <v>2004</v>
      </c>
      <c r="H3155" s="24" t="s">
        <v>78</v>
      </c>
      <c r="I3155" s="24"/>
      <c r="W3155" s="23"/>
      <c r="AA3155" s="24"/>
    </row>
    <row r="3156" spans="1:41" ht="15" customHeight="1" x14ac:dyDescent="0.2">
      <c r="A3156" s="2" t="s">
        <v>59</v>
      </c>
      <c r="B3156" s="3">
        <v>595</v>
      </c>
      <c r="C3156" s="5" t="s">
        <v>16</v>
      </c>
      <c r="D3156" s="1" t="s">
        <v>10</v>
      </c>
      <c r="E3156" s="1" t="s">
        <v>17</v>
      </c>
      <c r="F3156" s="1" t="s">
        <v>18</v>
      </c>
      <c r="G3156" s="1">
        <v>2005</v>
      </c>
      <c r="H3156" s="5" t="s">
        <v>78</v>
      </c>
      <c r="Q3156" s="1"/>
      <c r="Z3156" s="1"/>
      <c r="AF3156" s="1"/>
    </row>
    <row r="3157" spans="1:41" ht="12.75" x14ac:dyDescent="0.2">
      <c r="A3157" s="2" t="s">
        <v>59</v>
      </c>
      <c r="B3157" s="3">
        <v>595</v>
      </c>
      <c r="C3157" s="5" t="s">
        <v>16</v>
      </c>
      <c r="D3157" s="1" t="s">
        <v>10</v>
      </c>
      <c r="E3157" s="1" t="s">
        <v>17</v>
      </c>
      <c r="F3157" s="1" t="s">
        <v>18</v>
      </c>
      <c r="G3157" s="1">
        <v>2006</v>
      </c>
      <c r="H3157" s="5" t="s">
        <v>78</v>
      </c>
      <c r="Q3157" s="1"/>
      <c r="Z3157" s="1"/>
      <c r="AF3157" s="1"/>
    </row>
    <row r="3158" spans="1:41" ht="12.75" x14ac:dyDescent="0.2">
      <c r="A3158" s="2" t="s">
        <v>59</v>
      </c>
      <c r="B3158" s="3">
        <v>595</v>
      </c>
      <c r="C3158" s="5" t="s">
        <v>16</v>
      </c>
      <c r="D3158" s="1" t="s">
        <v>10</v>
      </c>
      <c r="E3158" s="1" t="s">
        <v>17</v>
      </c>
      <c r="F3158" s="1" t="s">
        <v>18</v>
      </c>
      <c r="G3158" s="1">
        <v>2007</v>
      </c>
      <c r="H3158" s="5" t="s">
        <v>78</v>
      </c>
      <c r="Q3158" s="1"/>
      <c r="Z3158" s="1"/>
      <c r="AF3158" s="1"/>
    </row>
    <row r="3159" spans="1:41" ht="15" customHeight="1" x14ac:dyDescent="0.2">
      <c r="A3159" s="2" t="s">
        <v>59</v>
      </c>
      <c r="B3159" s="3">
        <v>595</v>
      </c>
      <c r="C3159" s="5" t="s">
        <v>16</v>
      </c>
      <c r="D3159" s="1" t="s">
        <v>10</v>
      </c>
      <c r="E3159" s="1" t="s">
        <v>17</v>
      </c>
      <c r="F3159" s="1" t="s">
        <v>18</v>
      </c>
      <c r="G3159" s="1">
        <v>2008</v>
      </c>
      <c r="H3159" s="5" t="s">
        <v>78</v>
      </c>
      <c r="Q3159" s="1"/>
      <c r="Z3159" s="1"/>
      <c r="AF3159" s="1"/>
    </row>
    <row r="3160" spans="1:41" s="22" customFormat="1" ht="12.75" x14ac:dyDescent="0.2">
      <c r="A3160" s="20" t="s">
        <v>59</v>
      </c>
      <c r="B3160" s="21">
        <v>596</v>
      </c>
      <c r="C3160" s="24" t="s">
        <v>16</v>
      </c>
      <c r="D3160" s="22" t="s">
        <v>10</v>
      </c>
      <c r="E3160" s="22" t="s">
        <v>17</v>
      </c>
      <c r="F3160" s="22" t="s">
        <v>18</v>
      </c>
      <c r="G3160" s="22">
        <v>2004</v>
      </c>
      <c r="H3160" s="24" t="s">
        <v>240</v>
      </c>
      <c r="I3160" s="24"/>
      <c r="J3160" s="22">
        <v>72</v>
      </c>
      <c r="K3160" s="22">
        <f>J3160-22</f>
        <v>50</v>
      </c>
      <c r="L3160" s="22">
        <f>J3160-46</f>
        <v>26</v>
      </c>
      <c r="M3160" s="22">
        <f>J3160-71</f>
        <v>1</v>
      </c>
      <c r="N3160" s="22">
        <f>J3160-87</f>
        <v>-15</v>
      </c>
      <c r="O3160" s="22">
        <v>1</v>
      </c>
      <c r="S3160" s="22">
        <v>0</v>
      </c>
      <c r="T3160" s="22" t="s">
        <v>53</v>
      </c>
      <c r="W3160" s="23"/>
      <c r="Z3160" s="23"/>
      <c r="AA3160" s="24"/>
      <c r="AF3160" s="25"/>
    </row>
    <row r="3161" spans="1:41" ht="15" customHeight="1" x14ac:dyDescent="0.2">
      <c r="A3161" s="2" t="s">
        <v>59</v>
      </c>
      <c r="B3161" s="3">
        <v>596</v>
      </c>
      <c r="C3161" s="5" t="s">
        <v>16</v>
      </c>
      <c r="D3161" s="1" t="s">
        <v>10</v>
      </c>
      <c r="E3161" s="1" t="s">
        <v>17</v>
      </c>
      <c r="F3161" s="1" t="s">
        <v>18</v>
      </c>
      <c r="G3161" s="1">
        <v>2005</v>
      </c>
      <c r="H3161" s="5" t="s">
        <v>240</v>
      </c>
      <c r="Q3161" s="1"/>
      <c r="S3161" s="1">
        <v>2</v>
      </c>
      <c r="T3161" s="1">
        <v>190</v>
      </c>
      <c r="U3161" s="1">
        <v>25</v>
      </c>
      <c r="V3161" s="1">
        <v>52</v>
      </c>
      <c r="W3161" s="4">
        <f t="shared" ref="W3161" si="236">(V3161+(Z3161*AB3161))/U3161</f>
        <v>2.1033333333333335</v>
      </c>
      <c r="X3161" s="1">
        <v>5</v>
      </c>
      <c r="Y3161" s="1">
        <v>14</v>
      </c>
      <c r="Z3161" s="4">
        <f>Y3161/(U3161-AB3161)</f>
        <v>0.58333333333333337</v>
      </c>
      <c r="AA3161" s="5">
        <f>Z3161*100/W3161</f>
        <v>27.733755942947703</v>
      </c>
      <c r="AB3161" s="1">
        <v>1</v>
      </c>
      <c r="AC3161" s="1">
        <f t="shared" ref="AC3161" si="237">AB3161*100/U3161</f>
        <v>4</v>
      </c>
      <c r="AD3161" s="1">
        <v>0</v>
      </c>
      <c r="AE3161" s="1">
        <f>AD3161*100/U3161</f>
        <v>0</v>
      </c>
      <c r="AF3161" s="6">
        <v>3</v>
      </c>
      <c r="AG3161" s="1">
        <f>AF3161*100/U3161</f>
        <v>12</v>
      </c>
      <c r="AH3161" s="1">
        <v>1</v>
      </c>
      <c r="AI3161" s="1">
        <v>4</v>
      </c>
      <c r="AJ3161" s="1">
        <v>3</v>
      </c>
      <c r="AK3161" s="1">
        <v>1</v>
      </c>
      <c r="AL3161" s="1">
        <v>3</v>
      </c>
      <c r="AM3161" s="1">
        <v>2</v>
      </c>
      <c r="AN3161" s="1">
        <v>2</v>
      </c>
    </row>
    <row r="3162" spans="1:41" ht="12.75" x14ac:dyDescent="0.2">
      <c r="A3162" s="2" t="s">
        <v>59</v>
      </c>
      <c r="B3162" s="3">
        <v>596</v>
      </c>
      <c r="C3162" s="5" t="s">
        <v>16</v>
      </c>
      <c r="D3162" s="1" t="s">
        <v>10</v>
      </c>
      <c r="E3162" s="1" t="s">
        <v>17</v>
      </c>
      <c r="F3162" s="1" t="s">
        <v>18</v>
      </c>
      <c r="G3162" s="1">
        <v>2006</v>
      </c>
      <c r="H3162" s="5" t="s">
        <v>240</v>
      </c>
      <c r="Q3162" s="1"/>
      <c r="Z3162" s="1"/>
    </row>
    <row r="3163" spans="1:41" ht="12.75" x14ac:dyDescent="0.2">
      <c r="A3163" s="2" t="s">
        <v>59</v>
      </c>
      <c r="B3163" s="3">
        <v>596</v>
      </c>
      <c r="C3163" s="5" t="s">
        <v>16</v>
      </c>
      <c r="D3163" s="1" t="s">
        <v>10</v>
      </c>
      <c r="E3163" s="1" t="s">
        <v>17</v>
      </c>
      <c r="F3163" s="1" t="s">
        <v>18</v>
      </c>
      <c r="G3163" s="1">
        <v>2007</v>
      </c>
      <c r="H3163" s="5" t="s">
        <v>240</v>
      </c>
      <c r="Q3163" s="1"/>
      <c r="S3163" s="1">
        <v>1</v>
      </c>
      <c r="T3163" s="1">
        <v>188</v>
      </c>
      <c r="U3163" s="1">
        <v>25</v>
      </c>
      <c r="V3163" s="1">
        <v>63</v>
      </c>
      <c r="W3163" s="4">
        <f t="shared" ref="W3163:W3164" si="238">(V3163+(Z3163*AB3163))/U3163</f>
        <v>2.52</v>
      </c>
      <c r="X3163" s="1">
        <v>4</v>
      </c>
      <c r="Y3163" s="1">
        <v>16</v>
      </c>
      <c r="Z3163" s="4">
        <f>Y3163/(U3163-AB3163)</f>
        <v>0.64</v>
      </c>
      <c r="AA3163" s="5">
        <f t="shared" ref="AA3163:AA3164" si="239">Z3163*100/W3163</f>
        <v>25.396825396825395</v>
      </c>
      <c r="AB3163" s="1">
        <v>0</v>
      </c>
      <c r="AC3163" s="1">
        <f t="shared" ref="AC3163:AC3164" si="240">AB3163*100/U3163</f>
        <v>0</v>
      </c>
      <c r="AD3163" s="1">
        <v>0</v>
      </c>
      <c r="AE3163" s="1">
        <f t="shared" ref="AE3163:AE3164" si="241">AD3163*100/U3163</f>
        <v>0</v>
      </c>
      <c r="AF3163" s="6">
        <v>0</v>
      </c>
      <c r="AG3163" s="1">
        <f>AF3163*100/U3163</f>
        <v>0</v>
      </c>
      <c r="AI3163" s="1">
        <v>4</v>
      </c>
      <c r="AJ3163" s="1">
        <v>2</v>
      </c>
      <c r="AK3163" s="1">
        <v>3</v>
      </c>
      <c r="AL3163" s="1">
        <v>4</v>
      </c>
      <c r="AM3163" s="1">
        <v>1</v>
      </c>
      <c r="AN3163" s="1">
        <v>2</v>
      </c>
      <c r="AO3163" s="1">
        <v>1</v>
      </c>
    </row>
    <row r="3164" spans="1:41" ht="15" customHeight="1" x14ac:dyDescent="0.2">
      <c r="A3164" s="2" t="s">
        <v>59</v>
      </c>
      <c r="B3164" s="3">
        <v>596</v>
      </c>
      <c r="C3164" s="5" t="s">
        <v>16</v>
      </c>
      <c r="D3164" s="1" t="s">
        <v>10</v>
      </c>
      <c r="E3164" s="1" t="s">
        <v>17</v>
      </c>
      <c r="F3164" s="1" t="s">
        <v>18</v>
      </c>
      <c r="G3164" s="1">
        <v>2008</v>
      </c>
      <c r="H3164" s="5" t="s">
        <v>240</v>
      </c>
      <c r="J3164" s="1">
        <v>66</v>
      </c>
      <c r="K3164" s="1">
        <f>J3164-22</f>
        <v>44</v>
      </c>
      <c r="L3164" s="1">
        <f>J3164-49</f>
        <v>17</v>
      </c>
      <c r="M3164" s="1">
        <f>J3164-67</f>
        <v>-1</v>
      </c>
      <c r="N3164" s="1">
        <f>J3164-82</f>
        <v>-16</v>
      </c>
      <c r="O3164" s="1">
        <v>3</v>
      </c>
      <c r="Q3164" s="1"/>
      <c r="S3164" s="1">
        <v>2</v>
      </c>
      <c r="T3164" s="1">
        <v>198</v>
      </c>
      <c r="U3164" s="1">
        <v>25</v>
      </c>
      <c r="V3164" s="1">
        <v>60</v>
      </c>
      <c r="W3164" s="4">
        <f t="shared" si="238"/>
        <v>2.4249999999999998</v>
      </c>
      <c r="X3164" s="1">
        <v>4</v>
      </c>
      <c r="Y3164" s="1">
        <v>15</v>
      </c>
      <c r="Z3164" s="4">
        <f>Y3164/(U3164-AB3164)</f>
        <v>0.625</v>
      </c>
      <c r="AA3164" s="5">
        <f t="shared" si="239"/>
        <v>25.773195876288661</v>
      </c>
      <c r="AB3164" s="1">
        <v>1</v>
      </c>
      <c r="AC3164" s="1">
        <f t="shared" si="240"/>
        <v>4</v>
      </c>
      <c r="AD3164" s="1">
        <v>0</v>
      </c>
      <c r="AE3164" s="1">
        <f t="shared" si="241"/>
        <v>0</v>
      </c>
      <c r="AF3164" s="6" t="s">
        <v>179</v>
      </c>
      <c r="AI3164" s="1">
        <v>4</v>
      </c>
      <c r="AJ3164" s="1">
        <v>2</v>
      </c>
      <c r="AK3164" s="1">
        <v>1</v>
      </c>
      <c r="AL3164" s="1">
        <v>3</v>
      </c>
      <c r="AM3164" s="1">
        <v>1</v>
      </c>
      <c r="AN3164" s="1">
        <v>2</v>
      </c>
    </row>
    <row r="3165" spans="1:41" ht="12.75" x14ac:dyDescent="0.2">
      <c r="A3165" s="2" t="s">
        <v>59</v>
      </c>
      <c r="B3165" s="3">
        <v>596</v>
      </c>
      <c r="C3165" s="5" t="s">
        <v>16</v>
      </c>
      <c r="D3165" s="1" t="s">
        <v>10</v>
      </c>
      <c r="E3165" s="1" t="s">
        <v>17</v>
      </c>
      <c r="F3165" s="1" t="s">
        <v>18</v>
      </c>
      <c r="G3165" s="1">
        <v>2009</v>
      </c>
      <c r="H3165" s="5" t="s">
        <v>240</v>
      </c>
      <c r="J3165" s="1">
        <v>68</v>
      </c>
      <c r="K3165" s="1">
        <f>J3165-26</f>
        <v>42</v>
      </c>
      <c r="L3165" s="1">
        <f>J3165-50</f>
        <v>18</v>
      </c>
      <c r="M3165" s="1">
        <f>J3165-66</f>
        <v>2</v>
      </c>
      <c r="N3165" s="1">
        <f>J3165-82</f>
        <v>-14</v>
      </c>
      <c r="O3165" s="1">
        <v>5</v>
      </c>
      <c r="Q3165" s="1"/>
      <c r="S3165" s="1">
        <v>4</v>
      </c>
      <c r="Z3165" s="1"/>
      <c r="AO3165" s="1">
        <v>1</v>
      </c>
    </row>
    <row r="3166" spans="1:41" ht="12.75" x14ac:dyDescent="0.2">
      <c r="A3166" s="2" t="s">
        <v>59</v>
      </c>
      <c r="B3166" s="3">
        <v>596</v>
      </c>
      <c r="C3166" s="5" t="s">
        <v>16</v>
      </c>
      <c r="D3166" s="1" t="s">
        <v>10</v>
      </c>
      <c r="E3166" s="1" t="s">
        <v>17</v>
      </c>
      <c r="F3166" s="1" t="s">
        <v>18</v>
      </c>
      <c r="G3166" s="1">
        <v>2010</v>
      </c>
      <c r="H3166" s="5" t="s">
        <v>240</v>
      </c>
      <c r="Q3166" s="1"/>
      <c r="Z3166" s="1"/>
    </row>
    <row r="3167" spans="1:41" ht="12.75" x14ac:dyDescent="0.2">
      <c r="A3167" s="2" t="s">
        <v>59</v>
      </c>
      <c r="B3167" s="3">
        <v>596</v>
      </c>
      <c r="C3167" s="5" t="s">
        <v>16</v>
      </c>
      <c r="D3167" s="1" t="s">
        <v>10</v>
      </c>
      <c r="E3167" s="1" t="s">
        <v>17</v>
      </c>
      <c r="F3167" s="1" t="s">
        <v>18</v>
      </c>
      <c r="G3167" s="1">
        <v>2011</v>
      </c>
      <c r="H3167" s="5" t="s">
        <v>240</v>
      </c>
      <c r="Q3167" s="1"/>
      <c r="Z3167" s="1"/>
    </row>
    <row r="3168" spans="1:41" ht="12.75" x14ac:dyDescent="0.2">
      <c r="A3168" s="2" t="s">
        <v>59</v>
      </c>
      <c r="B3168" s="3">
        <v>596</v>
      </c>
      <c r="C3168" s="5" t="s">
        <v>16</v>
      </c>
      <c r="D3168" s="1" t="s">
        <v>10</v>
      </c>
      <c r="E3168" s="1" t="s">
        <v>17</v>
      </c>
      <c r="F3168" s="1" t="s">
        <v>18</v>
      </c>
      <c r="G3168" s="1">
        <v>2012</v>
      </c>
      <c r="H3168" s="5" t="s">
        <v>240</v>
      </c>
      <c r="Q3168" s="1"/>
      <c r="Z3168" s="1"/>
    </row>
    <row r="3169" spans="1:39" ht="12.75" x14ac:dyDescent="0.2">
      <c r="A3169" s="2" t="s">
        <v>59</v>
      </c>
      <c r="B3169" s="3">
        <v>596</v>
      </c>
      <c r="C3169" s="5" t="s">
        <v>16</v>
      </c>
      <c r="D3169" s="1" t="s">
        <v>10</v>
      </c>
      <c r="E3169" s="1" t="s">
        <v>17</v>
      </c>
      <c r="F3169" s="1" t="s">
        <v>18</v>
      </c>
      <c r="G3169" s="1">
        <v>2013</v>
      </c>
      <c r="H3169" s="5" t="s">
        <v>240</v>
      </c>
      <c r="Q3169" s="1"/>
      <c r="Z3169" s="1"/>
      <c r="AM3169" s="29">
        <v>2</v>
      </c>
    </row>
    <row r="3170" spans="1:39" s="22" customFormat="1" ht="12.75" x14ac:dyDescent="0.2">
      <c r="A3170" s="20" t="s">
        <v>59</v>
      </c>
      <c r="B3170" s="21">
        <v>597</v>
      </c>
      <c r="C3170" s="24" t="s">
        <v>16</v>
      </c>
      <c r="D3170" s="22" t="s">
        <v>10</v>
      </c>
      <c r="E3170" s="22" t="s">
        <v>17</v>
      </c>
      <c r="F3170" s="22" t="s">
        <v>18</v>
      </c>
      <c r="G3170" s="22">
        <v>2004</v>
      </c>
      <c r="H3170" s="24" t="s">
        <v>78</v>
      </c>
      <c r="I3170" s="24"/>
      <c r="W3170" s="23"/>
      <c r="AA3170" s="24"/>
    </row>
    <row r="3171" spans="1:39" ht="12.75" x14ac:dyDescent="0.2">
      <c r="A3171" s="2" t="s">
        <v>59</v>
      </c>
      <c r="B3171" s="3">
        <v>597</v>
      </c>
      <c r="C3171" s="5" t="s">
        <v>16</v>
      </c>
      <c r="D3171" s="1" t="s">
        <v>10</v>
      </c>
      <c r="E3171" s="1" t="s">
        <v>17</v>
      </c>
      <c r="F3171" s="1" t="s">
        <v>18</v>
      </c>
      <c r="G3171" s="1">
        <v>2005</v>
      </c>
      <c r="H3171" s="5" t="s">
        <v>78</v>
      </c>
      <c r="Q3171" s="1"/>
      <c r="Z3171" s="1"/>
      <c r="AF3171" s="1"/>
    </row>
    <row r="3172" spans="1:39" ht="12.75" x14ac:dyDescent="0.2">
      <c r="A3172" s="2" t="s">
        <v>59</v>
      </c>
      <c r="B3172" s="3">
        <v>597</v>
      </c>
      <c r="C3172" s="5" t="s">
        <v>16</v>
      </c>
      <c r="D3172" s="1" t="s">
        <v>10</v>
      </c>
      <c r="E3172" s="1" t="s">
        <v>17</v>
      </c>
      <c r="F3172" s="1" t="s">
        <v>18</v>
      </c>
      <c r="G3172" s="1">
        <v>2006</v>
      </c>
      <c r="H3172" s="5" t="s">
        <v>78</v>
      </c>
      <c r="Q3172" s="1"/>
      <c r="Z3172" s="1"/>
      <c r="AF3172" s="1"/>
    </row>
    <row r="3173" spans="1:39" ht="12.75" x14ac:dyDescent="0.2">
      <c r="A3173" s="2" t="s">
        <v>59</v>
      </c>
      <c r="B3173" s="3">
        <v>597</v>
      </c>
      <c r="C3173" s="5" t="s">
        <v>16</v>
      </c>
      <c r="D3173" s="1" t="s">
        <v>10</v>
      </c>
      <c r="E3173" s="1" t="s">
        <v>17</v>
      </c>
      <c r="F3173" s="1" t="s">
        <v>18</v>
      </c>
      <c r="G3173" s="1">
        <v>2007</v>
      </c>
      <c r="H3173" s="5" t="s">
        <v>78</v>
      </c>
      <c r="Q3173" s="1"/>
      <c r="Z3173" s="1"/>
      <c r="AF3173" s="1"/>
    </row>
    <row r="3174" spans="1:39" ht="12.75" x14ac:dyDescent="0.2">
      <c r="A3174" s="2" t="s">
        <v>59</v>
      </c>
      <c r="B3174" s="3">
        <v>597</v>
      </c>
      <c r="C3174" s="5" t="s">
        <v>16</v>
      </c>
      <c r="D3174" s="1" t="s">
        <v>10</v>
      </c>
      <c r="E3174" s="1" t="s">
        <v>17</v>
      </c>
      <c r="F3174" s="1" t="s">
        <v>18</v>
      </c>
      <c r="G3174" s="1">
        <v>2008</v>
      </c>
      <c r="H3174" s="5" t="s">
        <v>78</v>
      </c>
      <c r="Q3174" s="1"/>
      <c r="Z3174" s="1"/>
      <c r="AF3174" s="1"/>
    </row>
    <row r="3175" spans="1:39" s="22" customFormat="1" ht="12.75" x14ac:dyDescent="0.2">
      <c r="A3175" s="20" t="s">
        <v>59</v>
      </c>
      <c r="B3175" s="21">
        <v>598</v>
      </c>
      <c r="C3175" s="24" t="s">
        <v>16</v>
      </c>
      <c r="D3175" s="22" t="s">
        <v>10</v>
      </c>
      <c r="E3175" s="22" t="s">
        <v>17</v>
      </c>
      <c r="F3175" s="22" t="s">
        <v>18</v>
      </c>
      <c r="G3175" s="22">
        <v>2004</v>
      </c>
      <c r="H3175" s="24" t="s">
        <v>78</v>
      </c>
      <c r="I3175" s="24"/>
      <c r="W3175" s="23"/>
      <c r="AA3175" s="24"/>
    </row>
    <row r="3176" spans="1:39" ht="15" customHeight="1" x14ac:dyDescent="0.2">
      <c r="A3176" s="2" t="s">
        <v>59</v>
      </c>
      <c r="B3176" s="3">
        <v>598</v>
      </c>
      <c r="C3176" s="5" t="s">
        <v>16</v>
      </c>
      <c r="D3176" s="1" t="s">
        <v>10</v>
      </c>
      <c r="E3176" s="1" t="s">
        <v>17</v>
      </c>
      <c r="F3176" s="1" t="s">
        <v>18</v>
      </c>
      <c r="G3176" s="1">
        <v>2005</v>
      </c>
      <c r="H3176" s="5" t="s">
        <v>78</v>
      </c>
      <c r="Q3176" s="1"/>
      <c r="Z3176" s="1"/>
      <c r="AF3176" s="1"/>
    </row>
    <row r="3177" spans="1:39" ht="12.75" x14ac:dyDescent="0.2">
      <c r="A3177" s="2" t="s">
        <v>59</v>
      </c>
      <c r="B3177" s="3">
        <v>598</v>
      </c>
      <c r="C3177" s="5" t="s">
        <v>16</v>
      </c>
      <c r="D3177" s="1" t="s">
        <v>10</v>
      </c>
      <c r="E3177" s="1" t="s">
        <v>17</v>
      </c>
      <c r="F3177" s="1" t="s">
        <v>18</v>
      </c>
      <c r="G3177" s="1">
        <v>2006</v>
      </c>
      <c r="H3177" s="5" t="s">
        <v>78</v>
      </c>
      <c r="Q3177" s="1"/>
      <c r="Z3177" s="1"/>
      <c r="AF3177" s="1"/>
    </row>
    <row r="3178" spans="1:39" ht="12.75" x14ac:dyDescent="0.2">
      <c r="A3178" s="2" t="s">
        <v>59</v>
      </c>
      <c r="B3178" s="3">
        <v>598</v>
      </c>
      <c r="C3178" s="5" t="s">
        <v>16</v>
      </c>
      <c r="D3178" s="1" t="s">
        <v>10</v>
      </c>
      <c r="E3178" s="1" t="s">
        <v>17</v>
      </c>
      <c r="F3178" s="1" t="s">
        <v>18</v>
      </c>
      <c r="G3178" s="1">
        <v>2007</v>
      </c>
      <c r="H3178" s="5" t="s">
        <v>78</v>
      </c>
      <c r="Q3178" s="1"/>
      <c r="Z3178" s="1"/>
      <c r="AF3178" s="1"/>
    </row>
    <row r="3179" spans="1:39" ht="15" customHeight="1" x14ac:dyDescent="0.2">
      <c r="A3179" s="2" t="s">
        <v>59</v>
      </c>
      <c r="B3179" s="3">
        <v>598</v>
      </c>
      <c r="C3179" s="5" t="s">
        <v>16</v>
      </c>
      <c r="D3179" s="1" t="s">
        <v>10</v>
      </c>
      <c r="E3179" s="1" t="s">
        <v>17</v>
      </c>
      <c r="F3179" s="1" t="s">
        <v>18</v>
      </c>
      <c r="G3179" s="1">
        <v>2008</v>
      </c>
      <c r="H3179" s="5" t="s">
        <v>78</v>
      </c>
      <c r="Q3179" s="1"/>
      <c r="Z3179" s="1"/>
      <c r="AF3179" s="1"/>
    </row>
    <row r="3180" spans="1:39" s="22" customFormat="1" ht="12.75" x14ac:dyDescent="0.2">
      <c r="A3180" s="20" t="s">
        <v>59</v>
      </c>
      <c r="B3180" s="21">
        <v>599</v>
      </c>
      <c r="C3180" s="24" t="s">
        <v>16</v>
      </c>
      <c r="D3180" s="22" t="s">
        <v>10</v>
      </c>
      <c r="E3180" s="22" t="s">
        <v>17</v>
      </c>
      <c r="F3180" s="22" t="s">
        <v>18</v>
      </c>
      <c r="G3180" s="22">
        <v>2004</v>
      </c>
      <c r="H3180" s="24" t="s">
        <v>78</v>
      </c>
      <c r="I3180" s="24"/>
      <c r="W3180" s="23"/>
      <c r="AA3180" s="24"/>
    </row>
    <row r="3181" spans="1:39" ht="12.75" x14ac:dyDescent="0.2">
      <c r="A3181" s="2" t="s">
        <v>59</v>
      </c>
      <c r="B3181" s="3">
        <v>599</v>
      </c>
      <c r="C3181" s="5" t="s">
        <v>16</v>
      </c>
      <c r="D3181" s="1" t="s">
        <v>10</v>
      </c>
      <c r="E3181" s="1" t="s">
        <v>17</v>
      </c>
      <c r="F3181" s="1" t="s">
        <v>18</v>
      </c>
      <c r="G3181" s="1">
        <v>2005</v>
      </c>
      <c r="H3181" s="5" t="s">
        <v>78</v>
      </c>
      <c r="Q3181" s="1"/>
      <c r="Z3181" s="1"/>
      <c r="AF3181" s="1"/>
    </row>
    <row r="3182" spans="1:39" ht="12.75" x14ac:dyDescent="0.2">
      <c r="A3182" s="2" t="s">
        <v>59</v>
      </c>
      <c r="B3182" s="3">
        <v>599</v>
      </c>
      <c r="C3182" s="5" t="s">
        <v>16</v>
      </c>
      <c r="D3182" s="1" t="s">
        <v>10</v>
      </c>
      <c r="E3182" s="1" t="s">
        <v>17</v>
      </c>
      <c r="F3182" s="1" t="s">
        <v>18</v>
      </c>
      <c r="G3182" s="1">
        <v>2006</v>
      </c>
      <c r="H3182" s="5" t="s">
        <v>78</v>
      </c>
      <c r="Q3182" s="1"/>
      <c r="Z3182" s="1"/>
      <c r="AF3182" s="1"/>
    </row>
    <row r="3183" spans="1:39" ht="12.75" x14ac:dyDescent="0.2">
      <c r="A3183" s="2" t="s">
        <v>59</v>
      </c>
      <c r="B3183" s="3">
        <v>599</v>
      </c>
      <c r="C3183" s="5" t="s">
        <v>16</v>
      </c>
      <c r="D3183" s="1" t="s">
        <v>10</v>
      </c>
      <c r="E3183" s="1" t="s">
        <v>17</v>
      </c>
      <c r="F3183" s="1" t="s">
        <v>18</v>
      </c>
      <c r="G3183" s="1">
        <v>2007</v>
      </c>
      <c r="H3183" s="5" t="s">
        <v>78</v>
      </c>
      <c r="Q3183" s="1"/>
      <c r="Z3183" s="1"/>
      <c r="AF3183" s="1"/>
    </row>
    <row r="3184" spans="1:39" ht="12.75" x14ac:dyDescent="0.2">
      <c r="A3184" s="2" t="s">
        <v>59</v>
      </c>
      <c r="B3184" s="3">
        <v>599</v>
      </c>
      <c r="C3184" s="5" t="s">
        <v>16</v>
      </c>
      <c r="D3184" s="1" t="s">
        <v>10</v>
      </c>
      <c r="E3184" s="1" t="s">
        <v>17</v>
      </c>
      <c r="F3184" s="1" t="s">
        <v>18</v>
      </c>
      <c r="G3184" s="1">
        <v>2008</v>
      </c>
      <c r="H3184" s="5" t="s">
        <v>78</v>
      </c>
      <c r="Q3184" s="1"/>
      <c r="Z3184" s="1"/>
      <c r="AF3184" s="1"/>
    </row>
    <row r="3185" spans="1:41" s="22" customFormat="1" ht="12.75" x14ac:dyDescent="0.2">
      <c r="A3185" s="20" t="s">
        <v>59</v>
      </c>
      <c r="B3185" s="21">
        <v>600</v>
      </c>
      <c r="C3185" s="24" t="s">
        <v>16</v>
      </c>
      <c r="D3185" s="22" t="s">
        <v>10</v>
      </c>
      <c r="E3185" s="22" t="s">
        <v>17</v>
      </c>
      <c r="F3185" s="22" t="s">
        <v>18</v>
      </c>
      <c r="G3185" s="22">
        <v>2004</v>
      </c>
      <c r="H3185" s="24" t="s">
        <v>240</v>
      </c>
      <c r="I3185" s="24"/>
      <c r="J3185" s="22">
        <v>71</v>
      </c>
      <c r="K3185" s="22">
        <f>J3185-22</f>
        <v>49</v>
      </c>
      <c r="L3185" s="22">
        <f>J3185-46</f>
        <v>25</v>
      </c>
      <c r="M3185" s="22">
        <f>J3185-71</f>
        <v>0</v>
      </c>
      <c r="N3185" s="22">
        <f>J3185-87</f>
        <v>-16</v>
      </c>
      <c r="O3185" s="22">
        <v>0</v>
      </c>
      <c r="S3185" s="22">
        <v>0</v>
      </c>
      <c r="T3185" s="22" t="s">
        <v>53</v>
      </c>
      <c r="W3185" s="23"/>
      <c r="Z3185" s="23"/>
      <c r="AA3185" s="24"/>
      <c r="AF3185" s="25"/>
    </row>
    <row r="3186" spans="1:41" ht="12.75" x14ac:dyDescent="0.2">
      <c r="A3186" s="2" t="s">
        <v>59</v>
      </c>
      <c r="B3186" s="3">
        <v>600</v>
      </c>
      <c r="C3186" s="5" t="s">
        <v>16</v>
      </c>
      <c r="D3186" s="1" t="s">
        <v>10</v>
      </c>
      <c r="E3186" s="1" t="s">
        <v>17</v>
      </c>
      <c r="F3186" s="1" t="s">
        <v>18</v>
      </c>
      <c r="G3186" s="1">
        <v>2005</v>
      </c>
      <c r="H3186" s="5" t="s">
        <v>240</v>
      </c>
      <c r="Q3186" s="1"/>
      <c r="S3186" s="1">
        <v>3</v>
      </c>
      <c r="T3186" s="1">
        <v>190</v>
      </c>
      <c r="U3186" s="1">
        <v>25</v>
      </c>
      <c r="V3186" s="1">
        <v>70</v>
      </c>
      <c r="W3186" s="4">
        <f t="shared" ref="W3186" si="242">(V3186+(Z3186*AB3186))/U3186</f>
        <v>2.8</v>
      </c>
      <c r="X3186" s="1">
        <v>5</v>
      </c>
      <c r="Y3186" s="1">
        <v>14</v>
      </c>
      <c r="Z3186" s="4">
        <f>Y3186/(U3186-AB3186)</f>
        <v>0.56000000000000005</v>
      </c>
      <c r="AA3186" s="5">
        <f>Z3186*100/W3186</f>
        <v>20.000000000000004</v>
      </c>
      <c r="AB3186" s="1">
        <v>0</v>
      </c>
      <c r="AC3186" s="1">
        <f t="shared" ref="AC3186" si="243">AB3186*100/U3186</f>
        <v>0</v>
      </c>
      <c r="AD3186" s="1">
        <v>0</v>
      </c>
      <c r="AE3186" s="1">
        <f>AD3186*100/U3186</f>
        <v>0</v>
      </c>
      <c r="AF3186" s="6" t="s">
        <v>89</v>
      </c>
      <c r="AI3186" s="1">
        <v>4</v>
      </c>
      <c r="AJ3186" s="1">
        <v>3</v>
      </c>
      <c r="AK3186" s="1">
        <v>2</v>
      </c>
      <c r="AL3186" s="1">
        <v>2</v>
      </c>
      <c r="AM3186" s="1">
        <v>2</v>
      </c>
      <c r="AN3186" s="1">
        <v>2</v>
      </c>
    </row>
    <row r="3187" spans="1:41" ht="12.75" x14ac:dyDescent="0.2">
      <c r="A3187" s="2" t="s">
        <v>59</v>
      </c>
      <c r="B3187" s="3">
        <v>600</v>
      </c>
      <c r="C3187" s="5" t="s">
        <v>16</v>
      </c>
      <c r="D3187" s="1" t="s">
        <v>10</v>
      </c>
      <c r="E3187" s="1" t="s">
        <v>17</v>
      </c>
      <c r="F3187" s="1" t="s">
        <v>18</v>
      </c>
      <c r="G3187" s="1">
        <v>2006</v>
      </c>
      <c r="H3187" s="5" t="s">
        <v>240</v>
      </c>
      <c r="Q3187" s="1"/>
      <c r="Z3187" s="1"/>
    </row>
    <row r="3188" spans="1:41" ht="12.75" x14ac:dyDescent="0.2">
      <c r="A3188" s="2" t="s">
        <v>59</v>
      </c>
      <c r="B3188" s="3">
        <v>600</v>
      </c>
      <c r="C3188" s="5" t="s">
        <v>16</v>
      </c>
      <c r="D3188" s="1" t="s">
        <v>10</v>
      </c>
      <c r="E3188" s="1" t="s">
        <v>17</v>
      </c>
      <c r="F3188" s="1" t="s">
        <v>18</v>
      </c>
      <c r="G3188" s="1">
        <v>2007</v>
      </c>
      <c r="H3188" s="5" t="s">
        <v>240</v>
      </c>
      <c r="Q3188" s="1"/>
      <c r="S3188" s="1">
        <v>1</v>
      </c>
      <c r="T3188" s="1">
        <v>193</v>
      </c>
      <c r="U3188" s="1">
        <v>25</v>
      </c>
      <c r="V3188" s="1">
        <v>83</v>
      </c>
      <c r="W3188" s="4">
        <f t="shared" ref="W3188:W3189" si="244">(V3188+(Z3188*AB3188))/U3188</f>
        <v>3.3466666666666667</v>
      </c>
      <c r="X3188" s="1">
        <v>4</v>
      </c>
      <c r="Y3188" s="1">
        <v>16</v>
      </c>
      <c r="Z3188" s="4">
        <f>Y3188/(U3188-AB3188)</f>
        <v>0.66666666666666663</v>
      </c>
      <c r="AA3188" s="5">
        <f t="shared" ref="AA3188:AA3189" si="245">Z3188*100/W3188</f>
        <v>19.920318725099598</v>
      </c>
      <c r="AB3188" s="1">
        <v>1</v>
      </c>
      <c r="AC3188" s="1">
        <f t="shared" ref="AC3188:AC3189" si="246">AB3188*100/U3188</f>
        <v>4</v>
      </c>
      <c r="AD3188" s="1">
        <v>0</v>
      </c>
      <c r="AE3188" s="1">
        <f t="shared" ref="AE3188:AE3189" si="247">AD3188*100/U3188</f>
        <v>0</v>
      </c>
      <c r="AF3188" s="6">
        <v>1</v>
      </c>
      <c r="AG3188" s="1">
        <f>AF3188*100/U3188</f>
        <v>4</v>
      </c>
      <c r="AH3188" s="1">
        <v>2</v>
      </c>
      <c r="AI3188" s="1">
        <v>7</v>
      </c>
      <c r="AJ3188" s="1">
        <v>3</v>
      </c>
      <c r="AK3188" s="1">
        <v>3</v>
      </c>
      <c r="AL3188" s="1">
        <v>4</v>
      </c>
      <c r="AM3188" s="1">
        <v>1</v>
      </c>
      <c r="AN3188" s="1">
        <v>2</v>
      </c>
      <c r="AO3188" s="1">
        <v>1</v>
      </c>
    </row>
    <row r="3189" spans="1:41" ht="12.75" x14ac:dyDescent="0.2">
      <c r="A3189" s="2" t="s">
        <v>59</v>
      </c>
      <c r="B3189" s="3">
        <v>600</v>
      </c>
      <c r="C3189" s="5" t="s">
        <v>16</v>
      </c>
      <c r="D3189" s="1" t="s">
        <v>10</v>
      </c>
      <c r="E3189" s="1" t="s">
        <v>17</v>
      </c>
      <c r="F3189" s="1" t="s">
        <v>18</v>
      </c>
      <c r="G3189" s="1">
        <v>2008</v>
      </c>
      <c r="H3189" s="5" t="s">
        <v>240</v>
      </c>
      <c r="J3189" s="1">
        <v>62</v>
      </c>
      <c r="K3189" s="1">
        <f>J3189-22</f>
        <v>40</v>
      </c>
      <c r="L3189" s="1">
        <f>J3189-49</f>
        <v>13</v>
      </c>
      <c r="M3189" s="1">
        <f>J3189-67</f>
        <v>-5</v>
      </c>
      <c r="N3189" s="1">
        <f>J3189-82</f>
        <v>-20</v>
      </c>
      <c r="O3189" s="1">
        <v>1</v>
      </c>
      <c r="Q3189" s="1"/>
      <c r="S3189" s="1">
        <v>2</v>
      </c>
      <c r="T3189" s="1">
        <v>197</v>
      </c>
      <c r="U3189" s="1">
        <v>25</v>
      </c>
      <c r="V3189" s="1">
        <v>101</v>
      </c>
      <c r="W3189" s="4">
        <f t="shared" si="244"/>
        <v>4.04</v>
      </c>
      <c r="X3189" s="1">
        <v>4</v>
      </c>
      <c r="Y3189" s="1">
        <v>18</v>
      </c>
      <c r="Z3189" s="4">
        <f>Y3189/(U3189-AB3189)</f>
        <v>0.72</v>
      </c>
      <c r="AA3189" s="5">
        <f t="shared" si="245"/>
        <v>17.821782178217823</v>
      </c>
      <c r="AB3189" s="1">
        <v>0</v>
      </c>
      <c r="AC3189" s="1">
        <f t="shared" si="246"/>
        <v>0</v>
      </c>
      <c r="AD3189" s="1">
        <v>1</v>
      </c>
      <c r="AE3189" s="1">
        <f t="shared" si="247"/>
        <v>4</v>
      </c>
      <c r="AF3189" s="6" t="s">
        <v>210</v>
      </c>
      <c r="AI3189" s="1">
        <v>7</v>
      </c>
      <c r="AJ3189" s="1">
        <v>2</v>
      </c>
      <c r="AK3189" s="1">
        <v>1</v>
      </c>
      <c r="AL3189" s="1">
        <v>3</v>
      </c>
      <c r="AM3189" s="1">
        <v>1</v>
      </c>
      <c r="AN3189" s="1">
        <v>1</v>
      </c>
    </row>
    <row r="3190" spans="1:41" ht="12.75" x14ac:dyDescent="0.2">
      <c r="A3190" s="2" t="s">
        <v>59</v>
      </c>
      <c r="B3190" s="3">
        <v>600</v>
      </c>
      <c r="C3190" s="5" t="s">
        <v>16</v>
      </c>
      <c r="D3190" s="1" t="s">
        <v>10</v>
      </c>
      <c r="E3190" s="1" t="s">
        <v>17</v>
      </c>
      <c r="F3190" s="1" t="s">
        <v>18</v>
      </c>
      <c r="G3190" s="1">
        <v>2009</v>
      </c>
      <c r="H3190" s="5" t="s">
        <v>240</v>
      </c>
      <c r="J3190" s="1">
        <v>69</v>
      </c>
      <c r="K3190" s="1">
        <f>J3190-26</f>
        <v>43</v>
      </c>
      <c r="L3190" s="1">
        <f>J3190-50</f>
        <v>19</v>
      </c>
      <c r="M3190" s="1">
        <f>J3190-66</f>
        <v>3</v>
      </c>
      <c r="N3190" s="1">
        <f>J3190-82</f>
        <v>-13</v>
      </c>
      <c r="O3190" s="1">
        <v>4</v>
      </c>
      <c r="Q3190" s="1"/>
      <c r="S3190" s="1">
        <v>3</v>
      </c>
      <c r="Z3190" s="1"/>
      <c r="AO3190" s="1">
        <v>0</v>
      </c>
    </row>
    <row r="3191" spans="1:41" ht="12.75" x14ac:dyDescent="0.2">
      <c r="A3191" s="2" t="s">
        <v>59</v>
      </c>
      <c r="B3191" s="3">
        <v>600</v>
      </c>
      <c r="C3191" s="5" t="s">
        <v>16</v>
      </c>
      <c r="D3191" s="1" t="s">
        <v>10</v>
      </c>
      <c r="E3191" s="1" t="s">
        <v>17</v>
      </c>
      <c r="F3191" s="1" t="s">
        <v>18</v>
      </c>
      <c r="G3191" s="1">
        <v>2010</v>
      </c>
      <c r="H3191" s="5" t="s">
        <v>240</v>
      </c>
      <c r="Q3191" s="1"/>
      <c r="Z3191" s="1"/>
    </row>
    <row r="3192" spans="1:41" ht="12.75" x14ac:dyDescent="0.2">
      <c r="A3192" s="2" t="s">
        <v>59</v>
      </c>
      <c r="B3192" s="3">
        <v>600</v>
      </c>
      <c r="C3192" s="5" t="s">
        <v>16</v>
      </c>
      <c r="D3192" s="1" t="s">
        <v>10</v>
      </c>
      <c r="E3192" s="1" t="s">
        <v>17</v>
      </c>
      <c r="F3192" s="1" t="s">
        <v>18</v>
      </c>
      <c r="G3192" s="1">
        <v>2011</v>
      </c>
      <c r="H3192" s="5" t="s">
        <v>240</v>
      </c>
      <c r="Q3192" s="1"/>
      <c r="Z3192" s="1"/>
    </row>
    <row r="3193" spans="1:41" ht="12.75" x14ac:dyDescent="0.2">
      <c r="A3193" s="2" t="s">
        <v>59</v>
      </c>
      <c r="B3193" s="3">
        <v>600</v>
      </c>
      <c r="C3193" s="5" t="s">
        <v>16</v>
      </c>
      <c r="D3193" s="1" t="s">
        <v>10</v>
      </c>
      <c r="E3193" s="1" t="s">
        <v>17</v>
      </c>
      <c r="F3193" s="1" t="s">
        <v>18</v>
      </c>
      <c r="G3193" s="1">
        <v>2012</v>
      </c>
      <c r="H3193" s="5" t="s">
        <v>240</v>
      </c>
      <c r="Q3193" s="1"/>
      <c r="Z3193" s="1"/>
    </row>
    <row r="3194" spans="1:41" ht="12.75" x14ac:dyDescent="0.2">
      <c r="A3194" s="2" t="s">
        <v>59</v>
      </c>
      <c r="B3194" s="3">
        <v>600</v>
      </c>
      <c r="C3194" s="5" t="s">
        <v>16</v>
      </c>
      <c r="D3194" s="1" t="s">
        <v>10</v>
      </c>
      <c r="E3194" s="1" t="s">
        <v>17</v>
      </c>
      <c r="F3194" s="1" t="s">
        <v>18</v>
      </c>
      <c r="G3194" s="1">
        <v>2013</v>
      </c>
      <c r="H3194" s="5" t="s">
        <v>240</v>
      </c>
      <c r="Q3194" s="1"/>
      <c r="Z3194" s="1"/>
      <c r="AM3194" s="29">
        <v>1</v>
      </c>
    </row>
    <row r="3195" spans="1:41" s="22" customFormat="1" ht="12.75" x14ac:dyDescent="0.2">
      <c r="A3195" s="20" t="s">
        <v>59</v>
      </c>
      <c r="B3195" s="21">
        <v>601</v>
      </c>
      <c r="C3195" s="24" t="s">
        <v>16</v>
      </c>
      <c r="D3195" s="22" t="s">
        <v>10</v>
      </c>
      <c r="E3195" s="22" t="s">
        <v>17</v>
      </c>
      <c r="F3195" s="22" t="s">
        <v>18</v>
      </c>
      <c r="G3195" s="22">
        <v>2004</v>
      </c>
      <c r="H3195" s="24" t="s">
        <v>78</v>
      </c>
      <c r="I3195" s="24"/>
      <c r="W3195" s="23"/>
      <c r="AA3195" s="24"/>
    </row>
    <row r="3196" spans="1:41" ht="12.75" x14ac:dyDescent="0.2">
      <c r="A3196" s="2" t="s">
        <v>59</v>
      </c>
      <c r="B3196" s="3">
        <v>601</v>
      </c>
      <c r="C3196" s="5" t="s">
        <v>16</v>
      </c>
      <c r="D3196" s="1" t="s">
        <v>10</v>
      </c>
      <c r="E3196" s="1" t="s">
        <v>17</v>
      </c>
      <c r="F3196" s="1" t="s">
        <v>18</v>
      </c>
      <c r="G3196" s="1">
        <v>2005</v>
      </c>
      <c r="H3196" s="5" t="s">
        <v>78</v>
      </c>
      <c r="Q3196" s="1"/>
      <c r="Z3196" s="1"/>
      <c r="AF3196" s="1"/>
    </row>
    <row r="3197" spans="1:41" ht="12.75" x14ac:dyDescent="0.2">
      <c r="A3197" s="2" t="s">
        <v>59</v>
      </c>
      <c r="B3197" s="3">
        <v>601</v>
      </c>
      <c r="C3197" s="5" t="s">
        <v>16</v>
      </c>
      <c r="D3197" s="1" t="s">
        <v>10</v>
      </c>
      <c r="E3197" s="1" t="s">
        <v>17</v>
      </c>
      <c r="F3197" s="1" t="s">
        <v>18</v>
      </c>
      <c r="G3197" s="1">
        <v>2006</v>
      </c>
      <c r="H3197" s="5" t="s">
        <v>78</v>
      </c>
      <c r="Q3197" s="1"/>
      <c r="Z3197" s="1"/>
      <c r="AF3197" s="1"/>
    </row>
    <row r="3198" spans="1:41" ht="12.75" x14ac:dyDescent="0.2">
      <c r="A3198" s="2" t="s">
        <v>59</v>
      </c>
      <c r="B3198" s="3">
        <v>601</v>
      </c>
      <c r="C3198" s="5" t="s">
        <v>16</v>
      </c>
      <c r="D3198" s="1" t="s">
        <v>10</v>
      </c>
      <c r="E3198" s="1" t="s">
        <v>17</v>
      </c>
      <c r="F3198" s="1" t="s">
        <v>18</v>
      </c>
      <c r="G3198" s="1">
        <v>2007</v>
      </c>
      <c r="H3198" s="5" t="s">
        <v>78</v>
      </c>
      <c r="Q3198" s="1"/>
      <c r="Z3198" s="1"/>
      <c r="AF3198" s="1"/>
    </row>
    <row r="3199" spans="1:41" ht="12.75" x14ac:dyDescent="0.2">
      <c r="A3199" s="2" t="s">
        <v>59</v>
      </c>
      <c r="B3199" s="3">
        <v>601</v>
      </c>
      <c r="C3199" s="5" t="s">
        <v>16</v>
      </c>
      <c r="D3199" s="1" t="s">
        <v>10</v>
      </c>
      <c r="E3199" s="1" t="s">
        <v>17</v>
      </c>
      <c r="F3199" s="1" t="s">
        <v>18</v>
      </c>
      <c r="G3199" s="1">
        <v>2008</v>
      </c>
      <c r="H3199" s="5" t="s">
        <v>78</v>
      </c>
      <c r="Q3199" s="1"/>
      <c r="Z3199" s="1"/>
      <c r="AF3199" s="1"/>
    </row>
    <row r="3200" spans="1:41" s="22" customFormat="1" ht="12.75" x14ac:dyDescent="0.2">
      <c r="A3200" s="20" t="s">
        <v>59</v>
      </c>
      <c r="B3200" s="21">
        <v>602</v>
      </c>
      <c r="C3200" s="24" t="s">
        <v>16</v>
      </c>
      <c r="D3200" s="22" t="s">
        <v>10</v>
      </c>
      <c r="E3200" s="22" t="s">
        <v>17</v>
      </c>
      <c r="F3200" s="22" t="s">
        <v>18</v>
      </c>
      <c r="G3200" s="22">
        <v>2004</v>
      </c>
      <c r="H3200" s="24" t="s">
        <v>240</v>
      </c>
      <c r="I3200" s="24"/>
      <c r="J3200" s="22" t="s">
        <v>53</v>
      </c>
      <c r="O3200" s="22">
        <v>0</v>
      </c>
      <c r="S3200" s="22">
        <v>0</v>
      </c>
      <c r="T3200" s="22" t="s">
        <v>53</v>
      </c>
      <c r="W3200" s="23"/>
      <c r="AA3200" s="24"/>
      <c r="AF3200" s="25"/>
    </row>
    <row r="3201" spans="1:41" ht="12.75" x14ac:dyDescent="0.2">
      <c r="A3201" s="2" t="s">
        <v>59</v>
      </c>
      <c r="B3201" s="3">
        <v>602</v>
      </c>
      <c r="C3201" s="5" t="s">
        <v>16</v>
      </c>
      <c r="D3201" s="1" t="s">
        <v>10</v>
      </c>
      <c r="E3201" s="1" t="s">
        <v>17</v>
      </c>
      <c r="F3201" s="1" t="s">
        <v>18</v>
      </c>
      <c r="G3201" s="1">
        <v>2005</v>
      </c>
      <c r="H3201" s="5" t="s">
        <v>240</v>
      </c>
      <c r="J3201" s="1">
        <v>76</v>
      </c>
      <c r="K3201" s="1">
        <f>J3201-30</f>
        <v>46</v>
      </c>
      <c r="L3201" s="1">
        <f>J3201-60</f>
        <v>16</v>
      </c>
      <c r="M3201" s="1">
        <f>J3201-82</f>
        <v>-6</v>
      </c>
      <c r="N3201" s="1">
        <f>J3201-91</f>
        <v>-15</v>
      </c>
      <c r="O3201" s="1">
        <v>1</v>
      </c>
      <c r="Q3201" s="1"/>
      <c r="S3201" s="1">
        <v>3</v>
      </c>
      <c r="T3201" s="1">
        <v>190</v>
      </c>
      <c r="U3201" s="1">
        <v>25</v>
      </c>
      <c r="V3201" s="1">
        <v>67</v>
      </c>
      <c r="W3201" s="4">
        <f t="shared" ref="W3201" si="248">(V3201+(Z3201*AB3201))/U3201</f>
        <v>2.7356521739130439</v>
      </c>
      <c r="X3201" s="1">
        <v>4</v>
      </c>
      <c r="Y3201" s="1">
        <v>16</v>
      </c>
      <c r="Z3201" s="4">
        <f>Y3201/(U3201-AB3201)</f>
        <v>0.69565217391304346</v>
      </c>
      <c r="AA3201" s="5">
        <f>Z3201*100/W3201</f>
        <v>25.42911633820724</v>
      </c>
      <c r="AB3201" s="1">
        <v>2</v>
      </c>
      <c r="AC3201" s="1">
        <f t="shared" ref="AC3201" si="249">AB3201*100/U3201</f>
        <v>8</v>
      </c>
      <c r="AD3201" s="1">
        <v>0</v>
      </c>
      <c r="AE3201" s="1">
        <f>AD3201*100/U3201</f>
        <v>0</v>
      </c>
      <c r="AF3201" s="6" t="s">
        <v>90</v>
      </c>
      <c r="AI3201" s="1">
        <v>7</v>
      </c>
      <c r="AJ3201" s="1">
        <v>3</v>
      </c>
      <c r="AK3201" s="1">
        <v>2</v>
      </c>
      <c r="AL3201" s="1">
        <v>2</v>
      </c>
      <c r="AM3201" s="1">
        <v>2</v>
      </c>
      <c r="AN3201" s="1">
        <v>2</v>
      </c>
    </row>
    <row r="3202" spans="1:41" ht="12.75" x14ac:dyDescent="0.2">
      <c r="A3202" s="2" t="s">
        <v>59</v>
      </c>
      <c r="B3202" s="3">
        <v>602</v>
      </c>
      <c r="C3202" s="5" t="s">
        <v>16</v>
      </c>
      <c r="D3202" s="1" t="s">
        <v>10</v>
      </c>
      <c r="E3202" s="1" t="s">
        <v>17</v>
      </c>
      <c r="F3202" s="1" t="s">
        <v>18</v>
      </c>
      <c r="G3202" s="1">
        <v>2006</v>
      </c>
      <c r="H3202" s="5" t="s">
        <v>240</v>
      </c>
      <c r="Q3202" s="1"/>
      <c r="Z3202" s="1"/>
    </row>
    <row r="3203" spans="1:41" ht="12.75" x14ac:dyDescent="0.2">
      <c r="A3203" s="2" t="s">
        <v>59</v>
      </c>
      <c r="B3203" s="3">
        <v>602</v>
      </c>
      <c r="C3203" s="5" t="s">
        <v>16</v>
      </c>
      <c r="D3203" s="1" t="s">
        <v>10</v>
      </c>
      <c r="E3203" s="1" t="s">
        <v>17</v>
      </c>
      <c r="F3203" s="1" t="s">
        <v>18</v>
      </c>
      <c r="G3203" s="1">
        <v>2007</v>
      </c>
      <c r="H3203" s="5" t="s">
        <v>240</v>
      </c>
      <c r="Q3203" s="1"/>
      <c r="S3203" s="1">
        <v>3</v>
      </c>
      <c r="T3203" s="1">
        <v>188</v>
      </c>
      <c r="U3203" s="1">
        <v>25</v>
      </c>
      <c r="V3203" s="1">
        <v>67</v>
      </c>
      <c r="W3203" s="4">
        <f t="shared" ref="W3203:W3204" si="250">(V3203+(Z3203*AB3203))/U3203</f>
        <v>2.68</v>
      </c>
      <c r="X3203" s="1">
        <v>4</v>
      </c>
      <c r="Y3203" s="1">
        <v>16</v>
      </c>
      <c r="Z3203" s="4">
        <f>Y3203/(U3203-AB3203)</f>
        <v>0.64</v>
      </c>
      <c r="AA3203" s="5">
        <f t="shared" ref="AA3203:AA3204" si="251">Z3203*100/W3203</f>
        <v>23.880597014925371</v>
      </c>
      <c r="AB3203" s="1">
        <v>0</v>
      </c>
      <c r="AC3203" s="1">
        <f t="shared" ref="AC3203:AC3204" si="252">AB3203*100/U3203</f>
        <v>0</v>
      </c>
      <c r="AD3203" s="1">
        <v>0</v>
      </c>
      <c r="AE3203" s="1">
        <f t="shared" ref="AE3203:AE3204" si="253">AD3203*100/U3203</f>
        <v>0</v>
      </c>
      <c r="AF3203" s="6" t="s">
        <v>169</v>
      </c>
      <c r="AI3203" s="1">
        <v>7</v>
      </c>
      <c r="AJ3203" s="1">
        <v>3</v>
      </c>
      <c r="AK3203" s="1">
        <v>1</v>
      </c>
      <c r="AL3203" s="1">
        <v>2</v>
      </c>
      <c r="AM3203" s="1">
        <v>1</v>
      </c>
      <c r="AN3203" s="1">
        <v>2</v>
      </c>
      <c r="AO3203" s="1">
        <v>0</v>
      </c>
    </row>
    <row r="3204" spans="1:41" ht="12.75" x14ac:dyDescent="0.2">
      <c r="A3204" s="2" t="s">
        <v>59</v>
      </c>
      <c r="B3204" s="3">
        <v>602</v>
      </c>
      <c r="C3204" s="5" t="s">
        <v>16</v>
      </c>
      <c r="D3204" s="1" t="s">
        <v>10</v>
      </c>
      <c r="E3204" s="1" t="s">
        <v>17</v>
      </c>
      <c r="F3204" s="1" t="s">
        <v>18</v>
      </c>
      <c r="G3204" s="1">
        <v>2008</v>
      </c>
      <c r="H3204" s="5" t="s">
        <v>240</v>
      </c>
      <c r="J3204" s="1">
        <v>65</v>
      </c>
      <c r="K3204" s="1">
        <f>J3204-22</f>
        <v>43</v>
      </c>
      <c r="L3204" s="1">
        <f>J3204-49</f>
        <v>16</v>
      </c>
      <c r="M3204" s="1">
        <f>J3204-67</f>
        <v>-2</v>
      </c>
      <c r="N3204" s="1">
        <f>J3204-82</f>
        <v>-17</v>
      </c>
      <c r="O3204" s="1">
        <v>3</v>
      </c>
      <c r="Q3204" s="1"/>
      <c r="S3204" s="1">
        <v>3</v>
      </c>
      <c r="T3204" s="1">
        <v>197</v>
      </c>
      <c r="U3204" s="1">
        <v>25</v>
      </c>
      <c r="V3204" s="1">
        <v>63</v>
      </c>
      <c r="W3204" s="4">
        <f t="shared" si="250"/>
        <v>2.52</v>
      </c>
      <c r="X3204" s="1">
        <v>4</v>
      </c>
      <c r="Y3204" s="1">
        <v>17</v>
      </c>
      <c r="Z3204" s="4">
        <f>Y3204/(U3204-AB3204)</f>
        <v>0.68</v>
      </c>
      <c r="AA3204" s="5">
        <f t="shared" si="251"/>
        <v>26.984126984126984</v>
      </c>
      <c r="AB3204" s="1">
        <v>0</v>
      </c>
      <c r="AC3204" s="1">
        <f t="shared" si="252"/>
        <v>0</v>
      </c>
      <c r="AD3204" s="1">
        <v>1</v>
      </c>
      <c r="AE3204" s="1">
        <f t="shared" si="253"/>
        <v>4</v>
      </c>
      <c r="AF3204" s="6" t="s">
        <v>211</v>
      </c>
      <c r="AI3204" s="1">
        <v>7</v>
      </c>
      <c r="AJ3204" s="1">
        <v>3</v>
      </c>
      <c r="AK3204" s="1">
        <v>2</v>
      </c>
      <c r="AL3204" s="1">
        <v>2</v>
      </c>
      <c r="AM3204" s="1">
        <v>2</v>
      </c>
      <c r="AN3204" s="1">
        <v>3</v>
      </c>
    </row>
    <row r="3205" spans="1:41" ht="12.75" x14ac:dyDescent="0.2">
      <c r="A3205" s="2" t="s">
        <v>59</v>
      </c>
      <c r="B3205" s="3">
        <v>602</v>
      </c>
      <c r="C3205" s="5" t="s">
        <v>16</v>
      </c>
      <c r="D3205" s="1" t="s">
        <v>10</v>
      </c>
      <c r="E3205" s="1" t="s">
        <v>17</v>
      </c>
      <c r="F3205" s="1" t="s">
        <v>18</v>
      </c>
      <c r="G3205" s="1">
        <v>2009</v>
      </c>
      <c r="H3205" s="5" t="s">
        <v>240</v>
      </c>
      <c r="J3205" s="1">
        <v>61</v>
      </c>
      <c r="K3205" s="1">
        <f>J3205-26</f>
        <v>35</v>
      </c>
      <c r="L3205" s="1">
        <f>J3205-50</f>
        <v>11</v>
      </c>
      <c r="M3205" s="1">
        <f>J3205-66</f>
        <v>-5</v>
      </c>
      <c r="N3205" s="1">
        <f>J3205-82</f>
        <v>-21</v>
      </c>
      <c r="O3205" s="1">
        <v>4</v>
      </c>
      <c r="Q3205" s="1"/>
      <c r="S3205" s="1">
        <v>4</v>
      </c>
      <c r="Z3205" s="1"/>
      <c r="AO3205" s="1">
        <v>0</v>
      </c>
    </row>
    <row r="3206" spans="1:41" ht="12.75" x14ac:dyDescent="0.2">
      <c r="A3206" s="2" t="s">
        <v>59</v>
      </c>
      <c r="B3206" s="3">
        <v>602</v>
      </c>
      <c r="C3206" s="5" t="s">
        <v>16</v>
      </c>
      <c r="D3206" s="1" t="s">
        <v>10</v>
      </c>
      <c r="E3206" s="1" t="s">
        <v>17</v>
      </c>
      <c r="F3206" s="1" t="s">
        <v>18</v>
      </c>
      <c r="G3206" s="1">
        <v>2010</v>
      </c>
      <c r="H3206" s="5" t="s">
        <v>240</v>
      </c>
      <c r="Q3206" s="1"/>
      <c r="Z3206" s="1"/>
    </row>
    <row r="3207" spans="1:41" ht="12.75" x14ac:dyDescent="0.2">
      <c r="A3207" s="2" t="s">
        <v>59</v>
      </c>
      <c r="B3207" s="3">
        <v>602</v>
      </c>
      <c r="C3207" s="5" t="s">
        <v>16</v>
      </c>
      <c r="D3207" s="1" t="s">
        <v>10</v>
      </c>
      <c r="E3207" s="1" t="s">
        <v>17</v>
      </c>
      <c r="F3207" s="1" t="s">
        <v>18</v>
      </c>
      <c r="G3207" s="1">
        <v>2011</v>
      </c>
      <c r="H3207" s="5" t="s">
        <v>240</v>
      </c>
      <c r="Q3207" s="1"/>
      <c r="Z3207" s="1"/>
    </row>
    <row r="3208" spans="1:41" ht="12.75" x14ac:dyDescent="0.2">
      <c r="A3208" s="2" t="s">
        <v>59</v>
      </c>
      <c r="B3208" s="3">
        <v>602</v>
      </c>
      <c r="C3208" s="5" t="s">
        <v>16</v>
      </c>
      <c r="D3208" s="1" t="s">
        <v>10</v>
      </c>
      <c r="E3208" s="1" t="s">
        <v>17</v>
      </c>
      <c r="F3208" s="1" t="s">
        <v>18</v>
      </c>
      <c r="G3208" s="1">
        <v>2012</v>
      </c>
      <c r="H3208" s="5" t="s">
        <v>240</v>
      </c>
      <c r="Q3208" s="1"/>
      <c r="Z3208" s="1"/>
    </row>
    <row r="3209" spans="1:41" ht="12.75" x14ac:dyDescent="0.2">
      <c r="A3209" s="2" t="s">
        <v>59</v>
      </c>
      <c r="B3209" s="3">
        <v>602</v>
      </c>
      <c r="C3209" s="5" t="s">
        <v>16</v>
      </c>
      <c r="D3209" s="1" t="s">
        <v>10</v>
      </c>
      <c r="E3209" s="1" t="s">
        <v>17</v>
      </c>
      <c r="F3209" s="1" t="s">
        <v>18</v>
      </c>
      <c r="G3209" s="1">
        <v>2013</v>
      </c>
      <c r="H3209" s="5" t="s">
        <v>240</v>
      </c>
      <c r="Q3209" s="1"/>
      <c r="Z3209" s="1"/>
      <c r="AM3209" s="29">
        <v>2</v>
      </c>
    </row>
    <row r="3210" spans="1:41" s="22" customFormat="1" ht="12.75" x14ac:dyDescent="0.2">
      <c r="A3210" s="20" t="s">
        <v>59</v>
      </c>
      <c r="B3210" s="21">
        <v>603</v>
      </c>
      <c r="C3210" s="24" t="s">
        <v>16</v>
      </c>
      <c r="D3210" s="22" t="s">
        <v>10</v>
      </c>
      <c r="E3210" s="22" t="s">
        <v>17</v>
      </c>
      <c r="F3210" s="22" t="s">
        <v>18</v>
      </c>
      <c r="G3210" s="22">
        <v>2004</v>
      </c>
      <c r="H3210" s="24" t="s">
        <v>240</v>
      </c>
      <c r="I3210" s="24"/>
      <c r="J3210" s="22" t="s">
        <v>53</v>
      </c>
      <c r="O3210" s="22">
        <v>0</v>
      </c>
      <c r="S3210" s="22">
        <v>0</v>
      </c>
      <c r="T3210" s="22" t="s">
        <v>53</v>
      </c>
      <c r="W3210" s="23"/>
      <c r="AA3210" s="24"/>
      <c r="AF3210" s="25"/>
    </row>
    <row r="3211" spans="1:41" ht="12.75" x14ac:dyDescent="0.2">
      <c r="A3211" s="2" t="s">
        <v>59</v>
      </c>
      <c r="B3211" s="3">
        <v>603</v>
      </c>
      <c r="C3211" s="5" t="s">
        <v>16</v>
      </c>
      <c r="D3211" s="1" t="s">
        <v>10</v>
      </c>
      <c r="E3211" s="1" t="s">
        <v>17</v>
      </c>
      <c r="F3211" s="1" t="s">
        <v>18</v>
      </c>
      <c r="G3211" s="1">
        <v>2005</v>
      </c>
      <c r="H3211" s="5" t="s">
        <v>240</v>
      </c>
      <c r="Q3211" s="1"/>
      <c r="S3211" s="1">
        <v>3</v>
      </c>
      <c r="T3211" s="1">
        <v>190</v>
      </c>
      <c r="U3211" s="1">
        <v>25</v>
      </c>
      <c r="V3211" s="1">
        <v>79</v>
      </c>
      <c r="W3211" s="4">
        <f t="shared" ref="W3211" si="254">(V3211+(Z3211*AB3211))/U3211</f>
        <v>3.2260869565217392</v>
      </c>
      <c r="X3211" s="1">
        <v>5</v>
      </c>
      <c r="Y3211" s="1">
        <v>19</v>
      </c>
      <c r="Z3211" s="4">
        <f>Y3211/(U3211-AB3211)</f>
        <v>0.82608695652173914</v>
      </c>
      <c r="AA3211" s="5">
        <f>Z3211*100/W3211</f>
        <v>25.606469002695416</v>
      </c>
      <c r="AB3211" s="1">
        <v>2</v>
      </c>
      <c r="AC3211" s="1">
        <f t="shared" ref="AC3211" si="255">AB3211*100/U3211</f>
        <v>8</v>
      </c>
      <c r="AD3211" s="1">
        <v>1</v>
      </c>
      <c r="AE3211" s="1">
        <f>AD3211*100/U3211</f>
        <v>4</v>
      </c>
      <c r="AF3211" s="6" t="s">
        <v>91</v>
      </c>
      <c r="AI3211" s="1">
        <v>7</v>
      </c>
      <c r="AJ3211" s="1">
        <v>3</v>
      </c>
      <c r="AK3211" s="1">
        <v>2</v>
      </c>
      <c r="AL3211" s="1">
        <v>3</v>
      </c>
      <c r="AM3211" s="1">
        <v>1</v>
      </c>
      <c r="AN3211" s="1">
        <v>2</v>
      </c>
    </row>
    <row r="3212" spans="1:41" ht="12.75" x14ac:dyDescent="0.2">
      <c r="A3212" s="2" t="s">
        <v>59</v>
      </c>
      <c r="B3212" s="3">
        <v>603</v>
      </c>
      <c r="C3212" s="5" t="s">
        <v>16</v>
      </c>
      <c r="D3212" s="1" t="s">
        <v>10</v>
      </c>
      <c r="E3212" s="1" t="s">
        <v>17</v>
      </c>
      <c r="F3212" s="1" t="s">
        <v>18</v>
      </c>
      <c r="G3212" s="1">
        <v>2006</v>
      </c>
      <c r="H3212" s="5" t="s">
        <v>240</v>
      </c>
      <c r="Q3212" s="1"/>
      <c r="Z3212" s="1"/>
    </row>
    <row r="3213" spans="1:41" ht="12.75" x14ac:dyDescent="0.2">
      <c r="A3213" s="2" t="s">
        <v>59</v>
      </c>
      <c r="B3213" s="3">
        <v>603</v>
      </c>
      <c r="C3213" s="5" t="s">
        <v>16</v>
      </c>
      <c r="D3213" s="1" t="s">
        <v>10</v>
      </c>
      <c r="E3213" s="1" t="s">
        <v>17</v>
      </c>
      <c r="F3213" s="1" t="s">
        <v>18</v>
      </c>
      <c r="G3213" s="1">
        <v>2007</v>
      </c>
      <c r="H3213" s="5" t="s">
        <v>240</v>
      </c>
      <c r="Q3213" s="1"/>
      <c r="S3213" s="1">
        <v>2</v>
      </c>
      <c r="T3213" s="1">
        <v>188</v>
      </c>
      <c r="U3213" s="1">
        <v>25</v>
      </c>
      <c r="V3213" s="1">
        <v>113</v>
      </c>
      <c r="W3213" s="4">
        <f t="shared" ref="W3213:W3214" si="256">(V3213+(Z3213*AB3213))/U3213</f>
        <v>4.5616666666666665</v>
      </c>
      <c r="X3213" s="1">
        <v>4</v>
      </c>
      <c r="Y3213" s="1">
        <v>25</v>
      </c>
      <c r="Z3213" s="4">
        <f>Y3213/(U3213-AB3213)</f>
        <v>1.0416666666666667</v>
      </c>
      <c r="AA3213" s="5">
        <f t="shared" ref="AA3213:AA3214" si="257">Z3213*100/W3213</f>
        <v>22.835221044939718</v>
      </c>
      <c r="AB3213" s="1">
        <v>1</v>
      </c>
      <c r="AC3213" s="1">
        <f t="shared" ref="AC3213:AC3214" si="258">AB3213*100/U3213</f>
        <v>4</v>
      </c>
      <c r="AD3213" s="1">
        <v>0</v>
      </c>
      <c r="AE3213" s="1">
        <f t="shared" ref="AE3213:AE3214" si="259">AD3213*100/U3213</f>
        <v>0</v>
      </c>
      <c r="AF3213" s="6" t="s">
        <v>170</v>
      </c>
      <c r="AI3213" s="1">
        <v>7</v>
      </c>
      <c r="AJ3213" s="1">
        <v>3</v>
      </c>
      <c r="AK3213" s="1">
        <v>3</v>
      </c>
      <c r="AL3213" s="1">
        <v>4</v>
      </c>
      <c r="AM3213" s="1">
        <v>1</v>
      </c>
      <c r="AN3213" s="1">
        <v>1</v>
      </c>
      <c r="AO3213" s="1">
        <v>1</v>
      </c>
    </row>
    <row r="3214" spans="1:41" ht="12.75" x14ac:dyDescent="0.2">
      <c r="A3214" s="2" t="s">
        <v>59</v>
      </c>
      <c r="B3214" s="3">
        <v>603</v>
      </c>
      <c r="C3214" s="5" t="s">
        <v>16</v>
      </c>
      <c r="D3214" s="1" t="s">
        <v>10</v>
      </c>
      <c r="E3214" s="1" t="s">
        <v>17</v>
      </c>
      <c r="F3214" s="1" t="s">
        <v>18</v>
      </c>
      <c r="G3214" s="1">
        <v>2008</v>
      </c>
      <c r="H3214" s="5" t="s">
        <v>240</v>
      </c>
      <c r="J3214" s="1">
        <v>67</v>
      </c>
      <c r="K3214" s="1">
        <f>J3214-22</f>
        <v>45</v>
      </c>
      <c r="L3214" s="1">
        <f>J3214-49</f>
        <v>18</v>
      </c>
      <c r="M3214" s="1">
        <f>J3214-67</f>
        <v>0</v>
      </c>
      <c r="N3214" s="1">
        <f>J3214-82</f>
        <v>-15</v>
      </c>
      <c r="O3214" s="1">
        <v>2</v>
      </c>
      <c r="Q3214" s="1"/>
      <c r="S3214" s="1">
        <v>2</v>
      </c>
      <c r="T3214" s="1">
        <v>198</v>
      </c>
      <c r="U3214" s="1">
        <v>25</v>
      </c>
      <c r="V3214" s="1">
        <v>98</v>
      </c>
      <c r="W3214" s="4">
        <f t="shared" si="256"/>
        <v>4.0723809523809527</v>
      </c>
      <c r="X3214" s="1">
        <v>4</v>
      </c>
      <c r="Y3214" s="1">
        <v>20</v>
      </c>
      <c r="Z3214" s="4">
        <f>Y3214/(U3214-AB3214)</f>
        <v>0.95238095238095233</v>
      </c>
      <c r="AA3214" s="5">
        <f t="shared" si="257"/>
        <v>23.386342376052379</v>
      </c>
      <c r="AB3214" s="1">
        <v>4</v>
      </c>
      <c r="AC3214" s="1">
        <f t="shared" si="258"/>
        <v>16</v>
      </c>
      <c r="AD3214" s="1">
        <v>0</v>
      </c>
      <c r="AE3214" s="1">
        <f t="shared" si="259"/>
        <v>0</v>
      </c>
      <c r="AF3214" s="6" t="s">
        <v>212</v>
      </c>
      <c r="AI3214" s="1">
        <v>7</v>
      </c>
      <c r="AJ3214" s="1">
        <v>3</v>
      </c>
      <c r="AK3214" s="1">
        <v>3</v>
      </c>
      <c r="AL3214" s="1">
        <v>3</v>
      </c>
      <c r="AM3214" s="1">
        <v>1</v>
      </c>
      <c r="AN3214" s="1">
        <v>1</v>
      </c>
    </row>
    <row r="3215" spans="1:41" ht="12.75" x14ac:dyDescent="0.2">
      <c r="A3215" s="2" t="s">
        <v>59</v>
      </c>
      <c r="B3215" s="3">
        <v>603</v>
      </c>
      <c r="C3215" s="5" t="s">
        <v>16</v>
      </c>
      <c r="D3215" s="1" t="s">
        <v>10</v>
      </c>
      <c r="E3215" s="1" t="s">
        <v>17</v>
      </c>
      <c r="F3215" s="1" t="s">
        <v>18</v>
      </c>
      <c r="G3215" s="1">
        <v>2009</v>
      </c>
      <c r="H3215" s="5" t="s">
        <v>240</v>
      </c>
      <c r="J3215" s="1">
        <v>61</v>
      </c>
      <c r="K3215" s="1">
        <f>J3215-26</f>
        <v>35</v>
      </c>
      <c r="L3215" s="1">
        <f>J3215-50</f>
        <v>11</v>
      </c>
      <c r="M3215" s="1">
        <f>J3215-66</f>
        <v>-5</v>
      </c>
      <c r="N3215" s="1">
        <f>J3215-82</f>
        <v>-21</v>
      </c>
      <c r="O3215" s="1">
        <v>4</v>
      </c>
      <c r="Q3215" s="1"/>
      <c r="S3215" s="1">
        <v>4</v>
      </c>
      <c r="Z3215" s="1"/>
      <c r="AO3215" s="1">
        <v>0</v>
      </c>
    </row>
    <row r="3216" spans="1:41" ht="12.75" x14ac:dyDescent="0.2">
      <c r="A3216" s="2" t="s">
        <v>59</v>
      </c>
      <c r="B3216" s="3">
        <v>603</v>
      </c>
      <c r="C3216" s="5" t="s">
        <v>16</v>
      </c>
      <c r="D3216" s="1" t="s">
        <v>10</v>
      </c>
      <c r="E3216" s="1" t="s">
        <v>17</v>
      </c>
      <c r="F3216" s="1" t="s">
        <v>18</v>
      </c>
      <c r="G3216" s="1">
        <v>2010</v>
      </c>
      <c r="H3216" s="5" t="s">
        <v>240</v>
      </c>
      <c r="Q3216" s="1"/>
      <c r="Z3216" s="1"/>
    </row>
    <row r="3217" spans="1:41" ht="12.75" x14ac:dyDescent="0.2">
      <c r="A3217" s="2" t="s">
        <v>59</v>
      </c>
      <c r="B3217" s="3">
        <v>603</v>
      </c>
      <c r="C3217" s="5" t="s">
        <v>16</v>
      </c>
      <c r="D3217" s="1" t="s">
        <v>10</v>
      </c>
      <c r="E3217" s="1" t="s">
        <v>17</v>
      </c>
      <c r="F3217" s="1" t="s">
        <v>18</v>
      </c>
      <c r="G3217" s="1">
        <v>2011</v>
      </c>
      <c r="H3217" s="5" t="s">
        <v>240</v>
      </c>
      <c r="Q3217" s="1"/>
      <c r="Z3217" s="1"/>
    </row>
    <row r="3218" spans="1:41" ht="12.75" x14ac:dyDescent="0.2">
      <c r="A3218" s="2" t="s">
        <v>59</v>
      </c>
      <c r="B3218" s="3">
        <v>603</v>
      </c>
      <c r="C3218" s="5" t="s">
        <v>16</v>
      </c>
      <c r="D3218" s="1" t="s">
        <v>10</v>
      </c>
      <c r="E3218" s="1" t="s">
        <v>17</v>
      </c>
      <c r="F3218" s="1" t="s">
        <v>18</v>
      </c>
      <c r="G3218" s="1">
        <v>2012</v>
      </c>
      <c r="H3218" s="5" t="s">
        <v>240</v>
      </c>
      <c r="Q3218" s="1"/>
      <c r="Z3218" s="1"/>
    </row>
    <row r="3219" spans="1:41" ht="12.75" x14ac:dyDescent="0.2">
      <c r="A3219" s="2" t="s">
        <v>59</v>
      </c>
      <c r="B3219" s="3">
        <v>603</v>
      </c>
      <c r="C3219" s="5" t="s">
        <v>16</v>
      </c>
      <c r="D3219" s="1" t="s">
        <v>10</v>
      </c>
      <c r="E3219" s="1" t="s">
        <v>17</v>
      </c>
      <c r="F3219" s="1" t="s">
        <v>18</v>
      </c>
      <c r="G3219" s="1">
        <v>2013</v>
      </c>
      <c r="H3219" s="5" t="s">
        <v>240</v>
      </c>
      <c r="Q3219" s="1"/>
      <c r="Z3219" s="1"/>
      <c r="AM3219" s="29">
        <v>3</v>
      </c>
    </row>
    <row r="3220" spans="1:41" s="22" customFormat="1" ht="12.75" x14ac:dyDescent="0.2">
      <c r="A3220" s="20" t="s">
        <v>59</v>
      </c>
      <c r="B3220" s="21">
        <v>604</v>
      </c>
      <c r="C3220" s="24" t="s">
        <v>16</v>
      </c>
      <c r="D3220" s="22" t="s">
        <v>10</v>
      </c>
      <c r="E3220" s="22" t="s">
        <v>17</v>
      </c>
      <c r="F3220" s="22" t="s">
        <v>18</v>
      </c>
      <c r="G3220" s="22">
        <v>2004</v>
      </c>
      <c r="H3220" s="24" t="s">
        <v>78</v>
      </c>
      <c r="I3220" s="24"/>
      <c r="W3220" s="23"/>
      <c r="AA3220" s="24"/>
    </row>
    <row r="3221" spans="1:41" ht="12.75" x14ac:dyDescent="0.2">
      <c r="A3221" s="2" t="s">
        <v>59</v>
      </c>
      <c r="B3221" s="3">
        <v>604</v>
      </c>
      <c r="C3221" s="5" t="s">
        <v>16</v>
      </c>
      <c r="D3221" s="1" t="s">
        <v>10</v>
      </c>
      <c r="E3221" s="1" t="s">
        <v>17</v>
      </c>
      <c r="F3221" s="1" t="s">
        <v>18</v>
      </c>
      <c r="G3221" s="1">
        <v>2005</v>
      </c>
      <c r="H3221" s="5" t="s">
        <v>78</v>
      </c>
      <c r="Q3221" s="1"/>
      <c r="Z3221" s="1"/>
      <c r="AF3221" s="1"/>
    </row>
    <row r="3222" spans="1:41" ht="12.75" x14ac:dyDescent="0.2">
      <c r="A3222" s="2" t="s">
        <v>59</v>
      </c>
      <c r="B3222" s="3">
        <v>604</v>
      </c>
      <c r="C3222" s="5" t="s">
        <v>16</v>
      </c>
      <c r="D3222" s="1" t="s">
        <v>10</v>
      </c>
      <c r="E3222" s="1" t="s">
        <v>17</v>
      </c>
      <c r="F3222" s="1" t="s">
        <v>18</v>
      </c>
      <c r="G3222" s="1">
        <v>2006</v>
      </c>
      <c r="H3222" s="5" t="s">
        <v>78</v>
      </c>
      <c r="Q3222" s="1"/>
      <c r="Z3222" s="1"/>
      <c r="AF3222" s="1"/>
    </row>
    <row r="3223" spans="1:41" ht="12.75" x14ac:dyDescent="0.2">
      <c r="A3223" s="2" t="s">
        <v>59</v>
      </c>
      <c r="B3223" s="3">
        <v>604</v>
      </c>
      <c r="C3223" s="5" t="s">
        <v>16</v>
      </c>
      <c r="D3223" s="1" t="s">
        <v>10</v>
      </c>
      <c r="E3223" s="1" t="s">
        <v>17</v>
      </c>
      <c r="F3223" s="1" t="s">
        <v>18</v>
      </c>
      <c r="G3223" s="1">
        <v>2007</v>
      </c>
      <c r="H3223" s="5" t="s">
        <v>78</v>
      </c>
      <c r="Q3223" s="1"/>
      <c r="Z3223" s="1"/>
      <c r="AF3223" s="1"/>
    </row>
    <row r="3224" spans="1:41" ht="12.75" x14ac:dyDescent="0.2">
      <c r="A3224" s="2" t="s">
        <v>59</v>
      </c>
      <c r="B3224" s="3">
        <v>604</v>
      </c>
      <c r="C3224" s="5" t="s">
        <v>16</v>
      </c>
      <c r="D3224" s="1" t="s">
        <v>10</v>
      </c>
      <c r="E3224" s="1" t="s">
        <v>17</v>
      </c>
      <c r="F3224" s="1" t="s">
        <v>18</v>
      </c>
      <c r="G3224" s="1">
        <v>2008</v>
      </c>
      <c r="H3224" s="5" t="s">
        <v>78</v>
      </c>
      <c r="Q3224" s="1"/>
      <c r="Z3224" s="1"/>
      <c r="AF3224" s="1"/>
    </row>
    <row r="3225" spans="1:41" s="22" customFormat="1" ht="12.75" x14ac:dyDescent="0.2">
      <c r="A3225" s="20" t="s">
        <v>59</v>
      </c>
      <c r="B3225" s="21">
        <v>605</v>
      </c>
      <c r="C3225" s="24" t="s">
        <v>16</v>
      </c>
      <c r="D3225" s="22" t="s">
        <v>10</v>
      </c>
      <c r="E3225" s="22" t="s">
        <v>17</v>
      </c>
      <c r="F3225" s="22" t="s">
        <v>18</v>
      </c>
      <c r="G3225" s="22">
        <v>2004</v>
      </c>
      <c r="H3225" s="24" t="s">
        <v>240</v>
      </c>
      <c r="I3225" s="24"/>
      <c r="J3225" s="22">
        <v>65</v>
      </c>
      <c r="K3225" s="22">
        <f>J3225-22</f>
        <v>43</v>
      </c>
      <c r="L3225" s="22">
        <f>J3225-46</f>
        <v>19</v>
      </c>
      <c r="M3225" s="22">
        <f>J3225-71</f>
        <v>-6</v>
      </c>
      <c r="N3225" s="22">
        <f>J3225-87</f>
        <v>-22</v>
      </c>
      <c r="O3225" s="22">
        <v>3</v>
      </c>
      <c r="S3225" s="22">
        <v>1</v>
      </c>
      <c r="T3225" s="22">
        <v>195</v>
      </c>
      <c r="U3225" s="22">
        <v>25</v>
      </c>
      <c r="V3225" s="22">
        <v>78</v>
      </c>
      <c r="W3225" s="23">
        <f t="shared" ref="W3225:W3226" si="260">(V3225+(Z3225*AB3225))/U3225</f>
        <v>3.12</v>
      </c>
      <c r="X3225" s="22">
        <v>4</v>
      </c>
      <c r="Y3225" s="22">
        <v>18</v>
      </c>
      <c r="Z3225" s="23">
        <f>Y3225/(U3225-AB3225)</f>
        <v>0.72</v>
      </c>
      <c r="AA3225" s="24">
        <f t="shared" ref="AA3225:AA3226" si="261">Z3225*100/W3225</f>
        <v>23.076923076923077</v>
      </c>
      <c r="AB3225" s="22">
        <v>0</v>
      </c>
      <c r="AC3225" s="22">
        <f t="shared" ref="AC3225:AC3226" si="262">AB3225*100/U3225</f>
        <v>0</v>
      </c>
      <c r="AD3225" s="22">
        <v>0</v>
      </c>
      <c r="AE3225" s="22">
        <f t="shared" ref="AE3225:AE3226" si="263">AD3225*100/U3225</f>
        <v>0</v>
      </c>
      <c r="AF3225" s="25">
        <v>16</v>
      </c>
      <c r="AG3225" s="22">
        <f>AF3225*100/U3225</f>
        <v>64</v>
      </c>
      <c r="AH3225" s="22">
        <v>1</v>
      </c>
      <c r="AI3225" s="22">
        <v>4</v>
      </c>
      <c r="AJ3225" s="22">
        <v>1</v>
      </c>
      <c r="AK3225" s="22">
        <v>2</v>
      </c>
      <c r="AL3225" s="22">
        <v>3</v>
      </c>
      <c r="AM3225" s="22">
        <v>2</v>
      </c>
      <c r="AN3225" s="22">
        <v>2</v>
      </c>
    </row>
    <row r="3226" spans="1:41" ht="12.75" x14ac:dyDescent="0.2">
      <c r="A3226" s="2" t="s">
        <v>59</v>
      </c>
      <c r="B3226" s="3">
        <v>605</v>
      </c>
      <c r="C3226" s="5" t="s">
        <v>16</v>
      </c>
      <c r="D3226" s="1" t="s">
        <v>10</v>
      </c>
      <c r="E3226" s="1" t="s">
        <v>17</v>
      </c>
      <c r="F3226" s="1" t="s">
        <v>18</v>
      </c>
      <c r="G3226" s="1">
        <v>2005</v>
      </c>
      <c r="H3226" s="5" t="s">
        <v>240</v>
      </c>
      <c r="J3226" s="1">
        <v>78</v>
      </c>
      <c r="K3226" s="1">
        <f>J3226-30</f>
        <v>48</v>
      </c>
      <c r="L3226" s="1">
        <f>J3226-60</f>
        <v>18</v>
      </c>
      <c r="M3226" s="1">
        <f>J3226-82</f>
        <v>-4</v>
      </c>
      <c r="N3226" s="1">
        <f>J3226-91</f>
        <v>-13</v>
      </c>
      <c r="O3226" s="1">
        <v>3</v>
      </c>
      <c r="Q3226" s="1"/>
      <c r="S3226" s="1">
        <v>4</v>
      </c>
      <c r="T3226" s="1">
        <v>195</v>
      </c>
      <c r="U3226" s="1">
        <v>25</v>
      </c>
      <c r="V3226" s="1">
        <v>71</v>
      </c>
      <c r="W3226" s="4">
        <f t="shared" si="260"/>
        <v>2.84</v>
      </c>
      <c r="X3226" s="1">
        <v>5</v>
      </c>
      <c r="Y3226" s="1">
        <v>18</v>
      </c>
      <c r="Z3226" s="4">
        <f>Y3226/(U3226-AB3226)</f>
        <v>0.72</v>
      </c>
      <c r="AA3226" s="5">
        <f t="shared" si="261"/>
        <v>25.35211267605634</v>
      </c>
      <c r="AB3226" s="1">
        <v>0</v>
      </c>
      <c r="AC3226" s="1">
        <f t="shared" si="262"/>
        <v>0</v>
      </c>
      <c r="AD3226" s="1">
        <v>0</v>
      </c>
      <c r="AE3226" s="1">
        <f t="shared" si="263"/>
        <v>0</v>
      </c>
      <c r="AF3226" s="6">
        <v>10</v>
      </c>
      <c r="AG3226" s="1">
        <f>AF3226*100/U3226</f>
        <v>40</v>
      </c>
      <c r="AH3226" s="1">
        <v>1</v>
      </c>
      <c r="AI3226" s="1">
        <v>4</v>
      </c>
      <c r="AJ3226" s="1">
        <v>3</v>
      </c>
      <c r="AK3226" s="1">
        <v>1</v>
      </c>
      <c r="AL3226" s="1">
        <v>2</v>
      </c>
      <c r="AM3226" s="1">
        <v>3</v>
      </c>
      <c r="AN3226" s="1">
        <v>2</v>
      </c>
    </row>
    <row r="3227" spans="1:41" ht="12.75" x14ac:dyDescent="0.2">
      <c r="A3227" s="2" t="s">
        <v>59</v>
      </c>
      <c r="B3227" s="3">
        <v>605</v>
      </c>
      <c r="C3227" s="5" t="s">
        <v>16</v>
      </c>
      <c r="D3227" s="1" t="s">
        <v>10</v>
      </c>
      <c r="E3227" s="1" t="s">
        <v>17</v>
      </c>
      <c r="F3227" s="1" t="s">
        <v>18</v>
      </c>
      <c r="G3227" s="1">
        <v>2006</v>
      </c>
      <c r="H3227" s="5" t="s">
        <v>240</v>
      </c>
      <c r="Q3227" s="1"/>
      <c r="Z3227" s="1"/>
    </row>
    <row r="3228" spans="1:41" ht="12.75" x14ac:dyDescent="0.2">
      <c r="A3228" s="2" t="s">
        <v>59</v>
      </c>
      <c r="B3228" s="3">
        <v>605</v>
      </c>
      <c r="C3228" s="5" t="s">
        <v>16</v>
      </c>
      <c r="D3228" s="1" t="s">
        <v>10</v>
      </c>
      <c r="E3228" s="1" t="s">
        <v>17</v>
      </c>
      <c r="F3228" s="1" t="s">
        <v>18</v>
      </c>
      <c r="G3228" s="1">
        <v>2007</v>
      </c>
      <c r="H3228" s="5" t="s">
        <v>240</v>
      </c>
      <c r="Q3228" s="1"/>
      <c r="S3228" s="1">
        <v>2</v>
      </c>
      <c r="T3228" s="1">
        <v>193</v>
      </c>
      <c r="U3228" s="1">
        <v>25</v>
      </c>
      <c r="V3228" s="1">
        <v>94</v>
      </c>
      <c r="W3228" s="4">
        <f t="shared" ref="W3228:W3229" si="264">(V3228+(Z3228*AB3228))/U3228</f>
        <v>3.7949999999999999</v>
      </c>
      <c r="X3228" s="1">
        <v>5</v>
      </c>
      <c r="Y3228" s="1">
        <v>21</v>
      </c>
      <c r="Z3228" s="4">
        <f>Y3228/(U3228-AB3228)</f>
        <v>0.875</v>
      </c>
      <c r="AA3228" s="5">
        <f t="shared" ref="AA3228:AA3229" si="265">Z3228*100/W3228</f>
        <v>23.056653491436101</v>
      </c>
      <c r="AB3228" s="1">
        <v>1</v>
      </c>
      <c r="AC3228" s="1">
        <f t="shared" ref="AC3228:AC3229" si="266">AB3228*100/U3228</f>
        <v>4</v>
      </c>
      <c r="AD3228" s="1">
        <v>0</v>
      </c>
      <c r="AE3228" s="1">
        <f t="shared" ref="AE3228:AE3229" si="267">AD3228*100/U3228</f>
        <v>0</v>
      </c>
      <c r="AF3228" s="6" t="s">
        <v>171</v>
      </c>
      <c r="AG3228" s="1">
        <f>AF3228*100/U3228</f>
        <v>40</v>
      </c>
      <c r="AH3228" s="1">
        <v>1</v>
      </c>
      <c r="AI3228" s="1">
        <v>4</v>
      </c>
      <c r="AJ3228" s="1">
        <v>2</v>
      </c>
      <c r="AK3228" s="1">
        <v>3</v>
      </c>
      <c r="AL3228" s="1">
        <v>4</v>
      </c>
      <c r="AM3228" s="1">
        <v>1</v>
      </c>
      <c r="AN3228" s="1">
        <v>1</v>
      </c>
      <c r="AO3228" s="1">
        <v>2</v>
      </c>
    </row>
    <row r="3229" spans="1:41" ht="12.75" x14ac:dyDescent="0.2">
      <c r="A3229" s="2" t="s">
        <v>59</v>
      </c>
      <c r="B3229" s="3">
        <v>605</v>
      </c>
      <c r="C3229" s="5" t="s">
        <v>16</v>
      </c>
      <c r="D3229" s="1" t="s">
        <v>10</v>
      </c>
      <c r="E3229" s="1" t="s">
        <v>17</v>
      </c>
      <c r="F3229" s="1" t="s">
        <v>18</v>
      </c>
      <c r="G3229" s="1">
        <v>2008</v>
      </c>
      <c r="H3229" s="5" t="s">
        <v>240</v>
      </c>
      <c r="J3229" s="1">
        <v>62</v>
      </c>
      <c r="K3229" s="1">
        <f>J3229-22</f>
        <v>40</v>
      </c>
      <c r="L3229" s="1">
        <f>J3229-49</f>
        <v>13</v>
      </c>
      <c r="M3229" s="1">
        <f>J3229-67</f>
        <v>-5</v>
      </c>
      <c r="N3229" s="1">
        <f>J3229-82</f>
        <v>-20</v>
      </c>
      <c r="O3229" s="1">
        <v>4</v>
      </c>
      <c r="Q3229" s="1"/>
      <c r="S3229" s="1">
        <v>3</v>
      </c>
      <c r="T3229" s="1">
        <v>199</v>
      </c>
      <c r="U3229" s="1">
        <v>25</v>
      </c>
      <c r="V3229" s="1">
        <v>83</v>
      </c>
      <c r="W3229" s="4">
        <f t="shared" si="264"/>
        <v>3.32</v>
      </c>
      <c r="X3229" s="1">
        <v>4</v>
      </c>
      <c r="Y3229" s="1">
        <v>21</v>
      </c>
      <c r="Z3229" s="4">
        <f>Y3229/(U3229-AB3229)</f>
        <v>0.84</v>
      </c>
      <c r="AA3229" s="5">
        <f t="shared" si="265"/>
        <v>25.30120481927711</v>
      </c>
      <c r="AB3229" s="1">
        <v>0</v>
      </c>
      <c r="AC3229" s="1">
        <f t="shared" si="266"/>
        <v>0</v>
      </c>
      <c r="AD3229" s="1">
        <v>0</v>
      </c>
      <c r="AE3229" s="1">
        <f t="shared" si="267"/>
        <v>0</v>
      </c>
      <c r="AF3229" s="6" t="s">
        <v>213</v>
      </c>
      <c r="AI3229" s="1">
        <v>4</v>
      </c>
      <c r="AJ3229" s="1">
        <v>2</v>
      </c>
      <c r="AK3229" s="1">
        <v>1</v>
      </c>
      <c r="AL3229" s="1">
        <v>3</v>
      </c>
      <c r="AM3229" s="1">
        <v>1</v>
      </c>
      <c r="AN3229" s="1">
        <v>1</v>
      </c>
    </row>
    <row r="3230" spans="1:41" ht="12.75" x14ac:dyDescent="0.2">
      <c r="A3230" s="2" t="s">
        <v>59</v>
      </c>
      <c r="B3230" s="3">
        <v>605</v>
      </c>
      <c r="C3230" s="5" t="s">
        <v>16</v>
      </c>
      <c r="D3230" s="1" t="s">
        <v>10</v>
      </c>
      <c r="E3230" s="1" t="s">
        <v>17</v>
      </c>
      <c r="F3230" s="1" t="s">
        <v>18</v>
      </c>
      <c r="G3230" s="1">
        <v>2009</v>
      </c>
      <c r="H3230" s="5" t="s">
        <v>240</v>
      </c>
      <c r="J3230" s="1">
        <v>59</v>
      </c>
      <c r="K3230" s="1">
        <f>J3230-26</f>
        <v>33</v>
      </c>
      <c r="L3230" s="1">
        <f>J3230-50</f>
        <v>9</v>
      </c>
      <c r="M3230" s="1">
        <f>J3230-66</f>
        <v>-7</v>
      </c>
      <c r="N3230" s="1">
        <f>J3230-82</f>
        <v>-23</v>
      </c>
      <c r="O3230" s="1">
        <v>4</v>
      </c>
      <c r="Q3230" s="1"/>
      <c r="S3230" s="1">
        <v>4</v>
      </c>
      <c r="Z3230" s="1"/>
      <c r="AO3230" s="1">
        <v>0</v>
      </c>
    </row>
    <row r="3231" spans="1:41" ht="12.75" x14ac:dyDescent="0.2">
      <c r="A3231" s="2" t="s">
        <v>59</v>
      </c>
      <c r="B3231" s="3">
        <v>605</v>
      </c>
      <c r="C3231" s="5" t="s">
        <v>16</v>
      </c>
      <c r="D3231" s="1" t="s">
        <v>10</v>
      </c>
      <c r="E3231" s="1" t="s">
        <v>17</v>
      </c>
      <c r="F3231" s="1" t="s">
        <v>18</v>
      </c>
      <c r="G3231" s="1">
        <v>2010</v>
      </c>
      <c r="H3231" s="5" t="s">
        <v>240</v>
      </c>
      <c r="Q3231" s="1"/>
      <c r="Z3231" s="1"/>
    </row>
    <row r="3232" spans="1:41" ht="12.75" x14ac:dyDescent="0.2">
      <c r="A3232" s="2" t="s">
        <v>59</v>
      </c>
      <c r="B3232" s="3">
        <v>605</v>
      </c>
      <c r="C3232" s="5" t="s">
        <v>16</v>
      </c>
      <c r="D3232" s="1" t="s">
        <v>10</v>
      </c>
      <c r="E3232" s="1" t="s">
        <v>17</v>
      </c>
      <c r="F3232" s="1" t="s">
        <v>18</v>
      </c>
      <c r="G3232" s="1">
        <v>2011</v>
      </c>
      <c r="H3232" s="5" t="s">
        <v>240</v>
      </c>
      <c r="Q3232" s="1"/>
      <c r="Z3232" s="1"/>
    </row>
    <row r="3233" spans="1:41" ht="12.75" x14ac:dyDescent="0.2">
      <c r="A3233" s="2" t="s">
        <v>59</v>
      </c>
      <c r="B3233" s="3">
        <v>605</v>
      </c>
      <c r="C3233" s="5" t="s">
        <v>16</v>
      </c>
      <c r="D3233" s="1" t="s">
        <v>10</v>
      </c>
      <c r="E3233" s="1" t="s">
        <v>17</v>
      </c>
      <c r="F3233" s="1" t="s">
        <v>18</v>
      </c>
      <c r="G3233" s="1">
        <v>2012</v>
      </c>
      <c r="H3233" s="5" t="s">
        <v>240</v>
      </c>
      <c r="Q3233" s="1"/>
      <c r="Z3233" s="1"/>
    </row>
    <row r="3234" spans="1:41" ht="12.75" x14ac:dyDescent="0.2">
      <c r="A3234" s="2" t="s">
        <v>59</v>
      </c>
      <c r="B3234" s="3">
        <v>605</v>
      </c>
      <c r="C3234" s="5" t="s">
        <v>16</v>
      </c>
      <c r="D3234" s="1" t="s">
        <v>10</v>
      </c>
      <c r="E3234" s="1" t="s">
        <v>17</v>
      </c>
      <c r="F3234" s="1" t="s">
        <v>18</v>
      </c>
      <c r="G3234" s="1">
        <v>2013</v>
      </c>
      <c r="H3234" s="5" t="s">
        <v>240</v>
      </c>
      <c r="Q3234" s="1"/>
      <c r="Z3234" s="1"/>
      <c r="AM3234" s="29">
        <v>2</v>
      </c>
    </row>
    <row r="3235" spans="1:41" s="22" customFormat="1" ht="12.75" x14ac:dyDescent="0.2">
      <c r="A3235" s="20" t="s">
        <v>59</v>
      </c>
      <c r="B3235" s="21">
        <v>606</v>
      </c>
      <c r="C3235" s="24" t="s">
        <v>16</v>
      </c>
      <c r="D3235" s="22" t="s">
        <v>10</v>
      </c>
      <c r="E3235" s="22" t="s">
        <v>17</v>
      </c>
      <c r="F3235" s="22" t="s">
        <v>18</v>
      </c>
      <c r="G3235" s="22">
        <v>2004</v>
      </c>
      <c r="H3235" s="24" t="s">
        <v>240</v>
      </c>
      <c r="I3235" s="24"/>
      <c r="J3235" s="22">
        <v>65</v>
      </c>
      <c r="K3235" s="22">
        <f>J3235-22</f>
        <v>43</v>
      </c>
      <c r="L3235" s="22">
        <f>J3235-46</f>
        <v>19</v>
      </c>
      <c r="M3235" s="22">
        <f>J3235-71</f>
        <v>-6</v>
      </c>
      <c r="N3235" s="22">
        <f>J3235-87</f>
        <v>-22</v>
      </c>
      <c r="O3235" s="22">
        <v>2</v>
      </c>
      <c r="S3235" s="22">
        <v>1</v>
      </c>
      <c r="T3235" s="22">
        <v>230</v>
      </c>
      <c r="U3235" s="22">
        <v>25</v>
      </c>
      <c r="V3235" s="22">
        <v>81</v>
      </c>
      <c r="W3235" s="23">
        <f t="shared" ref="W3235:W3236" si="268">(V3235+(Z3235*AB3235))/U3235</f>
        <v>3.27</v>
      </c>
      <c r="X3235" s="22">
        <v>4</v>
      </c>
      <c r="Y3235" s="22">
        <v>18</v>
      </c>
      <c r="Z3235" s="23">
        <f>Y3235/(U3235-AB3235)</f>
        <v>0.75</v>
      </c>
      <c r="AA3235" s="24">
        <f t="shared" ref="AA3235:AA3236" si="269">Z3235*100/W3235</f>
        <v>22.935779816513762</v>
      </c>
      <c r="AB3235" s="22">
        <v>1</v>
      </c>
      <c r="AC3235" s="22">
        <f t="shared" ref="AC3235:AC3236" si="270">AB3235*100/U3235</f>
        <v>4</v>
      </c>
      <c r="AD3235" s="22">
        <v>0</v>
      </c>
      <c r="AE3235" s="22">
        <f t="shared" ref="AE3235:AE3236" si="271">AD3235*100/U3235</f>
        <v>0</v>
      </c>
      <c r="AF3235" s="25">
        <v>22</v>
      </c>
      <c r="AG3235" s="22">
        <f>AF3235*100/U3235</f>
        <v>88</v>
      </c>
      <c r="AH3235" s="22">
        <v>1</v>
      </c>
      <c r="AI3235" s="22">
        <v>4</v>
      </c>
      <c r="AJ3235" s="22">
        <v>2</v>
      </c>
      <c r="AK3235" s="22">
        <v>1</v>
      </c>
      <c r="AL3235" s="22">
        <v>2</v>
      </c>
      <c r="AM3235" s="22">
        <v>1</v>
      </c>
      <c r="AN3235" s="22">
        <v>2</v>
      </c>
    </row>
    <row r="3236" spans="1:41" ht="12.75" x14ac:dyDescent="0.2">
      <c r="A3236" s="2" t="s">
        <v>59</v>
      </c>
      <c r="B3236" s="3">
        <v>606</v>
      </c>
      <c r="C3236" s="5" t="s">
        <v>16</v>
      </c>
      <c r="D3236" s="1" t="s">
        <v>10</v>
      </c>
      <c r="E3236" s="1" t="s">
        <v>17</v>
      </c>
      <c r="F3236" s="1" t="s">
        <v>18</v>
      </c>
      <c r="G3236" s="1">
        <v>2005</v>
      </c>
      <c r="H3236" s="5" t="s">
        <v>240</v>
      </c>
      <c r="J3236" s="1">
        <v>79</v>
      </c>
      <c r="K3236" s="1">
        <f>J3236-30</f>
        <v>49</v>
      </c>
      <c r="L3236" s="1">
        <f>J3236-60</f>
        <v>19</v>
      </c>
      <c r="M3236" s="1">
        <f>J3236-82</f>
        <v>-3</v>
      </c>
      <c r="N3236" s="1">
        <f>J3236-91</f>
        <v>-12</v>
      </c>
      <c r="O3236" s="1">
        <v>2</v>
      </c>
      <c r="Q3236" s="1"/>
      <c r="S3236" s="1">
        <v>4</v>
      </c>
      <c r="T3236" s="1">
        <v>194</v>
      </c>
      <c r="U3236" s="1">
        <v>25</v>
      </c>
      <c r="V3236" s="1">
        <v>69</v>
      </c>
      <c r="W3236" s="4">
        <f t="shared" si="268"/>
        <v>2.76</v>
      </c>
      <c r="X3236" s="1">
        <v>5</v>
      </c>
      <c r="Y3236" s="1">
        <v>17</v>
      </c>
      <c r="Z3236" s="4">
        <f>Y3236/(U3236-AB3236)</f>
        <v>0.68</v>
      </c>
      <c r="AA3236" s="5">
        <f t="shared" si="269"/>
        <v>24.637681159420293</v>
      </c>
      <c r="AB3236" s="1">
        <v>0</v>
      </c>
      <c r="AC3236" s="1">
        <f t="shared" si="270"/>
        <v>0</v>
      </c>
      <c r="AD3236" s="1">
        <v>0</v>
      </c>
      <c r="AE3236" s="1">
        <f t="shared" si="271"/>
        <v>0</v>
      </c>
      <c r="AF3236" s="6" t="s">
        <v>92</v>
      </c>
      <c r="AI3236" s="1">
        <v>4</v>
      </c>
      <c r="AJ3236" s="1">
        <v>3</v>
      </c>
      <c r="AK3236" s="1">
        <v>2</v>
      </c>
      <c r="AL3236" s="1">
        <v>3</v>
      </c>
      <c r="AM3236" s="1">
        <v>2</v>
      </c>
      <c r="AN3236" s="1">
        <v>2</v>
      </c>
    </row>
    <row r="3237" spans="1:41" ht="12.75" x14ac:dyDescent="0.2">
      <c r="A3237" s="2" t="s">
        <v>59</v>
      </c>
      <c r="B3237" s="3">
        <v>606</v>
      </c>
      <c r="C3237" s="5" t="s">
        <v>16</v>
      </c>
      <c r="D3237" s="1" t="s">
        <v>10</v>
      </c>
      <c r="E3237" s="1" t="s">
        <v>17</v>
      </c>
      <c r="F3237" s="1" t="s">
        <v>18</v>
      </c>
      <c r="G3237" s="1">
        <v>2006</v>
      </c>
      <c r="H3237" s="5" t="s">
        <v>240</v>
      </c>
      <c r="Q3237" s="1"/>
      <c r="Z3237" s="1"/>
    </row>
    <row r="3238" spans="1:41" ht="12.75" x14ac:dyDescent="0.2">
      <c r="A3238" s="2" t="s">
        <v>59</v>
      </c>
      <c r="B3238" s="3">
        <v>606</v>
      </c>
      <c r="C3238" s="5" t="s">
        <v>16</v>
      </c>
      <c r="D3238" s="1" t="s">
        <v>10</v>
      </c>
      <c r="E3238" s="1" t="s">
        <v>17</v>
      </c>
      <c r="F3238" s="1" t="s">
        <v>18</v>
      </c>
      <c r="G3238" s="1">
        <v>2007</v>
      </c>
      <c r="H3238" s="5" t="s">
        <v>240</v>
      </c>
      <c r="Q3238" s="1"/>
      <c r="Z3238" s="1"/>
      <c r="AO3238" s="1">
        <v>2</v>
      </c>
    </row>
    <row r="3239" spans="1:41" ht="12.75" x14ac:dyDescent="0.2">
      <c r="A3239" s="2" t="s">
        <v>59</v>
      </c>
      <c r="B3239" s="3">
        <v>606</v>
      </c>
      <c r="C3239" s="5" t="s">
        <v>16</v>
      </c>
      <c r="D3239" s="1" t="s">
        <v>10</v>
      </c>
      <c r="E3239" s="1" t="s">
        <v>17</v>
      </c>
      <c r="F3239" s="1" t="s">
        <v>18</v>
      </c>
      <c r="G3239" s="1">
        <v>2008</v>
      </c>
      <c r="H3239" s="5" t="s">
        <v>240</v>
      </c>
      <c r="J3239" s="1">
        <v>64</v>
      </c>
      <c r="K3239" s="1">
        <f>J3239-22</f>
        <v>42</v>
      </c>
      <c r="L3239" s="1">
        <f>J3239-49</f>
        <v>15</v>
      </c>
      <c r="M3239" s="1">
        <f>J3239-67</f>
        <v>-3</v>
      </c>
      <c r="N3239" s="1">
        <f>J3239-82</f>
        <v>-18</v>
      </c>
      <c r="O3239" s="1">
        <v>2</v>
      </c>
      <c r="Q3239" s="1"/>
      <c r="S3239" s="1">
        <v>3</v>
      </c>
      <c r="T3239" s="1">
        <v>197</v>
      </c>
      <c r="U3239" s="1">
        <v>25</v>
      </c>
      <c r="V3239" s="1">
        <v>81</v>
      </c>
      <c r="W3239" s="4">
        <f t="shared" ref="W3239" si="272">(V3239+(Z3239*AB3239))/U3239</f>
        <v>3.24</v>
      </c>
      <c r="X3239" s="1">
        <v>4</v>
      </c>
      <c r="Y3239" s="1">
        <v>18</v>
      </c>
      <c r="Z3239" s="4">
        <f>Y3239/(U3239-AB3239)</f>
        <v>0.72</v>
      </c>
      <c r="AA3239" s="5">
        <f>Z3239*100/W3239</f>
        <v>22.222222222222221</v>
      </c>
      <c r="AB3239" s="1">
        <v>0</v>
      </c>
      <c r="AC3239" s="1">
        <f t="shared" ref="AC3239" si="273">AB3239*100/U3239</f>
        <v>0</v>
      </c>
      <c r="AD3239" s="1">
        <v>0</v>
      </c>
      <c r="AE3239" s="1">
        <f>AD3239*100/U3239</f>
        <v>0</v>
      </c>
      <c r="AF3239" s="6" t="s">
        <v>214</v>
      </c>
      <c r="AI3239" s="1">
        <v>4</v>
      </c>
      <c r="AJ3239" s="1">
        <v>2</v>
      </c>
      <c r="AK3239" s="1">
        <v>2</v>
      </c>
      <c r="AL3239" s="1">
        <v>3</v>
      </c>
      <c r="AM3239" s="1">
        <v>2</v>
      </c>
      <c r="AN3239" s="1">
        <v>1</v>
      </c>
    </row>
    <row r="3240" spans="1:41" ht="12.75" x14ac:dyDescent="0.2">
      <c r="A3240" s="2" t="s">
        <v>59</v>
      </c>
      <c r="B3240" s="3">
        <v>606</v>
      </c>
      <c r="C3240" s="5" t="s">
        <v>16</v>
      </c>
      <c r="D3240" s="1" t="s">
        <v>10</v>
      </c>
      <c r="E3240" s="1" t="s">
        <v>17</v>
      </c>
      <c r="F3240" s="1" t="s">
        <v>18</v>
      </c>
      <c r="G3240" s="1">
        <v>2009</v>
      </c>
      <c r="H3240" s="5" t="s">
        <v>240</v>
      </c>
      <c r="J3240" s="1">
        <v>61</v>
      </c>
      <c r="K3240" s="1">
        <f>J3240-26</f>
        <v>35</v>
      </c>
      <c r="L3240" s="1">
        <f>J3240-50</f>
        <v>11</v>
      </c>
      <c r="M3240" s="1">
        <f>J3240-66</f>
        <v>-5</v>
      </c>
      <c r="N3240" s="1">
        <f>J3240-82</f>
        <v>-21</v>
      </c>
      <c r="O3240" s="1">
        <v>4</v>
      </c>
      <c r="Q3240" s="1"/>
      <c r="S3240" s="1">
        <v>4</v>
      </c>
      <c r="Z3240" s="1"/>
      <c r="AO3240" s="1">
        <v>1</v>
      </c>
    </row>
    <row r="3241" spans="1:41" ht="12.75" x14ac:dyDescent="0.2">
      <c r="A3241" s="2" t="s">
        <v>59</v>
      </c>
      <c r="B3241" s="3">
        <v>606</v>
      </c>
      <c r="C3241" s="5" t="s">
        <v>16</v>
      </c>
      <c r="D3241" s="1" t="s">
        <v>10</v>
      </c>
      <c r="E3241" s="1" t="s">
        <v>17</v>
      </c>
      <c r="F3241" s="1" t="s">
        <v>18</v>
      </c>
      <c r="G3241" s="1">
        <v>2010</v>
      </c>
      <c r="H3241" s="5" t="s">
        <v>240</v>
      </c>
      <c r="Q3241" s="1"/>
      <c r="Z3241" s="1"/>
    </row>
    <row r="3242" spans="1:41" ht="12.75" x14ac:dyDescent="0.2">
      <c r="A3242" s="2" t="s">
        <v>59</v>
      </c>
      <c r="B3242" s="3">
        <v>606</v>
      </c>
      <c r="C3242" s="5" t="s">
        <v>16</v>
      </c>
      <c r="D3242" s="1" t="s">
        <v>10</v>
      </c>
      <c r="E3242" s="1" t="s">
        <v>17</v>
      </c>
      <c r="F3242" s="1" t="s">
        <v>18</v>
      </c>
      <c r="G3242" s="1">
        <v>2011</v>
      </c>
      <c r="H3242" s="5" t="s">
        <v>240</v>
      </c>
      <c r="Q3242" s="1"/>
      <c r="Z3242" s="1"/>
    </row>
    <row r="3243" spans="1:41" ht="12.75" x14ac:dyDescent="0.2">
      <c r="A3243" s="2" t="s">
        <v>59</v>
      </c>
      <c r="B3243" s="3">
        <v>606</v>
      </c>
      <c r="C3243" s="5" t="s">
        <v>16</v>
      </c>
      <c r="D3243" s="1" t="s">
        <v>10</v>
      </c>
      <c r="E3243" s="1" t="s">
        <v>17</v>
      </c>
      <c r="F3243" s="1" t="s">
        <v>18</v>
      </c>
      <c r="G3243" s="1">
        <v>2012</v>
      </c>
      <c r="H3243" s="5" t="s">
        <v>240</v>
      </c>
      <c r="Q3243" s="1"/>
      <c r="Z3243" s="1"/>
    </row>
    <row r="3244" spans="1:41" ht="15" customHeight="1" x14ac:dyDescent="0.2">
      <c r="A3244" s="2" t="s">
        <v>59</v>
      </c>
      <c r="B3244" s="3">
        <v>606</v>
      </c>
      <c r="C3244" s="5" t="s">
        <v>16</v>
      </c>
      <c r="D3244" s="1" t="s">
        <v>10</v>
      </c>
      <c r="E3244" s="1" t="s">
        <v>17</v>
      </c>
      <c r="F3244" s="1" t="s">
        <v>18</v>
      </c>
      <c r="G3244" s="1">
        <v>2013</v>
      </c>
      <c r="H3244" s="5" t="s">
        <v>240</v>
      </c>
      <c r="Q3244" s="1"/>
      <c r="Z3244" s="1"/>
      <c r="AM3244" s="29">
        <v>1</v>
      </c>
    </row>
    <row r="3245" spans="1:41" s="22" customFormat="1" ht="12.75" x14ac:dyDescent="0.2">
      <c r="A3245" s="20" t="s">
        <v>59</v>
      </c>
      <c r="B3245" s="21">
        <v>607</v>
      </c>
      <c r="C3245" s="24" t="s">
        <v>16</v>
      </c>
      <c r="D3245" s="22" t="s">
        <v>10</v>
      </c>
      <c r="E3245" s="22" t="s">
        <v>17</v>
      </c>
      <c r="F3245" s="22" t="s">
        <v>18</v>
      </c>
      <c r="G3245" s="22">
        <v>2004</v>
      </c>
      <c r="H3245" s="24" t="s">
        <v>240</v>
      </c>
      <c r="I3245" s="24"/>
      <c r="J3245" s="22">
        <v>67</v>
      </c>
      <c r="K3245" s="22">
        <f>J3245-22</f>
        <v>45</v>
      </c>
      <c r="L3245" s="22">
        <f>J3245-46</f>
        <v>21</v>
      </c>
      <c r="M3245" s="22">
        <f>J3245-71</f>
        <v>-4</v>
      </c>
      <c r="N3245" s="22">
        <f>J3245-87</f>
        <v>-20</v>
      </c>
      <c r="O3245" s="22">
        <v>1</v>
      </c>
      <c r="S3245" s="22">
        <v>1</v>
      </c>
      <c r="T3245" s="22">
        <v>210</v>
      </c>
      <c r="U3245" s="22">
        <v>25</v>
      </c>
      <c r="V3245" s="22">
        <v>91</v>
      </c>
      <c r="W3245" s="23">
        <f t="shared" ref="W3245:W3246" si="274">(V3245+(Z3245*AB3245))/U3245</f>
        <v>3.6716666666666669</v>
      </c>
      <c r="X3245" s="22">
        <v>5</v>
      </c>
      <c r="Y3245" s="22">
        <v>19</v>
      </c>
      <c r="Z3245" s="23">
        <f>Y3245/(U3245-AB3245)</f>
        <v>0.79166666666666663</v>
      </c>
      <c r="AA3245" s="24">
        <f t="shared" ref="AA3245:AA3246" si="275">Z3245*100/W3245</f>
        <v>21.561507035860188</v>
      </c>
      <c r="AB3245" s="22">
        <v>1</v>
      </c>
      <c r="AC3245" s="22">
        <f t="shared" ref="AC3245:AC3246" si="276">AB3245*100/U3245</f>
        <v>4</v>
      </c>
      <c r="AD3245" s="22">
        <v>0</v>
      </c>
      <c r="AE3245" s="22">
        <f t="shared" ref="AE3245:AE3246" si="277">AD3245*100/U3245</f>
        <v>0</v>
      </c>
      <c r="AF3245" s="25">
        <v>17</v>
      </c>
      <c r="AG3245" s="22">
        <f>AF3245*100/U3245</f>
        <v>68</v>
      </c>
      <c r="AH3245" s="22">
        <v>1</v>
      </c>
      <c r="AI3245" s="22">
        <v>4</v>
      </c>
      <c r="AJ3245" s="22">
        <v>2</v>
      </c>
      <c r="AK3245" s="22">
        <v>2</v>
      </c>
      <c r="AL3245" s="22">
        <v>1</v>
      </c>
      <c r="AM3245" s="22">
        <v>2</v>
      </c>
      <c r="AN3245" s="22">
        <v>2</v>
      </c>
    </row>
    <row r="3246" spans="1:41" ht="12.75" x14ac:dyDescent="0.2">
      <c r="A3246" s="2" t="s">
        <v>59</v>
      </c>
      <c r="B3246" s="3">
        <v>607</v>
      </c>
      <c r="C3246" s="5" t="s">
        <v>16</v>
      </c>
      <c r="D3246" s="1" t="s">
        <v>10</v>
      </c>
      <c r="E3246" s="1" t="s">
        <v>17</v>
      </c>
      <c r="F3246" s="1" t="s">
        <v>18</v>
      </c>
      <c r="G3246" s="1">
        <v>2005</v>
      </c>
      <c r="H3246" s="5" t="s">
        <v>240</v>
      </c>
      <c r="Q3246" s="1"/>
      <c r="S3246" s="1">
        <v>4</v>
      </c>
      <c r="T3246" s="1">
        <v>201</v>
      </c>
      <c r="U3246" s="1">
        <v>25</v>
      </c>
      <c r="V3246" s="1">
        <v>68</v>
      </c>
      <c r="W3246" s="4">
        <f t="shared" si="274"/>
        <v>2.72</v>
      </c>
      <c r="X3246" s="1">
        <v>5</v>
      </c>
      <c r="Y3246" s="1">
        <v>15</v>
      </c>
      <c r="Z3246" s="4">
        <f>Y3246/(U3246-AB3246)</f>
        <v>0.6</v>
      </c>
      <c r="AA3246" s="5">
        <f t="shared" si="275"/>
        <v>22.058823529411764</v>
      </c>
      <c r="AB3246" s="1">
        <v>0</v>
      </c>
      <c r="AC3246" s="1">
        <f t="shared" si="276"/>
        <v>0</v>
      </c>
      <c r="AD3246" s="1">
        <v>0</v>
      </c>
      <c r="AE3246" s="1">
        <f t="shared" si="277"/>
        <v>0</v>
      </c>
      <c r="AF3246" s="6" t="s">
        <v>93</v>
      </c>
      <c r="AI3246" s="1">
        <v>4</v>
      </c>
      <c r="AJ3246" s="1">
        <v>3</v>
      </c>
      <c r="AK3246" s="1">
        <v>2</v>
      </c>
      <c r="AL3246" s="1">
        <v>3</v>
      </c>
      <c r="AM3246" s="1">
        <v>2</v>
      </c>
      <c r="AN3246" s="1">
        <v>2</v>
      </c>
    </row>
    <row r="3247" spans="1:41" ht="12.75" x14ac:dyDescent="0.2">
      <c r="A3247" s="2" t="s">
        <v>59</v>
      </c>
      <c r="B3247" s="3">
        <v>607</v>
      </c>
      <c r="C3247" s="5" t="s">
        <v>16</v>
      </c>
      <c r="D3247" s="1" t="s">
        <v>10</v>
      </c>
      <c r="E3247" s="1" t="s">
        <v>17</v>
      </c>
      <c r="F3247" s="1" t="s">
        <v>18</v>
      </c>
      <c r="G3247" s="1">
        <v>2006</v>
      </c>
      <c r="H3247" s="5" t="s">
        <v>240</v>
      </c>
      <c r="Q3247" s="1"/>
      <c r="Z3247" s="1"/>
    </row>
    <row r="3248" spans="1:41" ht="12.75" x14ac:dyDescent="0.2">
      <c r="A3248" s="2" t="s">
        <v>59</v>
      </c>
      <c r="B3248" s="3">
        <v>607</v>
      </c>
      <c r="C3248" s="5" t="s">
        <v>16</v>
      </c>
      <c r="D3248" s="1" t="s">
        <v>10</v>
      </c>
      <c r="E3248" s="1" t="s">
        <v>17</v>
      </c>
      <c r="F3248" s="1" t="s">
        <v>18</v>
      </c>
      <c r="G3248" s="1">
        <v>2007</v>
      </c>
      <c r="H3248" s="5" t="s">
        <v>240</v>
      </c>
      <c r="Q3248" s="1"/>
      <c r="Z3248" s="1"/>
      <c r="AO3248" s="1">
        <v>0</v>
      </c>
    </row>
    <row r="3249" spans="1:41" ht="12.75" x14ac:dyDescent="0.2">
      <c r="A3249" s="2" t="s">
        <v>59</v>
      </c>
      <c r="B3249" s="3">
        <v>607</v>
      </c>
      <c r="C3249" s="5" t="s">
        <v>16</v>
      </c>
      <c r="D3249" s="1" t="s">
        <v>10</v>
      </c>
      <c r="E3249" s="1" t="s">
        <v>17</v>
      </c>
      <c r="F3249" s="1" t="s">
        <v>18</v>
      </c>
      <c r="G3249" s="1">
        <v>2008</v>
      </c>
      <c r="H3249" s="5" t="s">
        <v>240</v>
      </c>
      <c r="J3249" s="1">
        <v>64</v>
      </c>
      <c r="K3249" s="1">
        <f>J3249-22</f>
        <v>42</v>
      </c>
      <c r="L3249" s="1">
        <f>J3249-49</f>
        <v>15</v>
      </c>
      <c r="M3249" s="1">
        <f>J3249-67</f>
        <v>-3</v>
      </c>
      <c r="N3249" s="1">
        <f>J3249-82</f>
        <v>-18</v>
      </c>
      <c r="O3249" s="1">
        <v>2</v>
      </c>
      <c r="Q3249" s="1"/>
      <c r="S3249" s="1">
        <v>3</v>
      </c>
      <c r="T3249" s="1">
        <v>199</v>
      </c>
      <c r="U3249" s="1">
        <v>25</v>
      </c>
      <c r="V3249" s="1">
        <v>76</v>
      </c>
      <c r="W3249" s="4">
        <f t="shared" ref="W3249" si="278">(V3249+(Z3249*AB3249))/U3249</f>
        <v>3.04</v>
      </c>
      <c r="X3249" s="1">
        <v>4</v>
      </c>
      <c r="Y3249" s="1">
        <v>18</v>
      </c>
      <c r="Z3249" s="4">
        <f>Y3249/(U3249-AB3249)</f>
        <v>0.72</v>
      </c>
      <c r="AA3249" s="5">
        <f>Z3249*100/W3249</f>
        <v>23.684210526315788</v>
      </c>
      <c r="AB3249" s="1">
        <v>0</v>
      </c>
      <c r="AC3249" s="1">
        <f t="shared" ref="AC3249" si="279">AB3249*100/U3249</f>
        <v>0</v>
      </c>
      <c r="AD3249" s="1">
        <v>2</v>
      </c>
      <c r="AE3249" s="1">
        <f>AD3249*100/U3249</f>
        <v>8</v>
      </c>
      <c r="AF3249" s="6" t="s">
        <v>178</v>
      </c>
      <c r="AI3249" s="1">
        <v>7</v>
      </c>
      <c r="AJ3249" s="1">
        <v>2</v>
      </c>
      <c r="AK3249" s="1">
        <v>1</v>
      </c>
      <c r="AL3249" s="1">
        <v>2</v>
      </c>
      <c r="AM3249" s="1">
        <v>2</v>
      </c>
      <c r="AN3249" s="1">
        <v>1</v>
      </c>
    </row>
    <row r="3250" spans="1:41" ht="12.75" x14ac:dyDescent="0.2">
      <c r="A3250" s="2" t="s">
        <v>59</v>
      </c>
      <c r="B3250" s="3">
        <v>607</v>
      </c>
      <c r="C3250" s="5" t="s">
        <v>16</v>
      </c>
      <c r="D3250" s="1" t="s">
        <v>10</v>
      </c>
      <c r="E3250" s="1" t="s">
        <v>17</v>
      </c>
      <c r="F3250" s="1" t="s">
        <v>18</v>
      </c>
      <c r="G3250" s="1">
        <v>2009</v>
      </c>
      <c r="H3250" s="5" t="s">
        <v>240</v>
      </c>
      <c r="J3250" s="1">
        <v>60</v>
      </c>
      <c r="K3250" s="1">
        <f>J3250-26</f>
        <v>34</v>
      </c>
      <c r="L3250" s="1">
        <f>J3250-50</f>
        <v>10</v>
      </c>
      <c r="M3250" s="1">
        <f>J3250-66</f>
        <v>-6</v>
      </c>
      <c r="N3250" s="1">
        <f>J3250-82</f>
        <v>-22</v>
      </c>
      <c r="O3250" s="1">
        <v>4</v>
      </c>
      <c r="Q3250" s="1"/>
      <c r="S3250" s="1">
        <v>3</v>
      </c>
      <c r="Z3250" s="1"/>
      <c r="AO3250" s="1">
        <v>0</v>
      </c>
    </row>
    <row r="3251" spans="1:41" ht="15" customHeight="1" x14ac:dyDescent="0.2">
      <c r="A3251" s="2" t="s">
        <v>59</v>
      </c>
      <c r="B3251" s="3">
        <v>607</v>
      </c>
      <c r="C3251" s="5" t="s">
        <v>16</v>
      </c>
      <c r="D3251" s="1" t="s">
        <v>10</v>
      </c>
      <c r="E3251" s="1" t="s">
        <v>17</v>
      </c>
      <c r="F3251" s="1" t="s">
        <v>18</v>
      </c>
      <c r="G3251" s="1">
        <v>2010</v>
      </c>
      <c r="H3251" s="5" t="s">
        <v>240</v>
      </c>
      <c r="Q3251" s="1"/>
      <c r="Z3251" s="1"/>
    </row>
    <row r="3252" spans="1:41" ht="12.75" x14ac:dyDescent="0.2">
      <c r="A3252" s="2" t="s">
        <v>59</v>
      </c>
      <c r="B3252" s="3">
        <v>607</v>
      </c>
      <c r="C3252" s="5" t="s">
        <v>16</v>
      </c>
      <c r="D3252" s="1" t="s">
        <v>10</v>
      </c>
      <c r="E3252" s="1" t="s">
        <v>17</v>
      </c>
      <c r="F3252" s="1" t="s">
        <v>18</v>
      </c>
      <c r="G3252" s="1">
        <v>2011</v>
      </c>
      <c r="H3252" s="5" t="s">
        <v>240</v>
      </c>
      <c r="Q3252" s="1"/>
      <c r="Z3252" s="1"/>
    </row>
    <row r="3253" spans="1:41" ht="12.75" x14ac:dyDescent="0.2">
      <c r="A3253" s="2" t="s">
        <v>59</v>
      </c>
      <c r="B3253" s="3">
        <v>607</v>
      </c>
      <c r="C3253" s="5" t="s">
        <v>16</v>
      </c>
      <c r="D3253" s="1" t="s">
        <v>10</v>
      </c>
      <c r="E3253" s="1" t="s">
        <v>17</v>
      </c>
      <c r="F3253" s="1" t="s">
        <v>18</v>
      </c>
      <c r="G3253" s="1">
        <v>2012</v>
      </c>
      <c r="H3253" s="5" t="s">
        <v>240</v>
      </c>
      <c r="Q3253" s="1"/>
      <c r="Z3253" s="1"/>
    </row>
    <row r="3254" spans="1:41" ht="15" customHeight="1" x14ac:dyDescent="0.2">
      <c r="A3254" s="2" t="s">
        <v>59</v>
      </c>
      <c r="B3254" s="3">
        <v>607</v>
      </c>
      <c r="C3254" s="5" t="s">
        <v>16</v>
      </c>
      <c r="D3254" s="1" t="s">
        <v>10</v>
      </c>
      <c r="E3254" s="1" t="s">
        <v>17</v>
      </c>
      <c r="F3254" s="1" t="s">
        <v>18</v>
      </c>
      <c r="G3254" s="1">
        <v>2013</v>
      </c>
      <c r="H3254" s="5" t="s">
        <v>240</v>
      </c>
      <c r="Q3254" s="1"/>
      <c r="Z3254" s="1"/>
      <c r="AM3254" s="29">
        <v>1</v>
      </c>
    </row>
    <row r="3255" spans="1:41" s="22" customFormat="1" ht="12.75" x14ac:dyDescent="0.2">
      <c r="A3255" s="20" t="s">
        <v>59</v>
      </c>
      <c r="B3255" s="21">
        <v>608</v>
      </c>
      <c r="C3255" s="24" t="s">
        <v>16</v>
      </c>
      <c r="D3255" s="22" t="s">
        <v>10</v>
      </c>
      <c r="E3255" s="22" t="s">
        <v>17</v>
      </c>
      <c r="F3255" s="22" t="s">
        <v>18</v>
      </c>
      <c r="G3255" s="22">
        <v>2004</v>
      </c>
      <c r="H3255" s="24" t="s">
        <v>78</v>
      </c>
      <c r="I3255" s="24"/>
      <c r="W3255" s="23"/>
      <c r="AA3255" s="24"/>
    </row>
    <row r="3256" spans="1:41" ht="12.75" x14ac:dyDescent="0.2">
      <c r="A3256" s="2" t="s">
        <v>59</v>
      </c>
      <c r="B3256" s="3">
        <v>608</v>
      </c>
      <c r="C3256" s="5" t="s">
        <v>16</v>
      </c>
      <c r="D3256" s="1" t="s">
        <v>10</v>
      </c>
      <c r="E3256" s="1" t="s">
        <v>17</v>
      </c>
      <c r="F3256" s="1" t="s">
        <v>18</v>
      </c>
      <c r="G3256" s="1">
        <v>2005</v>
      </c>
      <c r="H3256" s="5" t="s">
        <v>78</v>
      </c>
      <c r="Q3256" s="1"/>
      <c r="Z3256" s="1"/>
      <c r="AF3256" s="1"/>
    </row>
    <row r="3257" spans="1:41" ht="12.75" x14ac:dyDescent="0.2">
      <c r="A3257" s="2" t="s">
        <v>59</v>
      </c>
      <c r="B3257" s="3">
        <v>608</v>
      </c>
      <c r="C3257" s="5" t="s">
        <v>16</v>
      </c>
      <c r="D3257" s="1" t="s">
        <v>10</v>
      </c>
      <c r="E3257" s="1" t="s">
        <v>17</v>
      </c>
      <c r="F3257" s="1" t="s">
        <v>18</v>
      </c>
      <c r="G3257" s="1">
        <v>2006</v>
      </c>
      <c r="H3257" s="5" t="s">
        <v>78</v>
      </c>
      <c r="Q3257" s="1"/>
      <c r="Z3257" s="1"/>
      <c r="AF3257" s="1"/>
    </row>
    <row r="3258" spans="1:41" ht="12.75" x14ac:dyDescent="0.2">
      <c r="A3258" s="2" t="s">
        <v>59</v>
      </c>
      <c r="B3258" s="3">
        <v>608</v>
      </c>
      <c r="C3258" s="5" t="s">
        <v>16</v>
      </c>
      <c r="D3258" s="1" t="s">
        <v>10</v>
      </c>
      <c r="E3258" s="1" t="s">
        <v>17</v>
      </c>
      <c r="F3258" s="1" t="s">
        <v>18</v>
      </c>
      <c r="G3258" s="1">
        <v>2007</v>
      </c>
      <c r="H3258" s="5" t="s">
        <v>78</v>
      </c>
      <c r="Q3258" s="1"/>
      <c r="Z3258" s="1"/>
      <c r="AF3258" s="1"/>
    </row>
    <row r="3259" spans="1:41" ht="12.75" x14ac:dyDescent="0.2">
      <c r="A3259" s="2" t="s">
        <v>59</v>
      </c>
      <c r="B3259" s="3">
        <v>608</v>
      </c>
      <c r="C3259" s="5" t="s">
        <v>16</v>
      </c>
      <c r="D3259" s="1" t="s">
        <v>10</v>
      </c>
      <c r="E3259" s="1" t="s">
        <v>17</v>
      </c>
      <c r="F3259" s="1" t="s">
        <v>18</v>
      </c>
      <c r="G3259" s="1">
        <v>2008</v>
      </c>
      <c r="H3259" s="5" t="s">
        <v>78</v>
      </c>
      <c r="Q3259" s="1"/>
      <c r="Z3259" s="1"/>
      <c r="AF3259" s="1"/>
    </row>
    <row r="3260" spans="1:41" s="22" customFormat="1" ht="12.75" x14ac:dyDescent="0.2">
      <c r="A3260" s="20" t="s">
        <v>59</v>
      </c>
      <c r="B3260" s="21">
        <v>609</v>
      </c>
      <c r="C3260" s="24" t="s">
        <v>16</v>
      </c>
      <c r="D3260" s="22" t="s">
        <v>10</v>
      </c>
      <c r="E3260" s="22" t="s">
        <v>17</v>
      </c>
      <c r="F3260" s="22" t="s">
        <v>18</v>
      </c>
      <c r="G3260" s="22">
        <v>2004</v>
      </c>
      <c r="H3260" s="24" t="s">
        <v>240</v>
      </c>
      <c r="I3260" s="24"/>
      <c r="J3260" s="22">
        <v>56</v>
      </c>
      <c r="K3260" s="22">
        <f>J3260-22</f>
        <v>34</v>
      </c>
      <c r="L3260" s="22">
        <f>J3260-46</f>
        <v>10</v>
      </c>
      <c r="M3260" s="22">
        <f>J3260-71</f>
        <v>-15</v>
      </c>
      <c r="N3260" s="22">
        <f>J3260-87</f>
        <v>-31</v>
      </c>
      <c r="O3260" s="22">
        <v>2</v>
      </c>
      <c r="S3260" s="22">
        <v>2</v>
      </c>
      <c r="T3260" s="22">
        <v>195</v>
      </c>
      <c r="U3260" s="22">
        <v>25</v>
      </c>
      <c r="V3260" s="22">
        <v>63</v>
      </c>
      <c r="W3260" s="23">
        <f t="shared" ref="W3260:W3261" si="280">(V3260+(Z3260*AB3260))/U3260</f>
        <v>2.52</v>
      </c>
      <c r="X3260" s="22">
        <v>4</v>
      </c>
      <c r="Y3260" s="22">
        <v>17</v>
      </c>
      <c r="Z3260" s="23">
        <f>Y3260/(U3260-AB3260)</f>
        <v>0.68</v>
      </c>
      <c r="AA3260" s="24">
        <f t="shared" ref="AA3260:AA3261" si="281">Z3260*100/W3260</f>
        <v>26.984126984126984</v>
      </c>
      <c r="AB3260" s="22">
        <v>0</v>
      </c>
      <c r="AC3260" s="22">
        <f t="shared" ref="AC3260:AC3261" si="282">AB3260*100/U3260</f>
        <v>0</v>
      </c>
      <c r="AD3260" s="22">
        <v>0</v>
      </c>
      <c r="AE3260" s="22">
        <f t="shared" ref="AE3260:AE3261" si="283">AD3260*100/U3260</f>
        <v>0</v>
      </c>
      <c r="AF3260" s="25">
        <v>0</v>
      </c>
      <c r="AG3260" s="22">
        <f>AF3260*100/U3260</f>
        <v>0</v>
      </c>
      <c r="AH3260" s="22">
        <v>0</v>
      </c>
      <c r="AI3260" s="22">
        <v>4</v>
      </c>
      <c r="AJ3260" s="22">
        <v>3</v>
      </c>
      <c r="AK3260" s="22">
        <v>3</v>
      </c>
      <c r="AL3260" s="22">
        <v>1</v>
      </c>
      <c r="AM3260" s="22">
        <v>1</v>
      </c>
      <c r="AN3260" s="22">
        <v>2</v>
      </c>
    </row>
    <row r="3261" spans="1:41" ht="12.75" x14ac:dyDescent="0.2">
      <c r="A3261" s="2" t="s">
        <v>59</v>
      </c>
      <c r="B3261" s="3">
        <v>609</v>
      </c>
      <c r="C3261" s="5" t="s">
        <v>16</v>
      </c>
      <c r="D3261" s="1" t="s">
        <v>10</v>
      </c>
      <c r="E3261" s="1" t="s">
        <v>17</v>
      </c>
      <c r="F3261" s="1" t="s">
        <v>18</v>
      </c>
      <c r="G3261" s="1">
        <v>2005</v>
      </c>
      <c r="H3261" s="5" t="s">
        <v>240</v>
      </c>
      <c r="J3261" s="1">
        <v>78</v>
      </c>
      <c r="K3261" s="1">
        <f>J3261-30</f>
        <v>48</v>
      </c>
      <c r="L3261" s="1">
        <f>J3261-60</f>
        <v>18</v>
      </c>
      <c r="M3261" s="1">
        <f>J3261-82</f>
        <v>-4</v>
      </c>
      <c r="N3261" s="1">
        <f>J3261-91</f>
        <v>-13</v>
      </c>
      <c r="O3261" s="1">
        <v>3</v>
      </c>
      <c r="Q3261" s="1"/>
      <c r="S3261" s="1">
        <v>4</v>
      </c>
      <c r="T3261" s="1">
        <v>190</v>
      </c>
      <c r="U3261" s="1">
        <v>25</v>
      </c>
      <c r="V3261" s="1">
        <v>58</v>
      </c>
      <c r="W3261" s="4">
        <f t="shared" si="280"/>
        <v>2.3199999999999998</v>
      </c>
      <c r="X3261" s="1">
        <v>5</v>
      </c>
      <c r="Y3261" s="1">
        <v>17</v>
      </c>
      <c r="Z3261" s="4">
        <f>Y3261/(U3261-AB3261)</f>
        <v>0.68</v>
      </c>
      <c r="AA3261" s="5">
        <f t="shared" si="281"/>
        <v>29.31034482758621</v>
      </c>
      <c r="AB3261" s="1">
        <v>0</v>
      </c>
      <c r="AC3261" s="1">
        <f t="shared" si="282"/>
        <v>0</v>
      </c>
      <c r="AD3261" s="1">
        <v>0</v>
      </c>
      <c r="AE3261" s="1">
        <f t="shared" si="283"/>
        <v>0</v>
      </c>
      <c r="AF3261" s="6">
        <v>6</v>
      </c>
      <c r="AG3261" s="1">
        <f>AF3261*100/U3261</f>
        <v>24</v>
      </c>
      <c r="AH3261" s="1">
        <v>1</v>
      </c>
      <c r="AI3261" s="1">
        <v>4</v>
      </c>
      <c r="AJ3261" s="1">
        <v>3</v>
      </c>
      <c r="AK3261" s="1">
        <v>2</v>
      </c>
      <c r="AL3261" s="1">
        <v>2</v>
      </c>
      <c r="AM3261" s="1">
        <v>3</v>
      </c>
      <c r="AN3261" s="1">
        <v>2</v>
      </c>
    </row>
    <row r="3262" spans="1:41" ht="12.75" x14ac:dyDescent="0.2">
      <c r="A3262" s="2" t="s">
        <v>59</v>
      </c>
      <c r="B3262" s="3">
        <v>609</v>
      </c>
      <c r="C3262" s="5" t="s">
        <v>16</v>
      </c>
      <c r="D3262" s="1" t="s">
        <v>10</v>
      </c>
      <c r="E3262" s="1" t="s">
        <v>17</v>
      </c>
      <c r="F3262" s="1" t="s">
        <v>18</v>
      </c>
      <c r="G3262" s="1">
        <v>2006</v>
      </c>
      <c r="H3262" s="5" t="s">
        <v>240</v>
      </c>
      <c r="Q3262" s="1"/>
      <c r="Z3262" s="1"/>
    </row>
    <row r="3263" spans="1:41" ht="12.75" x14ac:dyDescent="0.2">
      <c r="A3263" s="2" t="s">
        <v>59</v>
      </c>
      <c r="B3263" s="3">
        <v>609</v>
      </c>
      <c r="C3263" s="5" t="s">
        <v>16</v>
      </c>
      <c r="D3263" s="1" t="s">
        <v>10</v>
      </c>
      <c r="E3263" s="1" t="s">
        <v>17</v>
      </c>
      <c r="F3263" s="1" t="s">
        <v>18</v>
      </c>
      <c r="G3263" s="1">
        <v>2007</v>
      </c>
      <c r="H3263" s="5" t="s">
        <v>240</v>
      </c>
      <c r="Q3263" s="1"/>
      <c r="S3263" s="1">
        <v>3</v>
      </c>
      <c r="T3263" s="1">
        <v>188</v>
      </c>
      <c r="U3263" s="1">
        <v>25</v>
      </c>
      <c r="V3263" s="1">
        <v>66</v>
      </c>
      <c r="W3263" s="4">
        <f t="shared" ref="W3263:W3264" si="284">(V3263+(Z3263*AB3263))/U3263</f>
        <v>2.64</v>
      </c>
      <c r="X3263" s="1">
        <v>4</v>
      </c>
      <c r="Y3263" s="1">
        <v>17</v>
      </c>
      <c r="Z3263" s="4">
        <f>Y3263/(U3263-AB3263)</f>
        <v>0.68</v>
      </c>
      <c r="AA3263" s="5">
        <f t="shared" ref="AA3263:AA3264" si="285">Z3263*100/W3263</f>
        <v>25.757575757575758</v>
      </c>
      <c r="AB3263" s="1">
        <v>0</v>
      </c>
      <c r="AC3263" s="1">
        <f t="shared" ref="AC3263:AC3264" si="286">AB3263*100/U3263</f>
        <v>0</v>
      </c>
      <c r="AD3263" s="1">
        <v>0</v>
      </c>
      <c r="AE3263" s="1">
        <f t="shared" ref="AE3263:AE3264" si="287">AD3263*100/U3263</f>
        <v>0</v>
      </c>
      <c r="AF3263" s="6" t="s">
        <v>172</v>
      </c>
      <c r="AI3263" s="1">
        <v>7</v>
      </c>
      <c r="AJ3263" s="1">
        <v>3</v>
      </c>
      <c r="AK3263" s="1">
        <v>2</v>
      </c>
      <c r="AL3263" s="1">
        <v>3</v>
      </c>
      <c r="AM3263" s="1">
        <v>1</v>
      </c>
      <c r="AN3263" s="1">
        <v>1</v>
      </c>
      <c r="AO3263" s="1">
        <v>1</v>
      </c>
    </row>
    <row r="3264" spans="1:41" ht="12.75" x14ac:dyDescent="0.2">
      <c r="A3264" s="2" t="s">
        <v>59</v>
      </c>
      <c r="B3264" s="3">
        <v>609</v>
      </c>
      <c r="C3264" s="5" t="s">
        <v>16</v>
      </c>
      <c r="D3264" s="1" t="s">
        <v>10</v>
      </c>
      <c r="E3264" s="1" t="s">
        <v>17</v>
      </c>
      <c r="F3264" s="1" t="s">
        <v>18</v>
      </c>
      <c r="G3264" s="1">
        <v>2008</v>
      </c>
      <c r="H3264" s="5" t="s">
        <v>240</v>
      </c>
      <c r="J3264" s="1">
        <v>60</v>
      </c>
      <c r="K3264" s="1">
        <f>J3264-22</f>
        <v>38</v>
      </c>
      <c r="L3264" s="1">
        <f>J3264-49</f>
        <v>11</v>
      </c>
      <c r="M3264" s="1">
        <f>J3264-67</f>
        <v>-7</v>
      </c>
      <c r="N3264" s="1">
        <f>J3264-82</f>
        <v>-22</v>
      </c>
      <c r="O3264" s="1">
        <v>3</v>
      </c>
      <c r="Q3264" s="1"/>
      <c r="S3264" s="1">
        <v>3</v>
      </c>
      <c r="T3264" s="1">
        <v>197</v>
      </c>
      <c r="U3264" s="1">
        <v>25</v>
      </c>
      <c r="V3264" s="1">
        <v>72</v>
      </c>
      <c r="W3264" s="4">
        <f t="shared" si="284"/>
        <v>2.9116666666666671</v>
      </c>
      <c r="X3264" s="1">
        <v>4</v>
      </c>
      <c r="Y3264" s="1">
        <v>19</v>
      </c>
      <c r="Z3264" s="4">
        <f>Y3264/(U3264-AB3264)</f>
        <v>0.79166666666666663</v>
      </c>
      <c r="AA3264" s="5">
        <f t="shared" si="285"/>
        <v>27.189467658843725</v>
      </c>
      <c r="AB3264" s="1">
        <v>1</v>
      </c>
      <c r="AC3264" s="1">
        <f t="shared" si="286"/>
        <v>4</v>
      </c>
      <c r="AD3264" s="1">
        <v>0</v>
      </c>
      <c r="AE3264" s="1">
        <f t="shared" si="287"/>
        <v>0</v>
      </c>
      <c r="AF3264" s="6" t="s">
        <v>178</v>
      </c>
      <c r="AI3264" s="1">
        <v>7</v>
      </c>
      <c r="AJ3264" s="1">
        <v>2</v>
      </c>
      <c r="AK3264" s="1">
        <v>1</v>
      </c>
      <c r="AL3264" s="1">
        <v>2</v>
      </c>
      <c r="AM3264" s="1">
        <v>2</v>
      </c>
      <c r="AN3264" s="1">
        <v>1</v>
      </c>
    </row>
    <row r="3265" spans="1:41" ht="12.75" x14ac:dyDescent="0.2">
      <c r="A3265" s="2" t="s">
        <v>59</v>
      </c>
      <c r="B3265" s="3">
        <v>609</v>
      </c>
      <c r="C3265" s="5" t="s">
        <v>16</v>
      </c>
      <c r="D3265" s="1" t="s">
        <v>10</v>
      </c>
      <c r="E3265" s="1" t="s">
        <v>17</v>
      </c>
      <c r="F3265" s="1" t="s">
        <v>18</v>
      </c>
      <c r="G3265" s="1">
        <v>2009</v>
      </c>
      <c r="H3265" s="5" t="s">
        <v>240</v>
      </c>
      <c r="J3265" s="1">
        <v>57</v>
      </c>
      <c r="K3265" s="1">
        <f>J3265-26</f>
        <v>31</v>
      </c>
      <c r="L3265" s="1">
        <f>J3265-50</f>
        <v>7</v>
      </c>
      <c r="M3265" s="1">
        <f>J3265-66</f>
        <v>-9</v>
      </c>
      <c r="N3265" s="1">
        <f>J3265-82</f>
        <v>-25</v>
      </c>
      <c r="O3265" s="1">
        <v>4</v>
      </c>
      <c r="Q3265" s="1"/>
      <c r="S3265" s="1">
        <v>3</v>
      </c>
      <c r="Z3265" s="1"/>
      <c r="AO3265" s="1">
        <v>0</v>
      </c>
    </row>
    <row r="3266" spans="1:41" ht="12.75" x14ac:dyDescent="0.2">
      <c r="A3266" s="2" t="s">
        <v>59</v>
      </c>
      <c r="B3266" s="3">
        <v>609</v>
      </c>
      <c r="C3266" s="5" t="s">
        <v>16</v>
      </c>
      <c r="D3266" s="1" t="s">
        <v>10</v>
      </c>
      <c r="E3266" s="1" t="s">
        <v>17</v>
      </c>
      <c r="F3266" s="1" t="s">
        <v>18</v>
      </c>
      <c r="G3266" s="1">
        <v>2010</v>
      </c>
      <c r="H3266" s="5" t="s">
        <v>240</v>
      </c>
      <c r="Q3266" s="1"/>
      <c r="Z3266" s="1"/>
    </row>
    <row r="3267" spans="1:41" ht="12.75" x14ac:dyDescent="0.2">
      <c r="A3267" s="2" t="s">
        <v>59</v>
      </c>
      <c r="B3267" s="3">
        <v>609</v>
      </c>
      <c r="C3267" s="5" t="s">
        <v>16</v>
      </c>
      <c r="D3267" s="1" t="s">
        <v>10</v>
      </c>
      <c r="E3267" s="1" t="s">
        <v>17</v>
      </c>
      <c r="F3267" s="1" t="s">
        <v>18</v>
      </c>
      <c r="G3267" s="1">
        <v>2011</v>
      </c>
      <c r="H3267" s="5" t="s">
        <v>240</v>
      </c>
      <c r="Q3267" s="1"/>
      <c r="Z3267" s="1"/>
    </row>
    <row r="3268" spans="1:41" ht="12.75" x14ac:dyDescent="0.2">
      <c r="A3268" s="2" t="s">
        <v>59</v>
      </c>
      <c r="B3268" s="3">
        <v>609</v>
      </c>
      <c r="C3268" s="5" t="s">
        <v>16</v>
      </c>
      <c r="D3268" s="1" t="s">
        <v>10</v>
      </c>
      <c r="E3268" s="1" t="s">
        <v>17</v>
      </c>
      <c r="F3268" s="1" t="s">
        <v>18</v>
      </c>
      <c r="G3268" s="1">
        <v>2012</v>
      </c>
      <c r="H3268" s="5" t="s">
        <v>240</v>
      </c>
      <c r="Q3268" s="1"/>
      <c r="Z3268" s="1"/>
    </row>
    <row r="3269" spans="1:41" ht="15" customHeight="1" x14ac:dyDescent="0.2">
      <c r="A3269" s="2" t="s">
        <v>59</v>
      </c>
      <c r="B3269" s="3">
        <v>609</v>
      </c>
      <c r="C3269" s="5" t="s">
        <v>16</v>
      </c>
      <c r="D3269" s="1" t="s">
        <v>10</v>
      </c>
      <c r="E3269" s="1" t="s">
        <v>17</v>
      </c>
      <c r="F3269" s="1" t="s">
        <v>18</v>
      </c>
      <c r="G3269" s="1">
        <v>2013</v>
      </c>
      <c r="H3269" s="5" t="s">
        <v>240</v>
      </c>
      <c r="Q3269" s="1"/>
      <c r="Z3269" s="1"/>
      <c r="AM3269" s="29">
        <v>3</v>
      </c>
    </row>
    <row r="3270" spans="1:41" s="22" customFormat="1" ht="12.75" x14ac:dyDescent="0.2">
      <c r="A3270" s="20" t="s">
        <v>59</v>
      </c>
      <c r="B3270" s="21">
        <v>610</v>
      </c>
      <c r="C3270" s="24" t="s">
        <v>16</v>
      </c>
      <c r="D3270" s="22" t="s">
        <v>10</v>
      </c>
      <c r="E3270" s="22" t="s">
        <v>17</v>
      </c>
      <c r="F3270" s="22" t="s">
        <v>18</v>
      </c>
      <c r="G3270" s="22">
        <v>2004</v>
      </c>
      <c r="H3270" s="24" t="s">
        <v>78</v>
      </c>
      <c r="I3270" s="24"/>
      <c r="W3270" s="23"/>
      <c r="Z3270" s="28"/>
      <c r="AA3270" s="24"/>
    </row>
    <row r="3271" spans="1:41" ht="15" customHeight="1" x14ac:dyDescent="0.2">
      <c r="A3271" s="2" t="s">
        <v>59</v>
      </c>
      <c r="B3271" s="3">
        <v>610</v>
      </c>
      <c r="C3271" s="5" t="s">
        <v>16</v>
      </c>
      <c r="D3271" s="1" t="s">
        <v>10</v>
      </c>
      <c r="E3271" s="1" t="s">
        <v>17</v>
      </c>
      <c r="F3271" s="1" t="s">
        <v>18</v>
      </c>
      <c r="G3271" s="1">
        <v>2005</v>
      </c>
      <c r="H3271" s="5" t="s">
        <v>78</v>
      </c>
      <c r="Q3271" s="1"/>
      <c r="Z3271" s="1"/>
      <c r="AF3271" s="1"/>
    </row>
    <row r="3272" spans="1:41" ht="12.75" x14ac:dyDescent="0.2">
      <c r="A3272" s="2" t="s">
        <v>59</v>
      </c>
      <c r="B3272" s="3">
        <v>610</v>
      </c>
      <c r="C3272" s="5" t="s">
        <v>16</v>
      </c>
      <c r="D3272" s="1" t="s">
        <v>10</v>
      </c>
      <c r="E3272" s="1" t="s">
        <v>17</v>
      </c>
      <c r="F3272" s="1" t="s">
        <v>18</v>
      </c>
      <c r="G3272" s="1">
        <v>2006</v>
      </c>
      <c r="H3272" s="5" t="s">
        <v>78</v>
      </c>
      <c r="Q3272" s="1"/>
      <c r="Z3272" s="1"/>
      <c r="AF3272" s="1"/>
    </row>
    <row r="3273" spans="1:41" ht="12.75" x14ac:dyDescent="0.2">
      <c r="A3273" s="2" t="s">
        <v>59</v>
      </c>
      <c r="B3273" s="3">
        <v>610</v>
      </c>
      <c r="C3273" s="5" t="s">
        <v>16</v>
      </c>
      <c r="D3273" s="1" t="s">
        <v>10</v>
      </c>
      <c r="E3273" s="1" t="s">
        <v>17</v>
      </c>
      <c r="F3273" s="1" t="s">
        <v>18</v>
      </c>
      <c r="G3273" s="1">
        <v>2007</v>
      </c>
      <c r="H3273" s="5" t="s">
        <v>78</v>
      </c>
      <c r="Q3273" s="1"/>
      <c r="Z3273" s="1"/>
      <c r="AF3273" s="1"/>
    </row>
    <row r="3274" spans="1:41" ht="15" customHeight="1" x14ac:dyDescent="0.2">
      <c r="A3274" s="2" t="s">
        <v>59</v>
      </c>
      <c r="B3274" s="3">
        <v>610</v>
      </c>
      <c r="C3274" s="5" t="s">
        <v>16</v>
      </c>
      <c r="D3274" s="1" t="s">
        <v>10</v>
      </c>
      <c r="E3274" s="1" t="s">
        <v>17</v>
      </c>
      <c r="F3274" s="1" t="s">
        <v>18</v>
      </c>
      <c r="G3274" s="1">
        <v>2008</v>
      </c>
      <c r="H3274" s="5" t="s">
        <v>78</v>
      </c>
      <c r="Q3274" s="1"/>
      <c r="Z3274" s="1"/>
      <c r="AF3274" s="1"/>
    </row>
    <row r="3275" spans="1:41" s="22" customFormat="1" ht="12.75" x14ac:dyDescent="0.2">
      <c r="A3275" s="20" t="s">
        <v>59</v>
      </c>
      <c r="B3275" s="21">
        <v>611</v>
      </c>
      <c r="C3275" s="24" t="s">
        <v>16</v>
      </c>
      <c r="D3275" s="22" t="s">
        <v>10</v>
      </c>
      <c r="E3275" s="22" t="s">
        <v>17</v>
      </c>
      <c r="F3275" s="22" t="s">
        <v>18</v>
      </c>
      <c r="G3275" s="22">
        <v>2004</v>
      </c>
      <c r="H3275" s="24" t="s">
        <v>78</v>
      </c>
      <c r="I3275" s="24"/>
      <c r="W3275" s="23"/>
      <c r="AA3275" s="24"/>
    </row>
    <row r="3276" spans="1:41" ht="15" customHeight="1" x14ac:dyDescent="0.2">
      <c r="A3276" s="2" t="s">
        <v>59</v>
      </c>
      <c r="B3276" s="3">
        <v>611</v>
      </c>
      <c r="C3276" s="5" t="s">
        <v>16</v>
      </c>
      <c r="D3276" s="1" t="s">
        <v>10</v>
      </c>
      <c r="E3276" s="1" t="s">
        <v>17</v>
      </c>
      <c r="F3276" s="1" t="s">
        <v>18</v>
      </c>
      <c r="G3276" s="1">
        <v>2005</v>
      </c>
      <c r="H3276" s="5" t="s">
        <v>78</v>
      </c>
      <c r="Q3276" s="1"/>
      <c r="Z3276" s="1"/>
      <c r="AF3276" s="1"/>
    </row>
    <row r="3277" spans="1:41" ht="12.75" x14ac:dyDescent="0.2">
      <c r="A3277" s="2" t="s">
        <v>59</v>
      </c>
      <c r="B3277" s="3">
        <v>611</v>
      </c>
      <c r="C3277" s="5" t="s">
        <v>16</v>
      </c>
      <c r="D3277" s="1" t="s">
        <v>10</v>
      </c>
      <c r="E3277" s="1" t="s">
        <v>17</v>
      </c>
      <c r="F3277" s="1" t="s">
        <v>18</v>
      </c>
      <c r="G3277" s="1">
        <v>2006</v>
      </c>
      <c r="H3277" s="5" t="s">
        <v>78</v>
      </c>
      <c r="Q3277" s="1"/>
      <c r="Z3277" s="1"/>
      <c r="AF3277" s="1"/>
    </row>
    <row r="3278" spans="1:41" ht="12.75" x14ac:dyDescent="0.2">
      <c r="A3278" s="2" t="s">
        <v>59</v>
      </c>
      <c r="B3278" s="3">
        <v>611</v>
      </c>
      <c r="C3278" s="5" t="s">
        <v>16</v>
      </c>
      <c r="D3278" s="1" t="s">
        <v>10</v>
      </c>
      <c r="E3278" s="1" t="s">
        <v>17</v>
      </c>
      <c r="F3278" s="1" t="s">
        <v>18</v>
      </c>
      <c r="G3278" s="1">
        <v>2007</v>
      </c>
      <c r="H3278" s="5" t="s">
        <v>78</v>
      </c>
      <c r="Q3278" s="1"/>
      <c r="Z3278" s="1"/>
      <c r="AF3278" s="1"/>
    </row>
    <row r="3279" spans="1:41" ht="15" customHeight="1" x14ac:dyDescent="0.2">
      <c r="A3279" s="2" t="s">
        <v>59</v>
      </c>
      <c r="B3279" s="3">
        <v>611</v>
      </c>
      <c r="C3279" s="5" t="s">
        <v>16</v>
      </c>
      <c r="D3279" s="1" t="s">
        <v>10</v>
      </c>
      <c r="E3279" s="1" t="s">
        <v>17</v>
      </c>
      <c r="F3279" s="1" t="s">
        <v>18</v>
      </c>
      <c r="G3279" s="1">
        <v>2008</v>
      </c>
      <c r="H3279" s="5" t="s">
        <v>78</v>
      </c>
      <c r="Q3279" s="1"/>
      <c r="Z3279" s="1"/>
      <c r="AF3279" s="1"/>
    </row>
    <row r="3280" spans="1:41" s="22" customFormat="1" ht="12.75" x14ac:dyDescent="0.2">
      <c r="A3280" s="20" t="s">
        <v>59</v>
      </c>
      <c r="B3280" s="21">
        <v>612</v>
      </c>
      <c r="C3280" s="24" t="s">
        <v>16</v>
      </c>
      <c r="D3280" s="22" t="s">
        <v>10</v>
      </c>
      <c r="E3280" s="22" t="s">
        <v>17</v>
      </c>
      <c r="F3280" s="22" t="s">
        <v>18</v>
      </c>
      <c r="G3280" s="22">
        <v>2004</v>
      </c>
      <c r="H3280" s="24" t="s">
        <v>78</v>
      </c>
      <c r="I3280" s="24"/>
      <c r="W3280" s="23"/>
      <c r="AA3280" s="24"/>
    </row>
    <row r="3281" spans="1:41" ht="15" customHeight="1" x14ac:dyDescent="0.2">
      <c r="A3281" s="2" t="s">
        <v>59</v>
      </c>
      <c r="B3281" s="3">
        <v>612</v>
      </c>
      <c r="C3281" s="5" t="s">
        <v>16</v>
      </c>
      <c r="D3281" s="1" t="s">
        <v>10</v>
      </c>
      <c r="E3281" s="1" t="s">
        <v>17</v>
      </c>
      <c r="F3281" s="1" t="s">
        <v>18</v>
      </c>
      <c r="G3281" s="1">
        <v>2005</v>
      </c>
      <c r="H3281" s="5" t="s">
        <v>78</v>
      </c>
      <c r="Q3281" s="1"/>
      <c r="Z3281" s="1"/>
      <c r="AF3281" s="1"/>
    </row>
    <row r="3282" spans="1:41" ht="12.75" x14ac:dyDescent="0.2">
      <c r="A3282" s="2" t="s">
        <v>59</v>
      </c>
      <c r="B3282" s="3">
        <v>612</v>
      </c>
      <c r="C3282" s="5" t="s">
        <v>16</v>
      </c>
      <c r="D3282" s="1" t="s">
        <v>10</v>
      </c>
      <c r="E3282" s="1" t="s">
        <v>17</v>
      </c>
      <c r="F3282" s="1" t="s">
        <v>18</v>
      </c>
      <c r="G3282" s="1">
        <v>2006</v>
      </c>
      <c r="H3282" s="5" t="s">
        <v>78</v>
      </c>
      <c r="Q3282" s="1"/>
      <c r="Z3282" s="1"/>
      <c r="AF3282" s="1"/>
    </row>
    <row r="3283" spans="1:41" ht="12.75" x14ac:dyDescent="0.2">
      <c r="A3283" s="2" t="s">
        <v>59</v>
      </c>
      <c r="B3283" s="3">
        <v>612</v>
      </c>
      <c r="C3283" s="5" t="s">
        <v>16</v>
      </c>
      <c r="D3283" s="1" t="s">
        <v>10</v>
      </c>
      <c r="E3283" s="1" t="s">
        <v>17</v>
      </c>
      <c r="F3283" s="1" t="s">
        <v>18</v>
      </c>
      <c r="G3283" s="1">
        <v>2007</v>
      </c>
      <c r="H3283" s="5" t="s">
        <v>78</v>
      </c>
      <c r="Q3283" s="1"/>
      <c r="Z3283" s="1"/>
      <c r="AF3283" s="1"/>
    </row>
    <row r="3284" spans="1:41" ht="15" customHeight="1" x14ac:dyDescent="0.2">
      <c r="A3284" s="2" t="s">
        <v>59</v>
      </c>
      <c r="B3284" s="3">
        <v>612</v>
      </c>
      <c r="C3284" s="5" t="s">
        <v>16</v>
      </c>
      <c r="D3284" s="1" t="s">
        <v>10</v>
      </c>
      <c r="E3284" s="1" t="s">
        <v>17</v>
      </c>
      <c r="F3284" s="1" t="s">
        <v>18</v>
      </c>
      <c r="G3284" s="1">
        <v>2008</v>
      </c>
      <c r="H3284" s="5" t="s">
        <v>78</v>
      </c>
      <c r="Q3284" s="1"/>
      <c r="Z3284" s="1"/>
      <c r="AF3284" s="1"/>
    </row>
    <row r="3285" spans="1:41" s="22" customFormat="1" ht="12.75" x14ac:dyDescent="0.2">
      <c r="A3285" s="20" t="s">
        <v>59</v>
      </c>
      <c r="B3285" s="21">
        <v>613</v>
      </c>
      <c r="C3285" s="24" t="s">
        <v>16</v>
      </c>
      <c r="D3285" s="22" t="s">
        <v>10</v>
      </c>
      <c r="E3285" s="22" t="s">
        <v>17</v>
      </c>
      <c r="F3285" s="22" t="s">
        <v>18</v>
      </c>
      <c r="G3285" s="22">
        <v>2004</v>
      </c>
      <c r="H3285" s="24" t="s">
        <v>240</v>
      </c>
      <c r="I3285" s="24"/>
      <c r="J3285" s="22">
        <v>62</v>
      </c>
      <c r="K3285" s="22">
        <f>J3285-22</f>
        <v>40</v>
      </c>
      <c r="L3285" s="22">
        <f>J3285-46</f>
        <v>16</v>
      </c>
      <c r="M3285" s="22">
        <f>J3285-71</f>
        <v>-9</v>
      </c>
      <c r="N3285" s="22">
        <f>J3285-87</f>
        <v>-25</v>
      </c>
      <c r="O3285" s="22">
        <v>1</v>
      </c>
      <c r="S3285" s="22">
        <v>1</v>
      </c>
      <c r="T3285" s="22">
        <v>194</v>
      </c>
      <c r="U3285" s="22">
        <v>25</v>
      </c>
      <c r="V3285" s="22">
        <v>63</v>
      </c>
      <c r="W3285" s="23">
        <f t="shared" ref="W3285:W3286" si="288">(V3285+(Z3285*AB3285))/U3285</f>
        <v>2.6072727272727274</v>
      </c>
      <c r="X3285" s="22">
        <v>4</v>
      </c>
      <c r="Y3285" s="22">
        <v>16</v>
      </c>
      <c r="Z3285" s="23">
        <f>Y3285/(U3285-AB3285)</f>
        <v>0.72727272727272729</v>
      </c>
      <c r="AA3285" s="24">
        <f t="shared" ref="AA3285:AA3286" si="289">Z3285*100/W3285</f>
        <v>27.894002789400279</v>
      </c>
      <c r="AB3285" s="22">
        <v>3</v>
      </c>
      <c r="AC3285" s="22">
        <f t="shared" ref="AC3285:AC3286" si="290">AB3285*100/U3285</f>
        <v>12</v>
      </c>
      <c r="AD3285" s="22">
        <v>2</v>
      </c>
      <c r="AE3285" s="22">
        <f t="shared" ref="AE3285:AE3286" si="291">AD3285*100/U3285</f>
        <v>8</v>
      </c>
      <c r="AF3285" s="25">
        <v>0</v>
      </c>
      <c r="AG3285" s="22">
        <f>AF3285*100/U3285</f>
        <v>0</v>
      </c>
      <c r="AH3285" s="22">
        <v>0</v>
      </c>
      <c r="AI3285" s="22">
        <v>4</v>
      </c>
      <c r="AJ3285" s="22">
        <v>2</v>
      </c>
      <c r="AK3285" s="22">
        <v>2</v>
      </c>
      <c r="AL3285" s="22">
        <v>2</v>
      </c>
      <c r="AM3285" s="22">
        <v>1</v>
      </c>
      <c r="AN3285" s="22">
        <v>2</v>
      </c>
    </row>
    <row r="3286" spans="1:41" ht="12.75" x14ac:dyDescent="0.2">
      <c r="A3286" s="2" t="s">
        <v>59</v>
      </c>
      <c r="B3286" s="3">
        <v>613</v>
      </c>
      <c r="C3286" s="5" t="s">
        <v>16</v>
      </c>
      <c r="D3286" s="1" t="s">
        <v>10</v>
      </c>
      <c r="E3286" s="1" t="s">
        <v>17</v>
      </c>
      <c r="F3286" s="1" t="s">
        <v>18</v>
      </c>
      <c r="G3286" s="1">
        <v>2005</v>
      </c>
      <c r="H3286" s="5" t="s">
        <v>240</v>
      </c>
      <c r="J3286" s="1">
        <v>73</v>
      </c>
      <c r="K3286" s="1">
        <f>J3286-30</f>
        <v>43</v>
      </c>
      <c r="L3286" s="1">
        <f>J3286-60</f>
        <v>13</v>
      </c>
      <c r="M3286" s="1">
        <f>J3286-82</f>
        <v>-9</v>
      </c>
      <c r="N3286" s="1">
        <f>J3286-91</f>
        <v>-18</v>
      </c>
      <c r="O3286" s="1">
        <v>4</v>
      </c>
      <c r="Q3286" s="1"/>
      <c r="S3286" s="1">
        <v>4</v>
      </c>
      <c r="T3286" s="1">
        <v>190</v>
      </c>
      <c r="U3286" s="1">
        <v>25</v>
      </c>
      <c r="V3286" s="1">
        <v>55</v>
      </c>
      <c r="W3286" s="4">
        <f t="shared" si="288"/>
        <v>2.2000000000000002</v>
      </c>
      <c r="X3286" s="1">
        <v>4</v>
      </c>
      <c r="Y3286" s="1">
        <v>16</v>
      </c>
      <c r="Z3286" s="4">
        <f>Y3286/(U3286-AB3286)</f>
        <v>0.64</v>
      </c>
      <c r="AA3286" s="5">
        <f t="shared" si="289"/>
        <v>29.09090909090909</v>
      </c>
      <c r="AB3286" s="1">
        <v>0</v>
      </c>
      <c r="AC3286" s="1">
        <f t="shared" si="290"/>
        <v>0</v>
      </c>
      <c r="AD3286" s="1">
        <v>0</v>
      </c>
      <c r="AE3286" s="1">
        <f t="shared" si="291"/>
        <v>0</v>
      </c>
      <c r="AF3286" s="6" t="s">
        <v>94</v>
      </c>
      <c r="AI3286" s="1">
        <v>4</v>
      </c>
      <c r="AJ3286" s="1">
        <v>2</v>
      </c>
      <c r="AK3286" s="1">
        <v>2</v>
      </c>
      <c r="AL3286" s="1">
        <v>2</v>
      </c>
      <c r="AM3286" s="1">
        <v>1</v>
      </c>
      <c r="AN3286" s="1">
        <v>2</v>
      </c>
    </row>
    <row r="3287" spans="1:41" ht="12.75" x14ac:dyDescent="0.2">
      <c r="A3287" s="2" t="s">
        <v>59</v>
      </c>
      <c r="B3287" s="3">
        <v>613</v>
      </c>
      <c r="C3287" s="5" t="s">
        <v>16</v>
      </c>
      <c r="D3287" s="1" t="s">
        <v>10</v>
      </c>
      <c r="E3287" s="1" t="s">
        <v>17</v>
      </c>
      <c r="F3287" s="1" t="s">
        <v>18</v>
      </c>
      <c r="G3287" s="1">
        <v>2006</v>
      </c>
      <c r="H3287" s="5" t="s">
        <v>240</v>
      </c>
      <c r="Q3287" s="1"/>
      <c r="Z3287" s="1"/>
    </row>
    <row r="3288" spans="1:41" ht="12.75" x14ac:dyDescent="0.2">
      <c r="A3288" s="2" t="s">
        <v>59</v>
      </c>
      <c r="B3288" s="3">
        <v>613</v>
      </c>
      <c r="C3288" s="5" t="s">
        <v>16</v>
      </c>
      <c r="D3288" s="1" t="s">
        <v>10</v>
      </c>
      <c r="E3288" s="1" t="s">
        <v>17</v>
      </c>
      <c r="F3288" s="1" t="s">
        <v>18</v>
      </c>
      <c r="G3288" s="1">
        <v>2007</v>
      </c>
      <c r="H3288" s="5" t="s">
        <v>240</v>
      </c>
      <c r="Q3288" s="1"/>
      <c r="S3288" s="1">
        <v>3</v>
      </c>
      <c r="T3288" s="1">
        <v>188</v>
      </c>
      <c r="U3288" s="1">
        <v>25</v>
      </c>
      <c r="V3288" s="1">
        <v>76</v>
      </c>
      <c r="W3288" s="4">
        <f t="shared" ref="W3288:W3289" si="292">(V3288+(Z3288*AB3288))/U3288</f>
        <v>3.04</v>
      </c>
      <c r="X3288" s="1">
        <v>4</v>
      </c>
      <c r="Y3288" s="1">
        <v>17</v>
      </c>
      <c r="Z3288" s="4">
        <f>Y3288/(U3288-AB3288)</f>
        <v>0.68</v>
      </c>
      <c r="AA3288" s="5">
        <f t="shared" ref="AA3288:AA3289" si="293">Z3288*100/W3288</f>
        <v>22.368421052631579</v>
      </c>
      <c r="AB3288" s="1">
        <v>0</v>
      </c>
      <c r="AC3288" s="1">
        <f t="shared" ref="AC3288:AC3289" si="294">AB3288*100/U3288</f>
        <v>0</v>
      </c>
      <c r="AD3288" s="1">
        <v>0</v>
      </c>
      <c r="AE3288" s="1">
        <f t="shared" ref="AE3288:AE3289" si="295">AD3288*100/U3288</f>
        <v>0</v>
      </c>
      <c r="AF3288" s="6" t="s">
        <v>173</v>
      </c>
      <c r="AG3288" s="1">
        <f>AF3288*100/U3288</f>
        <v>16</v>
      </c>
      <c r="AH3288" s="1">
        <v>7</v>
      </c>
      <c r="AI3288" s="1">
        <v>3</v>
      </c>
      <c r="AJ3288" s="1">
        <v>3</v>
      </c>
      <c r="AK3288" s="1">
        <v>3</v>
      </c>
      <c r="AL3288" s="1">
        <v>2</v>
      </c>
      <c r="AM3288" s="1">
        <v>1</v>
      </c>
      <c r="AN3288" s="1">
        <v>2</v>
      </c>
      <c r="AO3288" s="1">
        <v>1</v>
      </c>
    </row>
    <row r="3289" spans="1:41" ht="12.75" x14ac:dyDescent="0.2">
      <c r="A3289" s="2" t="s">
        <v>59</v>
      </c>
      <c r="B3289" s="3">
        <v>613</v>
      </c>
      <c r="C3289" s="5" t="s">
        <v>16</v>
      </c>
      <c r="D3289" s="1" t="s">
        <v>10</v>
      </c>
      <c r="E3289" s="1" t="s">
        <v>17</v>
      </c>
      <c r="F3289" s="1" t="s">
        <v>18</v>
      </c>
      <c r="G3289" s="1">
        <v>2008</v>
      </c>
      <c r="H3289" s="5" t="s">
        <v>240</v>
      </c>
      <c r="J3289" s="1">
        <v>59</v>
      </c>
      <c r="K3289" s="1">
        <f>J3289-22</f>
        <v>37</v>
      </c>
      <c r="L3289" s="1">
        <f>J3289-49</f>
        <v>10</v>
      </c>
      <c r="M3289" s="1">
        <f>J3289-67</f>
        <v>-8</v>
      </c>
      <c r="N3289" s="1">
        <f>J3289-82</f>
        <v>-23</v>
      </c>
      <c r="O3289" s="1">
        <v>3</v>
      </c>
      <c r="Q3289" s="1"/>
      <c r="S3289" s="1">
        <v>3</v>
      </c>
      <c r="T3289" s="1">
        <v>197</v>
      </c>
      <c r="U3289" s="1">
        <v>25</v>
      </c>
      <c r="V3289" s="1">
        <v>79</v>
      </c>
      <c r="W3289" s="4">
        <f t="shared" si="292"/>
        <v>3.1916666666666669</v>
      </c>
      <c r="X3289" s="1">
        <v>4</v>
      </c>
      <c r="Y3289" s="1">
        <v>19</v>
      </c>
      <c r="Z3289" s="4">
        <f>Y3289/(U3289-AB3289)</f>
        <v>0.79166666666666663</v>
      </c>
      <c r="AA3289" s="5">
        <f t="shared" si="293"/>
        <v>24.8041775456919</v>
      </c>
      <c r="AB3289" s="1">
        <v>1</v>
      </c>
      <c r="AC3289" s="1">
        <f t="shared" si="294"/>
        <v>4</v>
      </c>
      <c r="AD3289" s="1">
        <v>0</v>
      </c>
      <c r="AE3289" s="1">
        <f t="shared" si="295"/>
        <v>0</v>
      </c>
      <c r="AF3289" s="1">
        <v>0</v>
      </c>
      <c r="AG3289" s="1">
        <v>4</v>
      </c>
      <c r="AH3289" s="1">
        <v>2</v>
      </c>
      <c r="AI3289" s="1">
        <v>4</v>
      </c>
      <c r="AJ3289" s="1">
        <v>2</v>
      </c>
      <c r="AK3289" s="1">
        <v>2</v>
      </c>
      <c r="AL3289" s="1">
        <v>2</v>
      </c>
      <c r="AM3289" s="1">
        <v>2</v>
      </c>
      <c r="AN3289" s="1">
        <v>2</v>
      </c>
    </row>
    <row r="3290" spans="1:41" ht="12.75" x14ac:dyDescent="0.2">
      <c r="A3290" s="2" t="s">
        <v>59</v>
      </c>
      <c r="B3290" s="3">
        <v>613</v>
      </c>
      <c r="C3290" s="5" t="s">
        <v>16</v>
      </c>
      <c r="D3290" s="1" t="s">
        <v>10</v>
      </c>
      <c r="E3290" s="1" t="s">
        <v>17</v>
      </c>
      <c r="F3290" s="1" t="s">
        <v>18</v>
      </c>
      <c r="G3290" s="1">
        <v>2009</v>
      </c>
      <c r="H3290" s="5" t="s">
        <v>240</v>
      </c>
      <c r="J3290" s="1">
        <v>58</v>
      </c>
      <c r="K3290" s="1">
        <f>J3290-26</f>
        <v>32</v>
      </c>
      <c r="L3290" s="1">
        <f>J3290-50</f>
        <v>8</v>
      </c>
      <c r="M3290" s="1">
        <f>J3290-66</f>
        <v>-8</v>
      </c>
      <c r="N3290" s="1">
        <f>J3290-82</f>
        <v>-24</v>
      </c>
      <c r="O3290" s="1">
        <v>5</v>
      </c>
      <c r="Q3290" s="1"/>
      <c r="S3290" s="1">
        <v>3</v>
      </c>
      <c r="Z3290" s="1"/>
      <c r="AO3290" s="1">
        <v>0</v>
      </c>
    </row>
    <row r="3291" spans="1:41" ht="12.75" x14ac:dyDescent="0.2">
      <c r="A3291" s="2" t="s">
        <v>59</v>
      </c>
      <c r="B3291" s="3">
        <v>613</v>
      </c>
      <c r="C3291" s="5" t="s">
        <v>16</v>
      </c>
      <c r="D3291" s="1" t="s">
        <v>10</v>
      </c>
      <c r="E3291" s="1" t="s">
        <v>17</v>
      </c>
      <c r="F3291" s="1" t="s">
        <v>18</v>
      </c>
      <c r="G3291" s="1">
        <v>2010</v>
      </c>
      <c r="H3291" s="5" t="s">
        <v>240</v>
      </c>
      <c r="Q3291" s="1"/>
      <c r="Z3291" s="1"/>
    </row>
    <row r="3292" spans="1:41" ht="12.75" x14ac:dyDescent="0.2">
      <c r="A3292" s="2" t="s">
        <v>59</v>
      </c>
      <c r="B3292" s="3">
        <v>613</v>
      </c>
      <c r="C3292" s="5" t="s">
        <v>16</v>
      </c>
      <c r="D3292" s="1" t="s">
        <v>10</v>
      </c>
      <c r="E3292" s="1" t="s">
        <v>17</v>
      </c>
      <c r="F3292" s="1" t="s">
        <v>18</v>
      </c>
      <c r="G3292" s="1">
        <v>2011</v>
      </c>
      <c r="H3292" s="5" t="s">
        <v>240</v>
      </c>
      <c r="Q3292" s="1"/>
      <c r="Z3292" s="1"/>
    </row>
    <row r="3293" spans="1:41" ht="12.75" x14ac:dyDescent="0.2">
      <c r="A3293" s="2" t="s">
        <v>59</v>
      </c>
      <c r="B3293" s="3">
        <v>613</v>
      </c>
      <c r="C3293" s="5" t="s">
        <v>16</v>
      </c>
      <c r="D3293" s="1" t="s">
        <v>10</v>
      </c>
      <c r="E3293" s="1" t="s">
        <v>17</v>
      </c>
      <c r="F3293" s="1" t="s">
        <v>18</v>
      </c>
      <c r="G3293" s="1">
        <v>2012</v>
      </c>
      <c r="H3293" s="5" t="s">
        <v>240</v>
      </c>
      <c r="Q3293" s="1"/>
      <c r="Z3293" s="1"/>
    </row>
    <row r="3294" spans="1:41" ht="15" customHeight="1" x14ac:dyDescent="0.2">
      <c r="A3294" s="2" t="s">
        <v>59</v>
      </c>
      <c r="B3294" s="3">
        <v>613</v>
      </c>
      <c r="C3294" s="5" t="s">
        <v>16</v>
      </c>
      <c r="D3294" s="1" t="s">
        <v>10</v>
      </c>
      <c r="E3294" s="1" t="s">
        <v>17</v>
      </c>
      <c r="F3294" s="1" t="s">
        <v>18</v>
      </c>
      <c r="G3294" s="1">
        <v>2013</v>
      </c>
      <c r="H3294" s="5" t="s">
        <v>240</v>
      </c>
      <c r="Q3294" s="1"/>
      <c r="Z3294" s="1"/>
      <c r="AM3294" s="29">
        <v>1</v>
      </c>
    </row>
    <row r="3295" spans="1:41" s="22" customFormat="1" ht="15" customHeight="1" x14ac:dyDescent="0.2">
      <c r="A3295" s="20" t="s">
        <v>59</v>
      </c>
      <c r="B3295" s="21">
        <v>614</v>
      </c>
      <c r="C3295" s="24" t="s">
        <v>16</v>
      </c>
      <c r="D3295" s="22" t="s">
        <v>10</v>
      </c>
      <c r="E3295" s="22" t="s">
        <v>17</v>
      </c>
      <c r="F3295" s="22" t="s">
        <v>18</v>
      </c>
      <c r="G3295" s="22">
        <v>2004</v>
      </c>
      <c r="H3295" s="24" t="s">
        <v>78</v>
      </c>
      <c r="I3295" s="24"/>
      <c r="W3295" s="23"/>
      <c r="AA3295" s="24"/>
    </row>
    <row r="3296" spans="1:41" ht="15" customHeight="1" x14ac:dyDescent="0.2">
      <c r="A3296" s="2" t="s">
        <v>59</v>
      </c>
      <c r="B3296" s="3">
        <v>614</v>
      </c>
      <c r="C3296" s="5" t="s">
        <v>16</v>
      </c>
      <c r="D3296" s="1" t="s">
        <v>10</v>
      </c>
      <c r="E3296" s="1" t="s">
        <v>17</v>
      </c>
      <c r="F3296" s="1" t="s">
        <v>18</v>
      </c>
      <c r="G3296" s="1">
        <v>2005</v>
      </c>
      <c r="H3296" s="5" t="s">
        <v>78</v>
      </c>
      <c r="Q3296" s="1"/>
      <c r="Z3296" s="1"/>
      <c r="AF3296" s="1"/>
    </row>
    <row r="3297" spans="1:41" ht="15" customHeight="1" x14ac:dyDescent="0.2">
      <c r="A3297" s="2" t="s">
        <v>59</v>
      </c>
      <c r="B3297" s="3">
        <v>614</v>
      </c>
      <c r="C3297" s="5" t="s">
        <v>16</v>
      </c>
      <c r="D3297" s="1" t="s">
        <v>10</v>
      </c>
      <c r="E3297" s="1" t="s">
        <v>17</v>
      </c>
      <c r="F3297" s="1" t="s">
        <v>18</v>
      </c>
      <c r="G3297" s="1">
        <v>2006</v>
      </c>
      <c r="H3297" s="5" t="s">
        <v>78</v>
      </c>
      <c r="Q3297" s="1"/>
      <c r="Z3297" s="1"/>
      <c r="AF3297" s="1"/>
    </row>
    <row r="3298" spans="1:41" ht="15" customHeight="1" x14ac:dyDescent="0.2">
      <c r="A3298" s="2" t="s">
        <v>59</v>
      </c>
      <c r="B3298" s="3">
        <v>614</v>
      </c>
      <c r="C3298" s="5" t="s">
        <v>16</v>
      </c>
      <c r="D3298" s="1" t="s">
        <v>10</v>
      </c>
      <c r="E3298" s="1" t="s">
        <v>17</v>
      </c>
      <c r="F3298" s="1" t="s">
        <v>18</v>
      </c>
      <c r="G3298" s="1">
        <v>2007</v>
      </c>
      <c r="H3298" s="5" t="s">
        <v>78</v>
      </c>
      <c r="Q3298" s="1"/>
      <c r="Z3298" s="1"/>
      <c r="AF3298" s="1"/>
    </row>
    <row r="3299" spans="1:41" ht="15" customHeight="1" x14ac:dyDescent="0.2">
      <c r="A3299" s="2" t="s">
        <v>59</v>
      </c>
      <c r="B3299" s="3">
        <v>614</v>
      </c>
      <c r="C3299" s="5" t="s">
        <v>16</v>
      </c>
      <c r="D3299" s="1" t="s">
        <v>10</v>
      </c>
      <c r="E3299" s="1" t="s">
        <v>17</v>
      </c>
      <c r="F3299" s="1" t="s">
        <v>18</v>
      </c>
      <c r="G3299" s="1">
        <v>2008</v>
      </c>
      <c r="H3299" s="5" t="s">
        <v>78</v>
      </c>
      <c r="Q3299" s="1"/>
      <c r="Z3299" s="1"/>
      <c r="AF3299" s="1"/>
    </row>
    <row r="3300" spans="1:41" s="22" customFormat="1" ht="15" customHeight="1" x14ac:dyDescent="0.2">
      <c r="A3300" s="20" t="s">
        <v>59</v>
      </c>
      <c r="B3300" s="21">
        <v>615</v>
      </c>
      <c r="C3300" s="24" t="s">
        <v>16</v>
      </c>
      <c r="D3300" s="22" t="s">
        <v>10</v>
      </c>
      <c r="E3300" s="22" t="s">
        <v>17</v>
      </c>
      <c r="F3300" s="22" t="s">
        <v>18</v>
      </c>
      <c r="G3300" s="22">
        <v>2004</v>
      </c>
      <c r="H3300" s="24" t="s">
        <v>78</v>
      </c>
      <c r="I3300" s="24"/>
      <c r="W3300" s="23"/>
      <c r="AA3300" s="24"/>
    </row>
    <row r="3301" spans="1:41" ht="15" customHeight="1" x14ac:dyDescent="0.2">
      <c r="A3301" s="2" t="s">
        <v>59</v>
      </c>
      <c r="B3301" s="3">
        <v>615</v>
      </c>
      <c r="C3301" s="5" t="s">
        <v>16</v>
      </c>
      <c r="D3301" s="1" t="s">
        <v>10</v>
      </c>
      <c r="E3301" s="1" t="s">
        <v>17</v>
      </c>
      <c r="F3301" s="1" t="s">
        <v>18</v>
      </c>
      <c r="G3301" s="1">
        <v>2005</v>
      </c>
      <c r="H3301" s="5" t="s">
        <v>78</v>
      </c>
      <c r="Q3301" s="1"/>
      <c r="Z3301" s="1"/>
      <c r="AF3301" s="1"/>
    </row>
    <row r="3302" spans="1:41" ht="15" customHeight="1" x14ac:dyDescent="0.2">
      <c r="A3302" s="2" t="s">
        <v>59</v>
      </c>
      <c r="B3302" s="3">
        <v>615</v>
      </c>
      <c r="C3302" s="5" t="s">
        <v>16</v>
      </c>
      <c r="D3302" s="1" t="s">
        <v>10</v>
      </c>
      <c r="E3302" s="1" t="s">
        <v>17</v>
      </c>
      <c r="F3302" s="1" t="s">
        <v>18</v>
      </c>
      <c r="G3302" s="1">
        <v>2006</v>
      </c>
      <c r="H3302" s="5" t="s">
        <v>78</v>
      </c>
      <c r="Q3302" s="1"/>
      <c r="Z3302" s="1"/>
      <c r="AF3302" s="1"/>
    </row>
    <row r="3303" spans="1:41" ht="15" customHeight="1" x14ac:dyDescent="0.2">
      <c r="A3303" s="2" t="s">
        <v>59</v>
      </c>
      <c r="B3303" s="3">
        <v>615</v>
      </c>
      <c r="C3303" s="5" t="s">
        <v>16</v>
      </c>
      <c r="D3303" s="1" t="s">
        <v>10</v>
      </c>
      <c r="E3303" s="1" t="s">
        <v>17</v>
      </c>
      <c r="F3303" s="1" t="s">
        <v>18</v>
      </c>
      <c r="G3303" s="1">
        <v>2007</v>
      </c>
      <c r="H3303" s="5" t="s">
        <v>78</v>
      </c>
      <c r="Q3303" s="1"/>
      <c r="Z3303" s="1"/>
      <c r="AF3303" s="1"/>
    </row>
    <row r="3304" spans="1:41" ht="15" customHeight="1" x14ac:dyDescent="0.2">
      <c r="A3304" s="2" t="s">
        <v>59</v>
      </c>
      <c r="B3304" s="3">
        <v>615</v>
      </c>
      <c r="C3304" s="5" t="s">
        <v>16</v>
      </c>
      <c r="D3304" s="1" t="s">
        <v>10</v>
      </c>
      <c r="E3304" s="1" t="s">
        <v>17</v>
      </c>
      <c r="F3304" s="1" t="s">
        <v>18</v>
      </c>
      <c r="G3304" s="1">
        <v>2008</v>
      </c>
      <c r="H3304" s="5" t="s">
        <v>78</v>
      </c>
      <c r="Q3304" s="1"/>
      <c r="Z3304" s="1"/>
      <c r="AF3304" s="1"/>
    </row>
    <row r="3305" spans="1:41" s="22" customFormat="1" ht="15" customHeight="1" x14ac:dyDescent="0.2">
      <c r="A3305" s="20" t="s">
        <v>59</v>
      </c>
      <c r="B3305" s="21">
        <v>616</v>
      </c>
      <c r="C3305" s="24" t="s">
        <v>16</v>
      </c>
      <c r="D3305" s="22" t="s">
        <v>10</v>
      </c>
      <c r="E3305" s="22" t="s">
        <v>17</v>
      </c>
      <c r="F3305" s="22" t="s">
        <v>18</v>
      </c>
      <c r="G3305" s="22">
        <v>2004</v>
      </c>
      <c r="H3305" s="24" t="s">
        <v>240</v>
      </c>
      <c r="I3305" s="24"/>
      <c r="J3305" s="22" t="s">
        <v>53</v>
      </c>
      <c r="O3305" s="22">
        <v>0</v>
      </c>
      <c r="S3305" s="22">
        <v>0</v>
      </c>
      <c r="T3305" s="22" t="s">
        <v>53</v>
      </c>
      <c r="W3305" s="23"/>
      <c r="AA3305" s="24"/>
      <c r="AF3305" s="25"/>
    </row>
    <row r="3306" spans="1:41" ht="15" customHeight="1" x14ac:dyDescent="0.2">
      <c r="A3306" s="2" t="s">
        <v>59</v>
      </c>
      <c r="B3306" s="3">
        <v>616</v>
      </c>
      <c r="C3306" s="5" t="s">
        <v>16</v>
      </c>
      <c r="D3306" s="1" t="s">
        <v>10</v>
      </c>
      <c r="E3306" s="1" t="s">
        <v>17</v>
      </c>
      <c r="F3306" s="1" t="s">
        <v>18</v>
      </c>
      <c r="G3306" s="1">
        <v>2005</v>
      </c>
      <c r="H3306" s="5" t="s">
        <v>240</v>
      </c>
      <c r="Q3306" s="1"/>
      <c r="S3306" s="1">
        <v>3</v>
      </c>
      <c r="T3306" s="1">
        <v>195</v>
      </c>
      <c r="U3306" s="1">
        <v>25</v>
      </c>
      <c r="V3306" s="1">
        <v>65</v>
      </c>
      <c r="W3306" s="4">
        <f t="shared" ref="W3306" si="296">(V3306+(Z3306*AB3306))/U3306</f>
        <v>2.6</v>
      </c>
      <c r="X3306" s="1">
        <v>5</v>
      </c>
      <c r="Y3306" s="1">
        <v>15</v>
      </c>
      <c r="Z3306" s="4">
        <f>Y3306/(U3306-AB3306)</f>
        <v>0.6</v>
      </c>
      <c r="AA3306" s="5">
        <f>Z3306*100/W3306</f>
        <v>23.076923076923077</v>
      </c>
      <c r="AB3306" s="1">
        <v>0</v>
      </c>
      <c r="AC3306" s="1">
        <f t="shared" ref="AC3306" si="297">AB3306*100/U3306</f>
        <v>0</v>
      </c>
      <c r="AD3306" s="1">
        <v>0</v>
      </c>
      <c r="AE3306" s="1">
        <f>AD3306*100/U3306</f>
        <v>0</v>
      </c>
      <c r="AF3306" s="6" t="s">
        <v>95</v>
      </c>
      <c r="AI3306" s="1">
        <v>4</v>
      </c>
      <c r="AJ3306" s="1">
        <v>3</v>
      </c>
      <c r="AK3306" s="1">
        <v>1</v>
      </c>
      <c r="AL3306" s="1">
        <v>1</v>
      </c>
      <c r="AM3306" s="1">
        <v>3</v>
      </c>
      <c r="AN3306" s="1">
        <v>2</v>
      </c>
    </row>
    <row r="3307" spans="1:41" ht="15" customHeight="1" x14ac:dyDescent="0.2">
      <c r="A3307" s="2" t="s">
        <v>59</v>
      </c>
      <c r="B3307" s="3">
        <v>616</v>
      </c>
      <c r="C3307" s="5" t="s">
        <v>16</v>
      </c>
      <c r="D3307" s="1" t="s">
        <v>10</v>
      </c>
      <c r="E3307" s="1" t="s">
        <v>17</v>
      </c>
      <c r="F3307" s="1" t="s">
        <v>18</v>
      </c>
      <c r="G3307" s="1">
        <v>2006</v>
      </c>
      <c r="H3307" s="5" t="s">
        <v>240</v>
      </c>
      <c r="Q3307" s="1"/>
      <c r="Z3307" s="1"/>
    </row>
    <row r="3308" spans="1:41" ht="15" customHeight="1" x14ac:dyDescent="0.2">
      <c r="A3308" s="2" t="s">
        <v>59</v>
      </c>
      <c r="B3308" s="3">
        <v>616</v>
      </c>
      <c r="C3308" s="5" t="s">
        <v>16</v>
      </c>
      <c r="D3308" s="1" t="s">
        <v>10</v>
      </c>
      <c r="E3308" s="1" t="s">
        <v>17</v>
      </c>
      <c r="F3308" s="1" t="s">
        <v>18</v>
      </c>
      <c r="G3308" s="1">
        <v>2007</v>
      </c>
      <c r="H3308" s="5" t="s">
        <v>240</v>
      </c>
      <c r="Q3308" s="1"/>
      <c r="Z3308" s="1"/>
      <c r="AO3308" s="1">
        <v>2</v>
      </c>
    </row>
    <row r="3309" spans="1:41" ht="15" customHeight="1" x14ac:dyDescent="0.2">
      <c r="A3309" s="2" t="s">
        <v>59</v>
      </c>
      <c r="B3309" s="3">
        <v>616</v>
      </c>
      <c r="C3309" s="5" t="s">
        <v>16</v>
      </c>
      <c r="D3309" s="1" t="s">
        <v>10</v>
      </c>
      <c r="E3309" s="1" t="s">
        <v>17</v>
      </c>
      <c r="F3309" s="1" t="s">
        <v>18</v>
      </c>
      <c r="G3309" s="1">
        <v>2008</v>
      </c>
      <c r="H3309" s="5" t="s">
        <v>240</v>
      </c>
      <c r="J3309" s="1">
        <v>64</v>
      </c>
      <c r="K3309" s="1">
        <f>J3309-22</f>
        <v>42</v>
      </c>
      <c r="L3309" s="1">
        <f>J3309-49</f>
        <v>15</v>
      </c>
      <c r="M3309" s="1">
        <f>J3309-67</f>
        <v>-3</v>
      </c>
      <c r="N3309" s="1">
        <f>J3309-82</f>
        <v>-18</v>
      </c>
      <c r="O3309" s="1">
        <v>1</v>
      </c>
      <c r="Q3309" s="1"/>
      <c r="S3309" s="1">
        <v>2</v>
      </c>
      <c r="T3309" s="1">
        <v>201</v>
      </c>
      <c r="U3309" s="1">
        <v>25</v>
      </c>
      <c r="V3309" s="1">
        <v>82</v>
      </c>
      <c r="W3309" s="4">
        <f t="shared" ref="W3309" si="298">(V3309+(Z3309*AB3309))/U3309</f>
        <v>3.28</v>
      </c>
      <c r="X3309" s="1">
        <v>4</v>
      </c>
      <c r="Y3309" s="1">
        <v>19</v>
      </c>
      <c r="Z3309" s="4">
        <f>Y3309/(U3309-AB3309)</f>
        <v>0.76</v>
      </c>
      <c r="AA3309" s="5">
        <f>Z3309*100/W3309</f>
        <v>23.170731707317074</v>
      </c>
      <c r="AB3309" s="1">
        <v>0</v>
      </c>
      <c r="AC3309" s="1">
        <f t="shared" ref="AC3309" si="299">AB3309*100/U3309</f>
        <v>0</v>
      </c>
      <c r="AD3309" s="1">
        <v>0</v>
      </c>
      <c r="AE3309" s="1">
        <f>AD3309*100/U3309</f>
        <v>0</v>
      </c>
      <c r="AF3309" s="6" t="s">
        <v>215</v>
      </c>
      <c r="AI3309" s="1">
        <v>7</v>
      </c>
      <c r="AJ3309" s="1">
        <v>2</v>
      </c>
      <c r="AK3309" s="1">
        <v>1</v>
      </c>
      <c r="AL3309" s="1">
        <v>2</v>
      </c>
      <c r="AM3309" s="1">
        <v>2</v>
      </c>
      <c r="AN3309" s="1">
        <v>1</v>
      </c>
    </row>
    <row r="3310" spans="1:41" ht="15" customHeight="1" x14ac:dyDescent="0.2">
      <c r="A3310" s="2" t="s">
        <v>59</v>
      </c>
      <c r="B3310" s="3">
        <v>616</v>
      </c>
      <c r="C3310" s="5" t="s">
        <v>16</v>
      </c>
      <c r="D3310" s="1" t="s">
        <v>10</v>
      </c>
      <c r="E3310" s="1" t="s">
        <v>17</v>
      </c>
      <c r="F3310" s="1" t="s">
        <v>18</v>
      </c>
      <c r="G3310" s="1">
        <v>2009</v>
      </c>
      <c r="H3310" s="5" t="s">
        <v>240</v>
      </c>
      <c r="J3310" s="1">
        <v>59</v>
      </c>
      <c r="K3310" s="1">
        <f>J3310-26</f>
        <v>33</v>
      </c>
      <c r="L3310" s="1">
        <f>J3310-50</f>
        <v>9</v>
      </c>
      <c r="M3310" s="1">
        <f>J3310-66</f>
        <v>-7</v>
      </c>
      <c r="N3310" s="1">
        <f>J3310-82</f>
        <v>-23</v>
      </c>
      <c r="O3310" s="1">
        <v>4</v>
      </c>
      <c r="Q3310" s="1"/>
      <c r="S3310" s="1">
        <v>3</v>
      </c>
      <c r="Z3310" s="1"/>
      <c r="AO3310" s="1">
        <v>0</v>
      </c>
    </row>
    <row r="3311" spans="1:41" ht="15" customHeight="1" x14ac:dyDescent="0.2">
      <c r="A3311" s="2" t="s">
        <v>59</v>
      </c>
      <c r="B3311" s="3">
        <v>616</v>
      </c>
      <c r="C3311" s="5" t="s">
        <v>16</v>
      </c>
      <c r="D3311" s="1" t="s">
        <v>10</v>
      </c>
      <c r="E3311" s="1" t="s">
        <v>17</v>
      </c>
      <c r="F3311" s="1" t="s">
        <v>18</v>
      </c>
      <c r="G3311" s="1">
        <v>2010</v>
      </c>
      <c r="H3311" s="5" t="s">
        <v>240</v>
      </c>
      <c r="Q3311" s="1"/>
      <c r="Z3311" s="1"/>
    </row>
    <row r="3312" spans="1:41" ht="15" customHeight="1" x14ac:dyDescent="0.2">
      <c r="A3312" s="2" t="s">
        <v>59</v>
      </c>
      <c r="B3312" s="3">
        <v>616</v>
      </c>
      <c r="C3312" s="5" t="s">
        <v>16</v>
      </c>
      <c r="D3312" s="1" t="s">
        <v>10</v>
      </c>
      <c r="E3312" s="1" t="s">
        <v>17</v>
      </c>
      <c r="F3312" s="1" t="s">
        <v>18</v>
      </c>
      <c r="G3312" s="1">
        <v>2011</v>
      </c>
      <c r="H3312" s="5" t="s">
        <v>240</v>
      </c>
      <c r="Q3312" s="1"/>
      <c r="Z3312" s="1"/>
    </row>
    <row r="3313" spans="1:42" ht="15" customHeight="1" x14ac:dyDescent="0.2">
      <c r="A3313" s="2" t="s">
        <v>59</v>
      </c>
      <c r="B3313" s="3">
        <v>616</v>
      </c>
      <c r="C3313" s="5" t="s">
        <v>16</v>
      </c>
      <c r="D3313" s="1" t="s">
        <v>10</v>
      </c>
      <c r="E3313" s="1" t="s">
        <v>17</v>
      </c>
      <c r="F3313" s="1" t="s">
        <v>18</v>
      </c>
      <c r="G3313" s="1">
        <v>2012</v>
      </c>
      <c r="H3313" s="5" t="s">
        <v>240</v>
      </c>
      <c r="Q3313" s="1"/>
      <c r="Z3313" s="1"/>
    </row>
    <row r="3314" spans="1:42" ht="15" customHeight="1" x14ac:dyDescent="0.2">
      <c r="A3314" s="2" t="s">
        <v>59</v>
      </c>
      <c r="B3314" s="3">
        <v>616</v>
      </c>
      <c r="C3314" s="5" t="s">
        <v>16</v>
      </c>
      <c r="D3314" s="1" t="s">
        <v>10</v>
      </c>
      <c r="E3314" s="1" t="s">
        <v>17</v>
      </c>
      <c r="F3314" s="1" t="s">
        <v>18</v>
      </c>
      <c r="G3314" s="1">
        <v>2013</v>
      </c>
      <c r="H3314" s="5" t="s">
        <v>240</v>
      </c>
      <c r="Q3314" s="1"/>
      <c r="Z3314" s="1"/>
      <c r="AM3314" s="29">
        <v>3</v>
      </c>
    </row>
    <row r="3315" spans="1:42" s="22" customFormat="1" ht="15" customHeight="1" x14ac:dyDescent="0.2">
      <c r="A3315" s="20" t="s">
        <v>59</v>
      </c>
      <c r="B3315" s="21">
        <v>617</v>
      </c>
      <c r="C3315" s="24" t="s">
        <v>16</v>
      </c>
      <c r="D3315" s="22" t="s">
        <v>10</v>
      </c>
      <c r="E3315" s="22" t="s">
        <v>17</v>
      </c>
      <c r="F3315" s="22" t="s">
        <v>18</v>
      </c>
      <c r="G3315" s="22">
        <v>2004</v>
      </c>
      <c r="H3315" s="24" t="s">
        <v>240</v>
      </c>
      <c r="I3315" s="24"/>
      <c r="J3315" s="22">
        <v>69</v>
      </c>
      <c r="K3315" s="22">
        <f>J3315-22</f>
        <v>47</v>
      </c>
      <c r="L3315" s="22">
        <f>J3315-46</f>
        <v>23</v>
      </c>
      <c r="M3315" s="22">
        <f>J3315-71</f>
        <v>-2</v>
      </c>
      <c r="N3315" s="22">
        <f>J3315-87</f>
        <v>-18</v>
      </c>
      <c r="O3315" s="22">
        <v>2</v>
      </c>
      <c r="S3315" s="22">
        <v>1</v>
      </c>
      <c r="T3315" s="22">
        <v>210</v>
      </c>
      <c r="U3315" s="22">
        <v>20</v>
      </c>
      <c r="V3315" s="22">
        <v>55</v>
      </c>
      <c r="W3315" s="23">
        <f t="shared" ref="W3315:W3316" si="300">(V3315+(Z3315*AB3315))/U3315</f>
        <v>2.75</v>
      </c>
      <c r="X3315" s="22">
        <v>4</v>
      </c>
      <c r="Y3315" s="22">
        <v>15</v>
      </c>
      <c r="Z3315" s="23">
        <f>Y3315/(U3315-AB3315)</f>
        <v>0.75</v>
      </c>
      <c r="AA3315" s="24">
        <f t="shared" ref="AA3315:AA3316" si="301">Z3315*100/W3315</f>
        <v>27.272727272727273</v>
      </c>
      <c r="AB3315" s="22">
        <v>0</v>
      </c>
      <c r="AC3315" s="22">
        <f t="shared" ref="AC3315:AC3316" si="302">AB3315*100/U3315</f>
        <v>0</v>
      </c>
      <c r="AD3315" s="22">
        <v>0</v>
      </c>
      <c r="AE3315" s="22">
        <f t="shared" ref="AE3315:AE3316" si="303">AD3315*100/U3315</f>
        <v>0</v>
      </c>
      <c r="AF3315" s="25">
        <v>9</v>
      </c>
      <c r="AG3315" s="22">
        <f>AF3315*100/U3315</f>
        <v>45</v>
      </c>
      <c r="AH3315" s="22" t="s">
        <v>66</v>
      </c>
      <c r="AI3315" s="22">
        <v>4</v>
      </c>
      <c r="AJ3315" s="22">
        <v>1</v>
      </c>
      <c r="AK3315" s="22">
        <v>2</v>
      </c>
      <c r="AL3315" s="22">
        <v>3</v>
      </c>
      <c r="AM3315" s="22">
        <v>1</v>
      </c>
      <c r="AN3315" s="22">
        <v>2</v>
      </c>
    </row>
    <row r="3316" spans="1:42" ht="15" customHeight="1" x14ac:dyDescent="0.2">
      <c r="A3316" s="2" t="s">
        <v>59</v>
      </c>
      <c r="B3316" s="3">
        <v>617</v>
      </c>
      <c r="C3316" s="5" t="s">
        <v>16</v>
      </c>
      <c r="D3316" s="1" t="s">
        <v>10</v>
      </c>
      <c r="E3316" s="1" t="s">
        <v>17</v>
      </c>
      <c r="F3316" s="1" t="s">
        <v>18</v>
      </c>
      <c r="G3316" s="1">
        <v>2005</v>
      </c>
      <c r="H3316" s="5" t="s">
        <v>240</v>
      </c>
      <c r="J3316" s="1">
        <v>78</v>
      </c>
      <c r="K3316" s="1">
        <f>J3316-30</f>
        <v>48</v>
      </c>
      <c r="L3316" s="1">
        <f>J3316-60</f>
        <v>18</v>
      </c>
      <c r="M3316" s="1">
        <f>J3316-82</f>
        <v>-4</v>
      </c>
      <c r="N3316" s="1">
        <f>J3316-91</f>
        <v>-13</v>
      </c>
      <c r="O3316" s="1">
        <v>3</v>
      </c>
      <c r="Q3316" s="1"/>
      <c r="S3316" s="1">
        <v>4</v>
      </c>
      <c r="T3316" s="1">
        <v>201</v>
      </c>
      <c r="U3316" s="1">
        <v>25</v>
      </c>
      <c r="V3316" s="1">
        <v>54</v>
      </c>
      <c r="W3316" s="4">
        <f t="shared" si="300"/>
        <v>2.16</v>
      </c>
      <c r="X3316" s="1">
        <v>4</v>
      </c>
      <c r="Y3316" s="1">
        <v>16</v>
      </c>
      <c r="Z3316" s="4">
        <f>Y3316/(U3316-AB3316)</f>
        <v>0.64</v>
      </c>
      <c r="AA3316" s="5">
        <f t="shared" si="301"/>
        <v>29.629629629629626</v>
      </c>
      <c r="AB3316" s="1">
        <v>0</v>
      </c>
      <c r="AC3316" s="1">
        <f t="shared" si="302"/>
        <v>0</v>
      </c>
      <c r="AD3316" s="1">
        <v>0</v>
      </c>
      <c r="AE3316" s="1">
        <f t="shared" si="303"/>
        <v>0</v>
      </c>
      <c r="AF3316" s="6">
        <v>25</v>
      </c>
      <c r="AG3316" s="1">
        <f>AF3316*100/U3316</f>
        <v>100</v>
      </c>
      <c r="AH3316" s="1">
        <v>1</v>
      </c>
      <c r="AI3316" s="1">
        <v>1</v>
      </c>
      <c r="AJ3316" s="1">
        <v>3</v>
      </c>
      <c r="AK3316" s="1">
        <v>2</v>
      </c>
      <c r="AL3316" s="1">
        <v>3</v>
      </c>
      <c r="AM3316" s="1">
        <v>1</v>
      </c>
      <c r="AN3316" s="1">
        <v>3</v>
      </c>
    </row>
    <row r="3317" spans="1:42" ht="15" customHeight="1" x14ac:dyDescent="0.2">
      <c r="A3317" s="2" t="s">
        <v>59</v>
      </c>
      <c r="B3317" s="3">
        <v>617</v>
      </c>
      <c r="C3317" s="5" t="s">
        <v>16</v>
      </c>
      <c r="D3317" s="1" t="s">
        <v>10</v>
      </c>
      <c r="E3317" s="1" t="s">
        <v>17</v>
      </c>
      <c r="F3317" s="1" t="s">
        <v>18</v>
      </c>
      <c r="G3317" s="1">
        <v>2006</v>
      </c>
      <c r="H3317" s="5" t="s">
        <v>240</v>
      </c>
      <c r="Q3317" s="1"/>
      <c r="Z3317" s="1"/>
    </row>
    <row r="3318" spans="1:42" ht="15" customHeight="1" x14ac:dyDescent="0.2">
      <c r="A3318" s="2" t="s">
        <v>59</v>
      </c>
      <c r="B3318" s="3">
        <v>617</v>
      </c>
      <c r="C3318" s="5" t="s">
        <v>16</v>
      </c>
      <c r="D3318" s="1" t="s">
        <v>10</v>
      </c>
      <c r="E3318" s="1" t="s">
        <v>17</v>
      </c>
      <c r="F3318" s="1" t="s">
        <v>18</v>
      </c>
      <c r="G3318" s="1">
        <v>2007</v>
      </c>
      <c r="H3318" s="5" t="s">
        <v>240</v>
      </c>
      <c r="Q3318" s="1"/>
      <c r="Z3318" s="1"/>
      <c r="AO3318" s="1">
        <v>1</v>
      </c>
    </row>
    <row r="3319" spans="1:42" ht="15" customHeight="1" x14ac:dyDescent="0.2">
      <c r="A3319" s="2" t="s">
        <v>59</v>
      </c>
      <c r="B3319" s="3">
        <v>617</v>
      </c>
      <c r="C3319" s="5" t="s">
        <v>16</v>
      </c>
      <c r="D3319" s="1" t="s">
        <v>10</v>
      </c>
      <c r="E3319" s="1" t="s">
        <v>17</v>
      </c>
      <c r="F3319" s="1" t="s">
        <v>18</v>
      </c>
      <c r="G3319" s="1">
        <v>2008</v>
      </c>
      <c r="H3319" s="5" t="s">
        <v>240</v>
      </c>
      <c r="J3319" s="1">
        <v>63</v>
      </c>
      <c r="K3319" s="1">
        <f>J3319-22</f>
        <v>41</v>
      </c>
      <c r="L3319" s="1">
        <f>J3319-49</f>
        <v>14</v>
      </c>
      <c r="M3319" s="1">
        <f>J3319-67</f>
        <v>-4</v>
      </c>
      <c r="N3319" s="1">
        <f>J3319-82</f>
        <v>-19</v>
      </c>
      <c r="O3319" s="1">
        <v>3</v>
      </c>
      <c r="Q3319" s="1"/>
      <c r="S3319" s="1">
        <v>2</v>
      </c>
      <c r="T3319" s="1">
        <v>199</v>
      </c>
      <c r="U3319" s="1">
        <v>25</v>
      </c>
      <c r="V3319" s="1">
        <v>82</v>
      </c>
      <c r="W3319" s="4">
        <f t="shared" ref="W3319" si="304">(V3319+(Z3319*AB3319))/U3319</f>
        <v>3.3149999999999999</v>
      </c>
      <c r="X3319" s="1">
        <v>4</v>
      </c>
      <c r="Y3319" s="1">
        <v>21</v>
      </c>
      <c r="Z3319" s="4">
        <f>Y3319/(U3319-AB3319)</f>
        <v>0.875</v>
      </c>
      <c r="AA3319" s="5">
        <f>Z3319*100/W3319</f>
        <v>26.395173453996986</v>
      </c>
      <c r="AB3319" s="1">
        <v>1</v>
      </c>
      <c r="AC3319" s="1">
        <f t="shared" ref="AC3319" si="305">AB3319*100/U3319</f>
        <v>4</v>
      </c>
      <c r="AD3319" s="1">
        <v>0</v>
      </c>
      <c r="AE3319" s="1">
        <f>AD3319*100/U3319</f>
        <v>0</v>
      </c>
      <c r="AF3319" s="6" t="s">
        <v>213</v>
      </c>
      <c r="AI3319" s="1">
        <v>4</v>
      </c>
      <c r="AJ3319" s="1">
        <v>2</v>
      </c>
      <c r="AK3319" s="1">
        <v>2</v>
      </c>
      <c r="AL3319" s="1">
        <v>3</v>
      </c>
      <c r="AM3319" s="1">
        <v>2</v>
      </c>
      <c r="AN3319" s="1">
        <v>1</v>
      </c>
    </row>
    <row r="3320" spans="1:42" ht="15" customHeight="1" x14ac:dyDescent="0.2">
      <c r="A3320" s="2" t="s">
        <v>59</v>
      </c>
      <c r="B3320" s="3">
        <v>617</v>
      </c>
      <c r="C3320" s="5" t="s">
        <v>16</v>
      </c>
      <c r="D3320" s="1" t="s">
        <v>10</v>
      </c>
      <c r="E3320" s="1" t="s">
        <v>17</v>
      </c>
      <c r="F3320" s="1" t="s">
        <v>18</v>
      </c>
      <c r="G3320" s="1">
        <v>2009</v>
      </c>
      <c r="H3320" s="5" t="s">
        <v>240</v>
      </c>
      <c r="J3320" s="1">
        <v>60</v>
      </c>
      <c r="K3320" s="1">
        <f>J3320-26</f>
        <v>34</v>
      </c>
      <c r="L3320" s="1">
        <f>J3320-50</f>
        <v>10</v>
      </c>
      <c r="M3320" s="1">
        <f>J3320-66</f>
        <v>-6</v>
      </c>
      <c r="N3320" s="1">
        <f>J3320-82</f>
        <v>-22</v>
      </c>
      <c r="O3320" s="1">
        <v>4</v>
      </c>
      <c r="Q3320" s="1"/>
      <c r="S3320" s="1">
        <v>3</v>
      </c>
      <c r="Z3320" s="1"/>
      <c r="AO3320" s="1">
        <v>0</v>
      </c>
    </row>
    <row r="3321" spans="1:42" ht="15" customHeight="1" x14ac:dyDescent="0.2">
      <c r="A3321" s="2" t="s">
        <v>59</v>
      </c>
      <c r="B3321" s="3">
        <v>617</v>
      </c>
      <c r="C3321" s="5" t="s">
        <v>16</v>
      </c>
      <c r="D3321" s="1" t="s">
        <v>10</v>
      </c>
      <c r="E3321" s="1" t="s">
        <v>17</v>
      </c>
      <c r="F3321" s="1" t="s">
        <v>18</v>
      </c>
      <c r="G3321" s="1">
        <v>2010</v>
      </c>
      <c r="H3321" s="5" t="s">
        <v>240</v>
      </c>
      <c r="Q3321" s="1"/>
      <c r="Z3321" s="1"/>
    </row>
    <row r="3322" spans="1:42" ht="15" customHeight="1" x14ac:dyDescent="0.2">
      <c r="A3322" s="2" t="s">
        <v>59</v>
      </c>
      <c r="B3322" s="3">
        <v>617</v>
      </c>
      <c r="C3322" s="5" t="s">
        <v>16</v>
      </c>
      <c r="D3322" s="1" t="s">
        <v>10</v>
      </c>
      <c r="E3322" s="1" t="s">
        <v>17</v>
      </c>
      <c r="F3322" s="1" t="s">
        <v>18</v>
      </c>
      <c r="G3322" s="1">
        <v>2011</v>
      </c>
      <c r="H3322" s="5" t="s">
        <v>240</v>
      </c>
      <c r="Q3322" s="1"/>
      <c r="Z3322" s="1"/>
    </row>
    <row r="3323" spans="1:42" ht="15" customHeight="1" x14ac:dyDescent="0.2">
      <c r="A3323" s="2" t="s">
        <v>59</v>
      </c>
      <c r="B3323" s="3">
        <v>617</v>
      </c>
      <c r="C3323" s="5" t="s">
        <v>16</v>
      </c>
      <c r="D3323" s="1" t="s">
        <v>10</v>
      </c>
      <c r="E3323" s="1" t="s">
        <v>17</v>
      </c>
      <c r="F3323" s="1" t="s">
        <v>18</v>
      </c>
      <c r="G3323" s="1">
        <v>2012</v>
      </c>
      <c r="H3323" s="5" t="s">
        <v>240</v>
      </c>
      <c r="Q3323" s="1"/>
      <c r="Z3323" s="1"/>
    </row>
    <row r="3324" spans="1:42" ht="15" customHeight="1" x14ac:dyDescent="0.2">
      <c r="A3324" s="2" t="s">
        <v>59</v>
      </c>
      <c r="B3324" s="3">
        <v>617</v>
      </c>
      <c r="C3324" s="5" t="s">
        <v>16</v>
      </c>
      <c r="D3324" s="1" t="s">
        <v>10</v>
      </c>
      <c r="E3324" s="1" t="s">
        <v>17</v>
      </c>
      <c r="F3324" s="1" t="s">
        <v>18</v>
      </c>
      <c r="G3324" s="1">
        <v>2013</v>
      </c>
      <c r="H3324" s="5" t="s">
        <v>240</v>
      </c>
      <c r="Q3324" s="1"/>
      <c r="Z3324" s="1"/>
      <c r="AM3324" s="29">
        <v>1</v>
      </c>
    </row>
    <row r="3325" spans="1:42" s="22" customFormat="1" ht="15" customHeight="1" x14ac:dyDescent="0.2">
      <c r="A3325" s="20" t="s">
        <v>59</v>
      </c>
      <c r="B3325" s="21">
        <v>618</v>
      </c>
      <c r="C3325" s="24" t="s">
        <v>16</v>
      </c>
      <c r="D3325" s="22" t="s">
        <v>10</v>
      </c>
      <c r="E3325" s="22" t="s">
        <v>17</v>
      </c>
      <c r="F3325" s="22" t="s">
        <v>18</v>
      </c>
      <c r="G3325" s="22">
        <v>2004</v>
      </c>
      <c r="H3325" s="24" t="s">
        <v>237</v>
      </c>
      <c r="I3325" s="24"/>
      <c r="J3325" s="22" t="s">
        <v>53</v>
      </c>
      <c r="K3325" s="22">
        <v>0</v>
      </c>
      <c r="L3325" s="22">
        <v>0</v>
      </c>
      <c r="M3325" s="22" t="s">
        <v>53</v>
      </c>
      <c r="O3325" s="22">
        <v>0</v>
      </c>
      <c r="S3325" s="22">
        <v>0</v>
      </c>
      <c r="T3325" s="22" t="s">
        <v>53</v>
      </c>
      <c r="W3325" s="23"/>
      <c r="AA3325" s="24"/>
      <c r="AF3325" s="25"/>
      <c r="AP3325" s="31" t="s">
        <v>236</v>
      </c>
    </row>
    <row r="3326" spans="1:42" ht="15" customHeight="1" x14ac:dyDescent="0.2">
      <c r="A3326" s="2" t="s">
        <v>59</v>
      </c>
      <c r="B3326" s="3">
        <v>618</v>
      </c>
      <c r="C3326" s="5" t="s">
        <v>16</v>
      </c>
      <c r="D3326" s="1" t="s">
        <v>10</v>
      </c>
      <c r="E3326" s="1" t="s">
        <v>17</v>
      </c>
      <c r="F3326" s="1" t="s">
        <v>18</v>
      </c>
      <c r="G3326" s="1">
        <v>2005</v>
      </c>
      <c r="H3326" s="5" t="s">
        <v>237</v>
      </c>
      <c r="Q3326" s="1"/>
      <c r="Z3326" s="1"/>
      <c r="AP3326" s="29" t="s">
        <v>236</v>
      </c>
    </row>
    <row r="3327" spans="1:42" ht="15" customHeight="1" x14ac:dyDescent="0.2">
      <c r="A3327" s="2" t="s">
        <v>59</v>
      </c>
      <c r="B3327" s="3">
        <v>618</v>
      </c>
      <c r="C3327" s="5" t="s">
        <v>16</v>
      </c>
      <c r="D3327" s="1" t="s">
        <v>10</v>
      </c>
      <c r="E3327" s="1" t="s">
        <v>17</v>
      </c>
      <c r="F3327" s="1" t="s">
        <v>18</v>
      </c>
      <c r="G3327" s="1">
        <v>2006</v>
      </c>
      <c r="H3327" s="5" t="s">
        <v>237</v>
      </c>
      <c r="Q3327" s="1"/>
      <c r="Z3327" s="1"/>
      <c r="AP3327" s="29" t="s">
        <v>236</v>
      </c>
    </row>
    <row r="3328" spans="1:42" ht="15" customHeight="1" x14ac:dyDescent="0.2">
      <c r="A3328" s="2" t="s">
        <v>59</v>
      </c>
      <c r="B3328" s="3">
        <v>618</v>
      </c>
      <c r="C3328" s="5" t="s">
        <v>16</v>
      </c>
      <c r="D3328" s="1" t="s">
        <v>10</v>
      </c>
      <c r="E3328" s="1" t="s">
        <v>17</v>
      </c>
      <c r="F3328" s="1" t="s">
        <v>18</v>
      </c>
      <c r="G3328" s="1">
        <v>2007</v>
      </c>
      <c r="H3328" s="5" t="s">
        <v>237</v>
      </c>
      <c r="Q3328" s="1"/>
      <c r="Z3328" s="1"/>
      <c r="AO3328" s="1">
        <v>2</v>
      </c>
      <c r="AP3328" s="29" t="s">
        <v>236</v>
      </c>
    </row>
    <row r="3329" spans="1:42" ht="15" customHeight="1" x14ac:dyDescent="0.2">
      <c r="A3329" s="2" t="s">
        <v>59</v>
      </c>
      <c r="B3329" s="3">
        <v>618</v>
      </c>
      <c r="C3329" s="5" t="s">
        <v>16</v>
      </c>
      <c r="D3329" s="1" t="s">
        <v>10</v>
      </c>
      <c r="E3329" s="1" t="s">
        <v>17</v>
      </c>
      <c r="F3329" s="1" t="s">
        <v>18</v>
      </c>
      <c r="G3329" s="1">
        <v>2008</v>
      </c>
      <c r="H3329" s="5" t="s">
        <v>237</v>
      </c>
      <c r="J3329" s="1">
        <v>65</v>
      </c>
      <c r="K3329" s="1">
        <f>J3329-22</f>
        <v>43</v>
      </c>
      <c r="L3329" s="1">
        <f>J3329-49</f>
        <v>16</v>
      </c>
      <c r="M3329" s="1">
        <f>J3329-67</f>
        <v>-2</v>
      </c>
      <c r="N3329" s="1">
        <f>J3329-82</f>
        <v>-17</v>
      </c>
      <c r="O3329" s="1">
        <v>4</v>
      </c>
      <c r="Q3329" s="1"/>
      <c r="S3329" s="1">
        <v>1</v>
      </c>
      <c r="T3329" s="1" t="s">
        <v>200</v>
      </c>
      <c r="U3329" s="1" t="s">
        <v>200</v>
      </c>
      <c r="Z3329" s="1"/>
      <c r="AP3329" s="29" t="s">
        <v>236</v>
      </c>
    </row>
    <row r="3330" spans="1:42" ht="15" customHeight="1" x14ac:dyDescent="0.2">
      <c r="A3330" s="2" t="s">
        <v>59</v>
      </c>
      <c r="B3330" s="3">
        <v>618</v>
      </c>
      <c r="C3330" s="5" t="s">
        <v>16</v>
      </c>
      <c r="D3330" s="1" t="s">
        <v>10</v>
      </c>
      <c r="E3330" s="1" t="s">
        <v>17</v>
      </c>
      <c r="F3330" s="1" t="s">
        <v>18</v>
      </c>
      <c r="G3330" s="1">
        <v>2009</v>
      </c>
      <c r="H3330" s="5" t="s">
        <v>237</v>
      </c>
      <c r="J3330" s="1">
        <v>59</v>
      </c>
      <c r="K3330" s="1">
        <f>J3330-26</f>
        <v>33</v>
      </c>
      <c r="L3330" s="1">
        <f>J3330-50</f>
        <v>9</v>
      </c>
      <c r="M3330" s="1">
        <f>J3330-66</f>
        <v>-7</v>
      </c>
      <c r="N3330" s="1">
        <f>J3330-82</f>
        <v>-23</v>
      </c>
      <c r="O3330" s="1">
        <v>5</v>
      </c>
      <c r="Q3330" s="1"/>
      <c r="S3330" s="1">
        <v>1</v>
      </c>
      <c r="Z3330" s="1"/>
      <c r="AO3330" s="1">
        <v>0</v>
      </c>
      <c r="AP3330" s="29" t="s">
        <v>236</v>
      </c>
    </row>
    <row r="3331" spans="1:42" ht="15" customHeight="1" x14ac:dyDescent="0.2">
      <c r="A3331" s="2" t="s">
        <v>59</v>
      </c>
      <c r="B3331" s="3">
        <v>618</v>
      </c>
      <c r="C3331" s="5" t="s">
        <v>16</v>
      </c>
      <c r="D3331" s="1" t="s">
        <v>10</v>
      </c>
      <c r="E3331" s="1" t="s">
        <v>17</v>
      </c>
      <c r="F3331" s="1" t="s">
        <v>18</v>
      </c>
      <c r="G3331" s="1">
        <v>2010</v>
      </c>
      <c r="H3331" s="5" t="s">
        <v>237</v>
      </c>
      <c r="Q3331" s="1"/>
      <c r="Z3331" s="1"/>
      <c r="AP3331" s="29" t="s">
        <v>236</v>
      </c>
    </row>
    <row r="3332" spans="1:42" ht="15" customHeight="1" x14ac:dyDescent="0.2">
      <c r="A3332" s="2" t="s">
        <v>59</v>
      </c>
      <c r="B3332" s="3">
        <v>618</v>
      </c>
      <c r="C3332" s="5" t="s">
        <v>16</v>
      </c>
      <c r="D3332" s="1" t="s">
        <v>10</v>
      </c>
      <c r="E3332" s="1" t="s">
        <v>17</v>
      </c>
      <c r="F3332" s="1" t="s">
        <v>18</v>
      </c>
      <c r="G3332" s="1">
        <v>2011</v>
      </c>
      <c r="H3332" s="5" t="s">
        <v>237</v>
      </c>
      <c r="Q3332" s="1"/>
      <c r="Z3332" s="1"/>
      <c r="AP3332" s="29" t="s">
        <v>236</v>
      </c>
    </row>
    <row r="3333" spans="1:42" ht="15" customHeight="1" x14ac:dyDescent="0.2">
      <c r="A3333" s="2" t="s">
        <v>59</v>
      </c>
      <c r="B3333" s="3">
        <v>618</v>
      </c>
      <c r="C3333" s="5" t="s">
        <v>16</v>
      </c>
      <c r="D3333" s="1" t="s">
        <v>10</v>
      </c>
      <c r="E3333" s="1" t="s">
        <v>17</v>
      </c>
      <c r="F3333" s="1" t="s">
        <v>18</v>
      </c>
      <c r="G3333" s="1">
        <v>2012</v>
      </c>
      <c r="H3333" s="5" t="s">
        <v>237</v>
      </c>
      <c r="Q3333" s="1"/>
      <c r="Z3333" s="1"/>
      <c r="AP3333" s="29" t="s">
        <v>236</v>
      </c>
    </row>
    <row r="3334" spans="1:42" ht="15" customHeight="1" x14ac:dyDescent="0.2">
      <c r="A3334" s="2" t="s">
        <v>59</v>
      </c>
      <c r="B3334" s="3">
        <v>618</v>
      </c>
      <c r="C3334" s="5" t="s">
        <v>16</v>
      </c>
      <c r="D3334" s="1" t="s">
        <v>10</v>
      </c>
      <c r="E3334" s="1" t="s">
        <v>17</v>
      </c>
      <c r="F3334" s="1" t="s">
        <v>18</v>
      </c>
      <c r="G3334" s="1">
        <v>2013</v>
      </c>
      <c r="H3334" s="5" t="s">
        <v>237</v>
      </c>
      <c r="Q3334" s="1"/>
      <c r="Z3334" s="1"/>
      <c r="AM3334" s="29">
        <v>3</v>
      </c>
      <c r="AP3334" s="29" t="s">
        <v>236</v>
      </c>
    </row>
    <row r="3335" spans="1:42" s="22" customFormat="1" ht="15" customHeight="1" x14ac:dyDescent="0.2">
      <c r="A3335" s="20" t="s">
        <v>59</v>
      </c>
      <c r="B3335" s="21">
        <v>619</v>
      </c>
      <c r="C3335" s="24" t="s">
        <v>16</v>
      </c>
      <c r="D3335" s="22" t="s">
        <v>10</v>
      </c>
      <c r="E3335" s="22" t="s">
        <v>17</v>
      </c>
      <c r="F3335" s="22" t="s">
        <v>18</v>
      </c>
      <c r="G3335" s="22">
        <v>2004</v>
      </c>
      <c r="H3335" s="24" t="s">
        <v>240</v>
      </c>
      <c r="I3335" s="24"/>
      <c r="J3335" s="22">
        <v>64</v>
      </c>
      <c r="K3335" s="22">
        <f>J3335-22</f>
        <v>42</v>
      </c>
      <c r="L3335" s="22">
        <f>J3335-46</f>
        <v>18</v>
      </c>
      <c r="M3335" s="22">
        <f>J3335-71</f>
        <v>-7</v>
      </c>
      <c r="N3335" s="22">
        <f>J3335-87</f>
        <v>-23</v>
      </c>
      <c r="O3335" s="22">
        <v>1</v>
      </c>
      <c r="S3335" s="22">
        <v>0</v>
      </c>
      <c r="T3335" s="22" t="s">
        <v>53</v>
      </c>
      <c r="W3335" s="23"/>
      <c r="Z3335" s="23"/>
      <c r="AA3335" s="24"/>
      <c r="AF3335" s="25"/>
    </row>
    <row r="3336" spans="1:42" ht="15" customHeight="1" x14ac:dyDescent="0.2">
      <c r="A3336" s="2" t="s">
        <v>59</v>
      </c>
      <c r="B3336" s="3">
        <v>619</v>
      </c>
      <c r="C3336" s="5" t="s">
        <v>16</v>
      </c>
      <c r="D3336" s="1" t="s">
        <v>10</v>
      </c>
      <c r="E3336" s="1" t="s">
        <v>17</v>
      </c>
      <c r="F3336" s="1" t="s">
        <v>18</v>
      </c>
      <c r="G3336" s="1">
        <v>2005</v>
      </c>
      <c r="H3336" s="5" t="s">
        <v>240</v>
      </c>
      <c r="J3336" s="1">
        <v>77</v>
      </c>
      <c r="K3336" s="1">
        <f>J3336-30</f>
        <v>47</v>
      </c>
      <c r="L3336" s="1">
        <f>J3336-60</f>
        <v>17</v>
      </c>
      <c r="M3336" s="1">
        <f>J3336-82</f>
        <v>-5</v>
      </c>
      <c r="N3336" s="1">
        <f>J3336-91</f>
        <v>-14</v>
      </c>
      <c r="O3336" s="1">
        <v>2</v>
      </c>
      <c r="Q3336" s="1"/>
      <c r="S3336" s="1">
        <v>3</v>
      </c>
      <c r="T3336" s="1">
        <v>201</v>
      </c>
      <c r="U3336" s="1">
        <v>25</v>
      </c>
      <c r="V3336" s="1">
        <v>63</v>
      </c>
      <c r="W3336" s="4">
        <f t="shared" ref="W3336" si="306">(V3336+(Z3336*AB3336))/U3336</f>
        <v>2.52</v>
      </c>
      <c r="X3336" s="1">
        <v>5</v>
      </c>
      <c r="Y3336" s="1">
        <v>20</v>
      </c>
      <c r="Z3336" s="4">
        <f>Y3336/(U3336-AB3336)</f>
        <v>0.8</v>
      </c>
      <c r="AA3336" s="5">
        <f>Z3336*100/W3336</f>
        <v>31.746031746031747</v>
      </c>
      <c r="AB3336" s="1">
        <v>0</v>
      </c>
      <c r="AC3336" s="1">
        <f t="shared" ref="AC3336" si="307">AB3336*100/U3336</f>
        <v>0</v>
      </c>
      <c r="AD3336" s="1">
        <v>1</v>
      </c>
      <c r="AE3336" s="1">
        <f>AD3336*100/U3336</f>
        <v>4</v>
      </c>
      <c r="AF3336" s="6" t="s">
        <v>96</v>
      </c>
      <c r="AI3336" s="1">
        <v>4</v>
      </c>
      <c r="AJ3336" s="1">
        <v>3</v>
      </c>
      <c r="AK3336" s="1">
        <v>2</v>
      </c>
      <c r="AL3336" s="1">
        <v>3</v>
      </c>
      <c r="AM3336" s="1">
        <v>3</v>
      </c>
      <c r="AN3336" s="1">
        <v>2</v>
      </c>
    </row>
    <row r="3337" spans="1:42" ht="15" customHeight="1" x14ac:dyDescent="0.2">
      <c r="A3337" s="2" t="s">
        <v>59</v>
      </c>
      <c r="B3337" s="3">
        <v>619</v>
      </c>
      <c r="C3337" s="5" t="s">
        <v>16</v>
      </c>
      <c r="D3337" s="1" t="s">
        <v>10</v>
      </c>
      <c r="E3337" s="1" t="s">
        <v>17</v>
      </c>
      <c r="F3337" s="1" t="s">
        <v>18</v>
      </c>
      <c r="G3337" s="1">
        <v>2006</v>
      </c>
      <c r="H3337" s="5" t="s">
        <v>240</v>
      </c>
      <c r="Q3337" s="1"/>
      <c r="Z3337" s="1"/>
    </row>
    <row r="3338" spans="1:42" ht="15" customHeight="1" x14ac:dyDescent="0.2">
      <c r="A3338" s="2" t="s">
        <v>59</v>
      </c>
      <c r="B3338" s="3">
        <v>619</v>
      </c>
      <c r="C3338" s="5" t="s">
        <v>16</v>
      </c>
      <c r="D3338" s="1" t="s">
        <v>10</v>
      </c>
      <c r="E3338" s="1" t="s">
        <v>17</v>
      </c>
      <c r="F3338" s="1" t="s">
        <v>18</v>
      </c>
      <c r="G3338" s="1">
        <v>2007</v>
      </c>
      <c r="H3338" s="5" t="s">
        <v>240</v>
      </c>
      <c r="Q3338" s="1"/>
      <c r="S3338" s="1">
        <v>2</v>
      </c>
      <c r="T3338" s="1">
        <v>190</v>
      </c>
      <c r="U3338" s="1">
        <v>25</v>
      </c>
      <c r="V3338" s="1">
        <v>61</v>
      </c>
      <c r="W3338" s="4">
        <f t="shared" ref="W3338:W3339" si="308">(V3338+(Z3338*AB3338))/U3338</f>
        <v>2.44</v>
      </c>
      <c r="X3338" s="1">
        <v>4</v>
      </c>
      <c r="Y3338" s="1">
        <v>18</v>
      </c>
      <c r="Z3338" s="4">
        <f>Y3338/(U3338-AB3338)</f>
        <v>0.72</v>
      </c>
      <c r="AA3338" s="5">
        <f t="shared" ref="AA3338:AA3339" si="309">Z3338*100/W3338</f>
        <v>29.508196721311474</v>
      </c>
      <c r="AB3338" s="1">
        <v>0</v>
      </c>
      <c r="AC3338" s="1">
        <f t="shared" ref="AC3338:AC3339" si="310">AB3338*100/U3338</f>
        <v>0</v>
      </c>
      <c r="AD3338" s="1">
        <v>0</v>
      </c>
      <c r="AE3338" s="1">
        <f t="shared" ref="AE3338:AE3339" si="311">AD3338*100/U3338</f>
        <v>0</v>
      </c>
      <c r="AF3338" s="6" t="s">
        <v>174</v>
      </c>
      <c r="AG3338" s="1">
        <f>AF3338*100/U3338</f>
        <v>100</v>
      </c>
      <c r="AH3338" s="1">
        <v>1</v>
      </c>
      <c r="AI3338" s="1">
        <v>7</v>
      </c>
      <c r="AJ3338" s="1">
        <v>3</v>
      </c>
      <c r="AK3338" s="1">
        <v>2</v>
      </c>
      <c r="AL3338" s="1">
        <v>2</v>
      </c>
      <c r="AM3338" s="1">
        <v>1</v>
      </c>
      <c r="AN3338" s="1">
        <v>1</v>
      </c>
      <c r="AO3338" s="1">
        <v>2</v>
      </c>
    </row>
    <row r="3339" spans="1:42" ht="15" customHeight="1" x14ac:dyDescent="0.2">
      <c r="A3339" s="2" t="s">
        <v>59</v>
      </c>
      <c r="B3339" s="3">
        <v>619</v>
      </c>
      <c r="C3339" s="5" t="s">
        <v>16</v>
      </c>
      <c r="D3339" s="1" t="s">
        <v>10</v>
      </c>
      <c r="E3339" s="1" t="s">
        <v>17</v>
      </c>
      <c r="F3339" s="1" t="s">
        <v>18</v>
      </c>
      <c r="G3339" s="1">
        <v>2008</v>
      </c>
      <c r="H3339" s="5" t="s">
        <v>240</v>
      </c>
      <c r="J3339" s="1">
        <v>57</v>
      </c>
      <c r="K3339" s="1">
        <f>J3339-22</f>
        <v>35</v>
      </c>
      <c r="L3339" s="1">
        <f>J3339-49</f>
        <v>8</v>
      </c>
      <c r="M3339" s="1">
        <f>J3339-67</f>
        <v>-10</v>
      </c>
      <c r="N3339" s="1">
        <f>J3339-82</f>
        <v>-25</v>
      </c>
      <c r="O3339" s="1">
        <v>3</v>
      </c>
      <c r="Q3339" s="1"/>
      <c r="S3339" s="1">
        <v>2</v>
      </c>
      <c r="T3339" s="1">
        <v>199</v>
      </c>
      <c r="U3339" s="1">
        <v>25</v>
      </c>
      <c r="V3339" s="1">
        <v>59</v>
      </c>
      <c r="W3339" s="4">
        <f t="shared" si="308"/>
        <v>2.36</v>
      </c>
      <c r="X3339" s="1">
        <v>4</v>
      </c>
      <c r="Y3339" s="1">
        <v>19</v>
      </c>
      <c r="Z3339" s="4">
        <f>Y3339/(U3339-AB3339)</f>
        <v>0.76</v>
      </c>
      <c r="AA3339" s="5">
        <f t="shared" si="309"/>
        <v>32.203389830508478</v>
      </c>
      <c r="AB3339" s="1">
        <v>0</v>
      </c>
      <c r="AC3339" s="1">
        <f t="shared" si="310"/>
        <v>0</v>
      </c>
      <c r="AD3339" s="1">
        <v>0</v>
      </c>
      <c r="AE3339" s="1">
        <f t="shared" si="311"/>
        <v>0</v>
      </c>
      <c r="AF3339" s="6" t="s">
        <v>213</v>
      </c>
      <c r="AI3339" s="1">
        <v>7</v>
      </c>
      <c r="AJ3339" s="1">
        <v>2</v>
      </c>
      <c r="AK3339" s="1">
        <v>2</v>
      </c>
      <c r="AL3339" s="1">
        <v>3</v>
      </c>
      <c r="AM3339" s="1">
        <v>2</v>
      </c>
      <c r="AN3339" s="1">
        <v>1</v>
      </c>
    </row>
    <row r="3340" spans="1:42" ht="15" customHeight="1" x14ac:dyDescent="0.2">
      <c r="A3340" s="2" t="s">
        <v>59</v>
      </c>
      <c r="B3340" s="3">
        <v>619</v>
      </c>
      <c r="C3340" s="5" t="s">
        <v>16</v>
      </c>
      <c r="D3340" s="1" t="s">
        <v>10</v>
      </c>
      <c r="E3340" s="1" t="s">
        <v>17</v>
      </c>
      <c r="F3340" s="1" t="s">
        <v>18</v>
      </c>
      <c r="G3340" s="1">
        <v>2009</v>
      </c>
      <c r="H3340" s="5" t="s">
        <v>240</v>
      </c>
      <c r="J3340" s="1">
        <v>62</v>
      </c>
      <c r="K3340" s="1">
        <f>J3340-26</f>
        <v>36</v>
      </c>
      <c r="L3340" s="1">
        <f>J3340-50</f>
        <v>12</v>
      </c>
      <c r="M3340" s="1">
        <f>J3340-66</f>
        <v>-4</v>
      </c>
      <c r="N3340" s="1">
        <f>J3340-82</f>
        <v>-20</v>
      </c>
      <c r="O3340" s="1">
        <v>5</v>
      </c>
      <c r="Q3340" s="1"/>
      <c r="S3340" s="1">
        <v>3</v>
      </c>
      <c r="Z3340" s="1"/>
      <c r="AO3340" s="1">
        <v>1</v>
      </c>
    </row>
    <row r="3341" spans="1:42" ht="15" customHeight="1" x14ac:dyDescent="0.2">
      <c r="A3341" s="2" t="s">
        <v>59</v>
      </c>
      <c r="B3341" s="3">
        <v>619</v>
      </c>
      <c r="C3341" s="5" t="s">
        <v>16</v>
      </c>
      <c r="D3341" s="1" t="s">
        <v>10</v>
      </c>
      <c r="E3341" s="1" t="s">
        <v>17</v>
      </c>
      <c r="F3341" s="1" t="s">
        <v>18</v>
      </c>
      <c r="G3341" s="1">
        <v>2010</v>
      </c>
      <c r="H3341" s="5" t="s">
        <v>240</v>
      </c>
      <c r="Q3341" s="1"/>
      <c r="Z3341" s="1"/>
    </row>
    <row r="3342" spans="1:42" ht="15" customHeight="1" x14ac:dyDescent="0.2">
      <c r="A3342" s="2" t="s">
        <v>59</v>
      </c>
      <c r="B3342" s="3">
        <v>619</v>
      </c>
      <c r="C3342" s="5" t="s">
        <v>16</v>
      </c>
      <c r="D3342" s="1" t="s">
        <v>10</v>
      </c>
      <c r="E3342" s="1" t="s">
        <v>17</v>
      </c>
      <c r="F3342" s="1" t="s">
        <v>18</v>
      </c>
      <c r="G3342" s="1">
        <v>2011</v>
      </c>
      <c r="H3342" s="5" t="s">
        <v>240</v>
      </c>
      <c r="Q3342" s="1"/>
      <c r="Z3342" s="1"/>
    </row>
    <row r="3343" spans="1:42" ht="15" customHeight="1" x14ac:dyDescent="0.2">
      <c r="A3343" s="2" t="s">
        <v>59</v>
      </c>
      <c r="B3343" s="3">
        <v>619</v>
      </c>
      <c r="C3343" s="5" t="s">
        <v>16</v>
      </c>
      <c r="D3343" s="1" t="s">
        <v>10</v>
      </c>
      <c r="E3343" s="1" t="s">
        <v>17</v>
      </c>
      <c r="F3343" s="1" t="s">
        <v>18</v>
      </c>
      <c r="G3343" s="1">
        <v>2012</v>
      </c>
      <c r="H3343" s="5" t="s">
        <v>240</v>
      </c>
      <c r="Q3343" s="1"/>
      <c r="Z3343" s="1"/>
    </row>
    <row r="3344" spans="1:42" ht="15" customHeight="1" x14ac:dyDescent="0.2">
      <c r="A3344" s="2" t="s">
        <v>59</v>
      </c>
      <c r="B3344" s="3">
        <v>619</v>
      </c>
      <c r="C3344" s="5" t="s">
        <v>16</v>
      </c>
      <c r="D3344" s="1" t="s">
        <v>10</v>
      </c>
      <c r="E3344" s="1" t="s">
        <v>17</v>
      </c>
      <c r="F3344" s="1" t="s">
        <v>18</v>
      </c>
      <c r="G3344" s="1">
        <v>2013</v>
      </c>
      <c r="H3344" s="5" t="s">
        <v>240</v>
      </c>
      <c r="Q3344" s="1"/>
      <c r="Z3344" s="1"/>
      <c r="AM3344" s="29">
        <v>1</v>
      </c>
    </row>
    <row r="3345" spans="1:32" s="22" customFormat="1" ht="15" customHeight="1" x14ac:dyDescent="0.2">
      <c r="A3345" s="20" t="s">
        <v>59</v>
      </c>
      <c r="B3345" s="21">
        <v>620</v>
      </c>
      <c r="C3345" s="24" t="s">
        <v>16</v>
      </c>
      <c r="D3345" s="22" t="s">
        <v>10</v>
      </c>
      <c r="E3345" s="22" t="s">
        <v>17</v>
      </c>
      <c r="F3345" s="22" t="s">
        <v>18</v>
      </c>
      <c r="G3345" s="22">
        <v>2004</v>
      </c>
      <c r="H3345" s="24" t="s">
        <v>78</v>
      </c>
      <c r="I3345" s="24"/>
      <c r="W3345" s="23"/>
      <c r="AA3345" s="24"/>
    </row>
    <row r="3346" spans="1:32" ht="15" customHeight="1" x14ac:dyDescent="0.2">
      <c r="A3346" s="2" t="s">
        <v>59</v>
      </c>
      <c r="B3346" s="3">
        <v>620</v>
      </c>
      <c r="C3346" s="5" t="s">
        <v>16</v>
      </c>
      <c r="D3346" s="1" t="s">
        <v>10</v>
      </c>
      <c r="E3346" s="1" t="s">
        <v>17</v>
      </c>
      <c r="F3346" s="1" t="s">
        <v>18</v>
      </c>
      <c r="G3346" s="1">
        <v>2005</v>
      </c>
      <c r="H3346" s="5" t="s">
        <v>78</v>
      </c>
      <c r="Q3346" s="1"/>
      <c r="Z3346" s="1"/>
      <c r="AF3346" s="1"/>
    </row>
    <row r="3347" spans="1:32" ht="15" customHeight="1" x14ac:dyDescent="0.2">
      <c r="A3347" s="2" t="s">
        <v>59</v>
      </c>
      <c r="B3347" s="3">
        <v>620</v>
      </c>
      <c r="C3347" s="5" t="s">
        <v>16</v>
      </c>
      <c r="D3347" s="1" t="s">
        <v>10</v>
      </c>
      <c r="E3347" s="1" t="s">
        <v>17</v>
      </c>
      <c r="F3347" s="1" t="s">
        <v>18</v>
      </c>
      <c r="G3347" s="1">
        <v>2006</v>
      </c>
      <c r="H3347" s="5" t="s">
        <v>78</v>
      </c>
      <c r="Q3347" s="1"/>
      <c r="Z3347" s="1"/>
      <c r="AF3347" s="1"/>
    </row>
    <row r="3348" spans="1:32" ht="15" customHeight="1" x14ac:dyDescent="0.2">
      <c r="A3348" s="2" t="s">
        <v>59</v>
      </c>
      <c r="B3348" s="3">
        <v>620</v>
      </c>
      <c r="C3348" s="5" t="s">
        <v>16</v>
      </c>
      <c r="D3348" s="1" t="s">
        <v>10</v>
      </c>
      <c r="E3348" s="1" t="s">
        <v>17</v>
      </c>
      <c r="F3348" s="1" t="s">
        <v>18</v>
      </c>
      <c r="G3348" s="1">
        <v>2007</v>
      </c>
      <c r="H3348" s="5" t="s">
        <v>78</v>
      </c>
      <c r="Q3348" s="1"/>
      <c r="Z3348" s="1"/>
      <c r="AF3348" s="1"/>
    </row>
    <row r="3349" spans="1:32" ht="15" customHeight="1" x14ac:dyDescent="0.2">
      <c r="A3349" s="2" t="s">
        <v>59</v>
      </c>
      <c r="B3349" s="3">
        <v>620</v>
      </c>
      <c r="C3349" s="5" t="s">
        <v>16</v>
      </c>
      <c r="D3349" s="1" t="s">
        <v>10</v>
      </c>
      <c r="E3349" s="1" t="s">
        <v>17</v>
      </c>
      <c r="F3349" s="1" t="s">
        <v>18</v>
      </c>
      <c r="G3349" s="1">
        <v>2008</v>
      </c>
      <c r="H3349" s="5" t="s">
        <v>78</v>
      </c>
      <c r="Q3349" s="1"/>
      <c r="Z3349" s="1"/>
      <c r="AF3349" s="1"/>
    </row>
    <row r="3350" spans="1:32" s="22" customFormat="1" ht="15" customHeight="1" x14ac:dyDescent="0.2">
      <c r="A3350" s="20" t="s">
        <v>59</v>
      </c>
      <c r="B3350" s="21">
        <v>621</v>
      </c>
      <c r="C3350" s="24" t="s">
        <v>16</v>
      </c>
      <c r="D3350" s="22" t="s">
        <v>10</v>
      </c>
      <c r="E3350" s="22" t="s">
        <v>17</v>
      </c>
      <c r="F3350" s="22" t="s">
        <v>18</v>
      </c>
      <c r="G3350" s="22">
        <v>2004</v>
      </c>
      <c r="H3350" s="24" t="s">
        <v>78</v>
      </c>
      <c r="I3350" s="24"/>
      <c r="W3350" s="23"/>
      <c r="AA3350" s="24"/>
    </row>
    <row r="3351" spans="1:32" ht="15" customHeight="1" x14ac:dyDescent="0.2">
      <c r="A3351" s="2" t="s">
        <v>59</v>
      </c>
      <c r="B3351" s="3">
        <v>621</v>
      </c>
      <c r="C3351" s="5" t="s">
        <v>16</v>
      </c>
      <c r="D3351" s="1" t="s">
        <v>10</v>
      </c>
      <c r="E3351" s="1" t="s">
        <v>17</v>
      </c>
      <c r="F3351" s="1" t="s">
        <v>18</v>
      </c>
      <c r="G3351" s="1">
        <v>2005</v>
      </c>
      <c r="H3351" s="5" t="s">
        <v>78</v>
      </c>
      <c r="Q3351" s="1"/>
      <c r="Z3351" s="1"/>
      <c r="AF3351" s="1"/>
    </row>
    <row r="3352" spans="1:32" ht="15" customHeight="1" x14ac:dyDescent="0.2">
      <c r="A3352" s="2" t="s">
        <v>59</v>
      </c>
      <c r="B3352" s="3">
        <v>621</v>
      </c>
      <c r="C3352" s="5" t="s">
        <v>16</v>
      </c>
      <c r="D3352" s="1" t="s">
        <v>10</v>
      </c>
      <c r="E3352" s="1" t="s">
        <v>17</v>
      </c>
      <c r="F3352" s="1" t="s">
        <v>18</v>
      </c>
      <c r="G3352" s="1">
        <v>2006</v>
      </c>
      <c r="H3352" s="5" t="s">
        <v>78</v>
      </c>
      <c r="Q3352" s="1"/>
      <c r="Z3352" s="1"/>
      <c r="AF3352" s="1"/>
    </row>
    <row r="3353" spans="1:32" ht="15" customHeight="1" x14ac:dyDescent="0.2">
      <c r="A3353" s="2" t="s">
        <v>59</v>
      </c>
      <c r="B3353" s="3">
        <v>621</v>
      </c>
      <c r="C3353" s="5" t="s">
        <v>16</v>
      </c>
      <c r="D3353" s="1" t="s">
        <v>10</v>
      </c>
      <c r="E3353" s="1" t="s">
        <v>17</v>
      </c>
      <c r="F3353" s="1" t="s">
        <v>18</v>
      </c>
      <c r="G3353" s="1">
        <v>2007</v>
      </c>
      <c r="H3353" s="5" t="s">
        <v>78</v>
      </c>
      <c r="Q3353" s="1"/>
      <c r="Z3353" s="1"/>
      <c r="AF3353" s="1"/>
    </row>
    <row r="3354" spans="1:32" ht="15" customHeight="1" x14ac:dyDescent="0.2">
      <c r="A3354" s="2" t="s">
        <v>59</v>
      </c>
      <c r="B3354" s="3">
        <v>621</v>
      </c>
      <c r="C3354" s="5" t="s">
        <v>16</v>
      </c>
      <c r="D3354" s="1" t="s">
        <v>10</v>
      </c>
      <c r="E3354" s="1" t="s">
        <v>17</v>
      </c>
      <c r="F3354" s="1" t="s">
        <v>18</v>
      </c>
      <c r="G3354" s="1">
        <v>2008</v>
      </c>
      <c r="H3354" s="5" t="s">
        <v>78</v>
      </c>
      <c r="Q3354" s="1"/>
      <c r="Z3354" s="1"/>
      <c r="AF3354" s="1"/>
    </row>
    <row r="3355" spans="1:32" s="22" customFormat="1" ht="15" customHeight="1" x14ac:dyDescent="0.2">
      <c r="A3355" s="20" t="s">
        <v>59</v>
      </c>
      <c r="B3355" s="21">
        <v>622</v>
      </c>
      <c r="C3355" s="24" t="s">
        <v>19</v>
      </c>
      <c r="D3355" s="22" t="s">
        <v>10</v>
      </c>
      <c r="E3355" s="22" t="s">
        <v>20</v>
      </c>
      <c r="F3355" s="22" t="s">
        <v>18</v>
      </c>
      <c r="G3355" s="22">
        <v>2004</v>
      </c>
      <c r="H3355" s="24" t="s">
        <v>78</v>
      </c>
      <c r="I3355" s="24"/>
      <c r="W3355" s="23"/>
      <c r="AA3355" s="24"/>
    </row>
    <row r="3356" spans="1:32" ht="15" customHeight="1" x14ac:dyDescent="0.2">
      <c r="A3356" s="2" t="s">
        <v>59</v>
      </c>
      <c r="B3356" s="3">
        <v>622</v>
      </c>
      <c r="C3356" s="5" t="s">
        <v>19</v>
      </c>
      <c r="D3356" s="1" t="s">
        <v>10</v>
      </c>
      <c r="E3356" s="1" t="s">
        <v>20</v>
      </c>
      <c r="F3356" s="1" t="s">
        <v>18</v>
      </c>
      <c r="G3356" s="1">
        <v>2005</v>
      </c>
      <c r="H3356" s="5" t="s">
        <v>78</v>
      </c>
      <c r="Q3356" s="1"/>
      <c r="Z3356" s="1"/>
      <c r="AF3356" s="1"/>
    </row>
    <row r="3357" spans="1:32" ht="15" customHeight="1" x14ac:dyDescent="0.2">
      <c r="A3357" s="2" t="s">
        <v>59</v>
      </c>
      <c r="B3357" s="3">
        <v>622</v>
      </c>
      <c r="C3357" s="5" t="s">
        <v>19</v>
      </c>
      <c r="D3357" s="1" t="s">
        <v>10</v>
      </c>
      <c r="E3357" s="1" t="s">
        <v>20</v>
      </c>
      <c r="F3357" s="1" t="s">
        <v>18</v>
      </c>
      <c r="G3357" s="1">
        <v>2006</v>
      </c>
      <c r="H3357" s="5" t="s">
        <v>78</v>
      </c>
      <c r="Q3357" s="1"/>
      <c r="Z3357" s="1"/>
      <c r="AF3357" s="1"/>
    </row>
    <row r="3358" spans="1:32" ht="15" customHeight="1" x14ac:dyDescent="0.2">
      <c r="A3358" s="2" t="s">
        <v>59</v>
      </c>
      <c r="B3358" s="3">
        <v>622</v>
      </c>
      <c r="C3358" s="5" t="s">
        <v>19</v>
      </c>
      <c r="D3358" s="1" t="s">
        <v>10</v>
      </c>
      <c r="E3358" s="1" t="s">
        <v>20</v>
      </c>
      <c r="F3358" s="1" t="s">
        <v>18</v>
      </c>
      <c r="G3358" s="1">
        <v>2007</v>
      </c>
      <c r="H3358" s="5" t="s">
        <v>78</v>
      </c>
      <c r="Q3358" s="1"/>
      <c r="Z3358" s="1"/>
      <c r="AF3358" s="1"/>
    </row>
    <row r="3359" spans="1:32" ht="15" customHeight="1" x14ac:dyDescent="0.2">
      <c r="A3359" s="2" t="s">
        <v>59</v>
      </c>
      <c r="B3359" s="3">
        <v>622</v>
      </c>
      <c r="C3359" s="5" t="s">
        <v>19</v>
      </c>
      <c r="D3359" s="1" t="s">
        <v>10</v>
      </c>
      <c r="E3359" s="1" t="s">
        <v>20</v>
      </c>
      <c r="F3359" s="1" t="s">
        <v>18</v>
      </c>
      <c r="G3359" s="1">
        <v>2008</v>
      </c>
      <c r="H3359" s="5" t="s">
        <v>78</v>
      </c>
      <c r="Q3359" s="1"/>
      <c r="Z3359" s="1"/>
      <c r="AF3359" s="1"/>
    </row>
    <row r="3360" spans="1:32" s="22" customFormat="1" ht="15" customHeight="1" x14ac:dyDescent="0.2">
      <c r="A3360" s="20" t="s">
        <v>59</v>
      </c>
      <c r="B3360" s="21">
        <v>623</v>
      </c>
      <c r="C3360" s="24" t="s">
        <v>19</v>
      </c>
      <c r="D3360" s="22" t="s">
        <v>10</v>
      </c>
      <c r="E3360" s="22" t="s">
        <v>20</v>
      </c>
      <c r="F3360" s="22" t="s">
        <v>18</v>
      </c>
      <c r="G3360" s="22">
        <v>2004</v>
      </c>
      <c r="H3360" s="24" t="s">
        <v>78</v>
      </c>
      <c r="I3360" s="24"/>
      <c r="W3360" s="23"/>
      <c r="AA3360" s="24"/>
    </row>
    <row r="3361" spans="1:32" ht="15" customHeight="1" x14ac:dyDescent="0.2">
      <c r="A3361" s="2" t="s">
        <v>59</v>
      </c>
      <c r="B3361" s="3">
        <v>623</v>
      </c>
      <c r="C3361" s="5" t="s">
        <v>19</v>
      </c>
      <c r="D3361" s="1" t="s">
        <v>10</v>
      </c>
      <c r="E3361" s="1" t="s">
        <v>20</v>
      </c>
      <c r="F3361" s="1" t="s">
        <v>18</v>
      </c>
      <c r="G3361" s="1">
        <v>2005</v>
      </c>
      <c r="H3361" s="5" t="s">
        <v>78</v>
      </c>
      <c r="Q3361" s="1"/>
      <c r="Z3361" s="1"/>
      <c r="AF3361" s="1"/>
    </row>
    <row r="3362" spans="1:32" ht="15" customHeight="1" x14ac:dyDescent="0.2">
      <c r="A3362" s="2" t="s">
        <v>59</v>
      </c>
      <c r="B3362" s="3">
        <v>623</v>
      </c>
      <c r="C3362" s="5" t="s">
        <v>19</v>
      </c>
      <c r="D3362" s="1" t="s">
        <v>10</v>
      </c>
      <c r="E3362" s="1" t="s">
        <v>20</v>
      </c>
      <c r="F3362" s="1" t="s">
        <v>18</v>
      </c>
      <c r="G3362" s="1">
        <v>2006</v>
      </c>
      <c r="H3362" s="5" t="s">
        <v>78</v>
      </c>
      <c r="Q3362" s="1"/>
      <c r="Z3362" s="1"/>
      <c r="AF3362" s="1"/>
    </row>
    <row r="3363" spans="1:32" ht="15" customHeight="1" x14ac:dyDescent="0.2">
      <c r="A3363" s="2" t="s">
        <v>59</v>
      </c>
      <c r="B3363" s="3">
        <v>623</v>
      </c>
      <c r="C3363" s="5" t="s">
        <v>19</v>
      </c>
      <c r="D3363" s="1" t="s">
        <v>10</v>
      </c>
      <c r="E3363" s="1" t="s">
        <v>20</v>
      </c>
      <c r="F3363" s="1" t="s">
        <v>18</v>
      </c>
      <c r="G3363" s="1">
        <v>2007</v>
      </c>
      <c r="H3363" s="5" t="s">
        <v>78</v>
      </c>
      <c r="Q3363" s="1"/>
      <c r="Z3363" s="1"/>
      <c r="AF3363" s="1"/>
    </row>
    <row r="3364" spans="1:32" ht="15" customHeight="1" x14ac:dyDescent="0.2">
      <c r="A3364" s="2" t="s">
        <v>59</v>
      </c>
      <c r="B3364" s="3">
        <v>623</v>
      </c>
      <c r="C3364" s="5" t="s">
        <v>19</v>
      </c>
      <c r="D3364" s="1" t="s">
        <v>10</v>
      </c>
      <c r="E3364" s="1" t="s">
        <v>20</v>
      </c>
      <c r="F3364" s="1" t="s">
        <v>18</v>
      </c>
      <c r="G3364" s="1">
        <v>2008</v>
      </c>
      <c r="H3364" s="5" t="s">
        <v>78</v>
      </c>
      <c r="Q3364" s="1"/>
      <c r="Z3364" s="1"/>
      <c r="AF3364" s="1"/>
    </row>
    <row r="3365" spans="1:32" s="22" customFormat="1" ht="15" customHeight="1" x14ac:dyDescent="0.2">
      <c r="A3365" s="20" t="s">
        <v>59</v>
      </c>
      <c r="B3365" s="21">
        <v>624</v>
      </c>
      <c r="C3365" s="24" t="s">
        <v>19</v>
      </c>
      <c r="D3365" s="22" t="s">
        <v>10</v>
      </c>
      <c r="E3365" s="22" t="s">
        <v>20</v>
      </c>
      <c r="F3365" s="22" t="s">
        <v>18</v>
      </c>
      <c r="G3365" s="22">
        <v>2004</v>
      </c>
      <c r="H3365" s="24" t="s">
        <v>78</v>
      </c>
      <c r="I3365" s="24"/>
      <c r="W3365" s="23"/>
      <c r="AA3365" s="24"/>
    </row>
    <row r="3366" spans="1:32" ht="15" customHeight="1" x14ac:dyDescent="0.2">
      <c r="A3366" s="2" t="s">
        <v>59</v>
      </c>
      <c r="B3366" s="3">
        <v>624</v>
      </c>
      <c r="C3366" s="5" t="s">
        <v>19</v>
      </c>
      <c r="D3366" s="1" t="s">
        <v>10</v>
      </c>
      <c r="E3366" s="1" t="s">
        <v>20</v>
      </c>
      <c r="F3366" s="1" t="s">
        <v>18</v>
      </c>
      <c r="G3366" s="1">
        <v>2005</v>
      </c>
      <c r="H3366" s="5" t="s">
        <v>78</v>
      </c>
      <c r="Q3366" s="1"/>
      <c r="Z3366" s="1"/>
      <c r="AF3366" s="1"/>
    </row>
    <row r="3367" spans="1:32" ht="15" customHeight="1" x14ac:dyDescent="0.2">
      <c r="A3367" s="2" t="s">
        <v>59</v>
      </c>
      <c r="B3367" s="3">
        <v>624</v>
      </c>
      <c r="C3367" s="5" t="s">
        <v>19</v>
      </c>
      <c r="D3367" s="1" t="s">
        <v>10</v>
      </c>
      <c r="E3367" s="1" t="s">
        <v>20</v>
      </c>
      <c r="F3367" s="1" t="s">
        <v>18</v>
      </c>
      <c r="G3367" s="1">
        <v>2006</v>
      </c>
      <c r="H3367" s="5" t="s">
        <v>78</v>
      </c>
      <c r="Q3367" s="1"/>
      <c r="Z3367" s="1"/>
      <c r="AF3367" s="1"/>
    </row>
    <row r="3368" spans="1:32" ht="15" customHeight="1" x14ac:dyDescent="0.2">
      <c r="A3368" s="2" t="s">
        <v>59</v>
      </c>
      <c r="B3368" s="3">
        <v>624</v>
      </c>
      <c r="C3368" s="5" t="s">
        <v>19</v>
      </c>
      <c r="D3368" s="1" t="s">
        <v>10</v>
      </c>
      <c r="E3368" s="1" t="s">
        <v>20</v>
      </c>
      <c r="F3368" s="1" t="s">
        <v>18</v>
      </c>
      <c r="G3368" s="1">
        <v>2007</v>
      </c>
      <c r="H3368" s="5" t="s">
        <v>78</v>
      </c>
      <c r="Q3368" s="1"/>
      <c r="Z3368" s="1"/>
      <c r="AF3368" s="1"/>
    </row>
    <row r="3369" spans="1:32" ht="15" customHeight="1" x14ac:dyDescent="0.2">
      <c r="A3369" s="2" t="s">
        <v>59</v>
      </c>
      <c r="B3369" s="3">
        <v>624</v>
      </c>
      <c r="C3369" s="5" t="s">
        <v>19</v>
      </c>
      <c r="D3369" s="1" t="s">
        <v>10</v>
      </c>
      <c r="E3369" s="1" t="s">
        <v>20</v>
      </c>
      <c r="F3369" s="1" t="s">
        <v>18</v>
      </c>
      <c r="G3369" s="1">
        <v>2008</v>
      </c>
      <c r="H3369" s="5" t="s">
        <v>78</v>
      </c>
      <c r="Q3369" s="1"/>
      <c r="Z3369" s="1"/>
      <c r="AF3369" s="1"/>
    </row>
    <row r="3370" spans="1:32" s="22" customFormat="1" ht="15" customHeight="1" x14ac:dyDescent="0.2">
      <c r="A3370" s="20" t="s">
        <v>59</v>
      </c>
      <c r="B3370" s="21">
        <v>625</v>
      </c>
      <c r="C3370" s="24" t="s">
        <v>19</v>
      </c>
      <c r="D3370" s="22" t="s">
        <v>10</v>
      </c>
      <c r="E3370" s="22" t="s">
        <v>20</v>
      </c>
      <c r="F3370" s="22" t="s">
        <v>18</v>
      </c>
      <c r="G3370" s="22">
        <v>2004</v>
      </c>
      <c r="H3370" s="24" t="s">
        <v>78</v>
      </c>
      <c r="I3370" s="24"/>
      <c r="W3370" s="23"/>
      <c r="AA3370" s="24"/>
    </row>
    <row r="3371" spans="1:32" ht="15" customHeight="1" x14ac:dyDescent="0.2">
      <c r="A3371" s="2" t="s">
        <v>59</v>
      </c>
      <c r="B3371" s="3">
        <v>625</v>
      </c>
      <c r="C3371" s="5" t="s">
        <v>19</v>
      </c>
      <c r="D3371" s="1" t="s">
        <v>10</v>
      </c>
      <c r="E3371" s="1" t="s">
        <v>20</v>
      </c>
      <c r="F3371" s="1" t="s">
        <v>18</v>
      </c>
      <c r="G3371" s="1">
        <v>2005</v>
      </c>
      <c r="H3371" s="5" t="s">
        <v>78</v>
      </c>
      <c r="Q3371" s="1"/>
      <c r="Z3371" s="1"/>
      <c r="AF3371" s="1"/>
    </row>
    <row r="3372" spans="1:32" ht="15" customHeight="1" x14ac:dyDescent="0.2">
      <c r="A3372" s="2" t="s">
        <v>59</v>
      </c>
      <c r="B3372" s="3">
        <v>625</v>
      </c>
      <c r="C3372" s="5" t="s">
        <v>19</v>
      </c>
      <c r="D3372" s="1" t="s">
        <v>10</v>
      </c>
      <c r="E3372" s="1" t="s">
        <v>20</v>
      </c>
      <c r="F3372" s="1" t="s">
        <v>18</v>
      </c>
      <c r="G3372" s="1">
        <v>2006</v>
      </c>
      <c r="H3372" s="5" t="s">
        <v>78</v>
      </c>
      <c r="Q3372" s="1"/>
      <c r="Z3372" s="1"/>
      <c r="AF3372" s="1"/>
    </row>
    <row r="3373" spans="1:32" ht="15" customHeight="1" x14ac:dyDescent="0.2">
      <c r="A3373" s="2" t="s">
        <v>59</v>
      </c>
      <c r="B3373" s="3">
        <v>625</v>
      </c>
      <c r="C3373" s="5" t="s">
        <v>19</v>
      </c>
      <c r="D3373" s="1" t="s">
        <v>10</v>
      </c>
      <c r="E3373" s="1" t="s">
        <v>20</v>
      </c>
      <c r="F3373" s="1" t="s">
        <v>18</v>
      </c>
      <c r="G3373" s="1">
        <v>2007</v>
      </c>
      <c r="H3373" s="5" t="s">
        <v>78</v>
      </c>
      <c r="Q3373" s="1"/>
      <c r="Z3373" s="1"/>
      <c r="AF3373" s="1"/>
    </row>
    <row r="3374" spans="1:32" ht="15" customHeight="1" x14ac:dyDescent="0.2">
      <c r="A3374" s="2" t="s">
        <v>59</v>
      </c>
      <c r="B3374" s="3">
        <v>625</v>
      </c>
      <c r="C3374" s="5" t="s">
        <v>19</v>
      </c>
      <c r="D3374" s="1" t="s">
        <v>10</v>
      </c>
      <c r="E3374" s="1" t="s">
        <v>20</v>
      </c>
      <c r="F3374" s="1" t="s">
        <v>18</v>
      </c>
      <c r="G3374" s="1">
        <v>2008</v>
      </c>
      <c r="H3374" s="5" t="s">
        <v>78</v>
      </c>
      <c r="Q3374" s="1"/>
      <c r="Z3374" s="1"/>
      <c r="AF3374" s="1"/>
    </row>
    <row r="3375" spans="1:32" s="22" customFormat="1" ht="15" customHeight="1" x14ac:dyDescent="0.2">
      <c r="A3375" s="20" t="s">
        <v>59</v>
      </c>
      <c r="B3375" s="21">
        <v>626</v>
      </c>
      <c r="C3375" s="24" t="s">
        <v>19</v>
      </c>
      <c r="D3375" s="22" t="s">
        <v>10</v>
      </c>
      <c r="E3375" s="22" t="s">
        <v>20</v>
      </c>
      <c r="F3375" s="22" t="s">
        <v>18</v>
      </c>
      <c r="G3375" s="22">
        <v>2004</v>
      </c>
      <c r="H3375" s="24" t="s">
        <v>78</v>
      </c>
      <c r="I3375" s="24"/>
      <c r="W3375" s="23"/>
      <c r="AA3375" s="24"/>
    </row>
    <row r="3376" spans="1:32" ht="15" customHeight="1" x14ac:dyDescent="0.2">
      <c r="A3376" s="2" t="s">
        <v>59</v>
      </c>
      <c r="B3376" s="3">
        <v>626</v>
      </c>
      <c r="C3376" s="5" t="s">
        <v>19</v>
      </c>
      <c r="D3376" s="1" t="s">
        <v>10</v>
      </c>
      <c r="E3376" s="1" t="s">
        <v>20</v>
      </c>
      <c r="F3376" s="1" t="s">
        <v>18</v>
      </c>
      <c r="G3376" s="1">
        <v>2005</v>
      </c>
      <c r="H3376" s="5" t="s">
        <v>78</v>
      </c>
      <c r="Q3376" s="1"/>
      <c r="Z3376" s="1"/>
      <c r="AF3376" s="1"/>
    </row>
    <row r="3377" spans="1:41" ht="15" customHeight="1" x14ac:dyDescent="0.2">
      <c r="A3377" s="2" t="s">
        <v>59</v>
      </c>
      <c r="B3377" s="3">
        <v>626</v>
      </c>
      <c r="C3377" s="5" t="s">
        <v>19</v>
      </c>
      <c r="D3377" s="1" t="s">
        <v>10</v>
      </c>
      <c r="E3377" s="1" t="s">
        <v>20</v>
      </c>
      <c r="F3377" s="1" t="s">
        <v>18</v>
      </c>
      <c r="G3377" s="1">
        <v>2006</v>
      </c>
      <c r="H3377" s="5" t="s">
        <v>78</v>
      </c>
      <c r="Q3377" s="1"/>
      <c r="Z3377" s="1"/>
      <c r="AF3377" s="1"/>
    </row>
    <row r="3378" spans="1:41" ht="15" customHeight="1" x14ac:dyDescent="0.2">
      <c r="A3378" s="2" t="s">
        <v>59</v>
      </c>
      <c r="B3378" s="3">
        <v>626</v>
      </c>
      <c r="C3378" s="5" t="s">
        <v>19</v>
      </c>
      <c r="D3378" s="1" t="s">
        <v>10</v>
      </c>
      <c r="E3378" s="1" t="s">
        <v>20</v>
      </c>
      <c r="F3378" s="1" t="s">
        <v>18</v>
      </c>
      <c r="G3378" s="1">
        <v>2007</v>
      </c>
      <c r="H3378" s="5" t="s">
        <v>78</v>
      </c>
      <c r="Q3378" s="1"/>
      <c r="Z3378" s="1"/>
      <c r="AF3378" s="1"/>
    </row>
    <row r="3379" spans="1:41" ht="15" customHeight="1" x14ac:dyDescent="0.2">
      <c r="A3379" s="2" t="s">
        <v>59</v>
      </c>
      <c r="B3379" s="3">
        <v>626</v>
      </c>
      <c r="C3379" s="5" t="s">
        <v>19</v>
      </c>
      <c r="D3379" s="1" t="s">
        <v>10</v>
      </c>
      <c r="E3379" s="1" t="s">
        <v>20</v>
      </c>
      <c r="F3379" s="1" t="s">
        <v>18</v>
      </c>
      <c r="G3379" s="1">
        <v>2008</v>
      </c>
      <c r="H3379" s="5" t="s">
        <v>78</v>
      </c>
      <c r="Q3379" s="1"/>
      <c r="Z3379" s="1"/>
      <c r="AF3379" s="1"/>
    </row>
    <row r="3380" spans="1:41" s="22" customFormat="1" ht="15" customHeight="1" x14ac:dyDescent="0.2">
      <c r="A3380" s="20" t="s">
        <v>59</v>
      </c>
      <c r="B3380" s="21">
        <v>627</v>
      </c>
      <c r="C3380" s="24" t="s">
        <v>19</v>
      </c>
      <c r="D3380" s="22" t="s">
        <v>10</v>
      </c>
      <c r="E3380" s="22" t="s">
        <v>20</v>
      </c>
      <c r="F3380" s="22" t="s">
        <v>18</v>
      </c>
      <c r="G3380" s="22">
        <v>2004</v>
      </c>
      <c r="H3380" s="24" t="s">
        <v>240</v>
      </c>
      <c r="I3380" s="24"/>
      <c r="J3380" s="22">
        <v>40</v>
      </c>
      <c r="K3380" s="22">
        <f>J3380-22</f>
        <v>18</v>
      </c>
      <c r="L3380" s="22">
        <f>J3380-46</f>
        <v>-6</v>
      </c>
      <c r="M3380" s="22">
        <f>J3380-71</f>
        <v>-31</v>
      </c>
      <c r="N3380" s="22">
        <f>J3380-87</f>
        <v>-47</v>
      </c>
      <c r="O3380" s="22">
        <v>2</v>
      </c>
      <c r="S3380" s="22">
        <v>1</v>
      </c>
      <c r="T3380" s="22">
        <v>192</v>
      </c>
      <c r="U3380" s="22">
        <v>20</v>
      </c>
      <c r="V3380" s="22">
        <v>41</v>
      </c>
      <c r="W3380" s="23">
        <f t="shared" ref="W3380:W3381" si="312">(V3380+(Z3380*AB3380))/U3380</f>
        <v>2.0868421052631581</v>
      </c>
      <c r="X3380" s="22">
        <v>4</v>
      </c>
      <c r="Y3380" s="22">
        <v>14</v>
      </c>
      <c r="Z3380" s="23">
        <f>Y3380/(U3380-AB3380)</f>
        <v>0.73684210526315785</v>
      </c>
      <c r="AA3380" s="24">
        <f t="shared" ref="AA3380:AA3381" si="313">Z3380*100/W3380</f>
        <v>35.308953341740221</v>
      </c>
      <c r="AB3380" s="22">
        <v>1</v>
      </c>
      <c r="AC3380" s="22">
        <f t="shared" ref="AC3380:AC3381" si="314">AB3380*100/U3380</f>
        <v>5</v>
      </c>
      <c r="AD3380" s="22">
        <v>0</v>
      </c>
      <c r="AE3380" s="22">
        <f t="shared" ref="AE3380:AE3381" si="315">AD3380*100/U3380</f>
        <v>0</v>
      </c>
      <c r="AF3380" s="25">
        <v>1</v>
      </c>
      <c r="AG3380" s="22">
        <f>AF3380*100/U3380</f>
        <v>5</v>
      </c>
      <c r="AH3380" s="22">
        <v>8</v>
      </c>
      <c r="AI3380" s="22">
        <v>4</v>
      </c>
      <c r="AJ3380" s="22">
        <v>3</v>
      </c>
      <c r="AK3380" s="22">
        <v>2</v>
      </c>
      <c r="AL3380" s="22">
        <v>3</v>
      </c>
      <c r="AM3380" s="22">
        <v>3</v>
      </c>
      <c r="AN3380" s="22">
        <v>2</v>
      </c>
    </row>
    <row r="3381" spans="1:41" ht="15" customHeight="1" x14ac:dyDescent="0.2">
      <c r="A3381" s="2" t="s">
        <v>59</v>
      </c>
      <c r="B3381" s="3">
        <v>627</v>
      </c>
      <c r="C3381" s="5" t="s">
        <v>19</v>
      </c>
      <c r="D3381" s="1" t="s">
        <v>10</v>
      </c>
      <c r="E3381" s="1" t="s">
        <v>20</v>
      </c>
      <c r="F3381" s="1" t="s">
        <v>18</v>
      </c>
      <c r="G3381" s="1">
        <v>2005</v>
      </c>
      <c r="H3381" s="5" t="s">
        <v>240</v>
      </c>
      <c r="Q3381" s="1"/>
      <c r="S3381" s="1">
        <v>2</v>
      </c>
      <c r="T3381" s="1">
        <v>185</v>
      </c>
      <c r="U3381" s="1">
        <v>25</v>
      </c>
      <c r="V3381" s="1">
        <v>50</v>
      </c>
      <c r="W3381" s="4">
        <f t="shared" si="312"/>
        <v>2.052173913043478</v>
      </c>
      <c r="X3381" s="1">
        <v>5</v>
      </c>
      <c r="Y3381" s="1">
        <v>15</v>
      </c>
      <c r="Z3381" s="4">
        <f>Y3381/(U3381-AB3381)</f>
        <v>0.65217391304347827</v>
      </c>
      <c r="AA3381" s="5">
        <f t="shared" si="313"/>
        <v>31.779661016949159</v>
      </c>
      <c r="AB3381" s="1">
        <v>2</v>
      </c>
      <c r="AC3381" s="1">
        <f t="shared" si="314"/>
        <v>8</v>
      </c>
      <c r="AD3381" s="1">
        <v>0</v>
      </c>
      <c r="AE3381" s="1">
        <f t="shared" si="315"/>
        <v>0</v>
      </c>
      <c r="AF3381" s="6">
        <v>1</v>
      </c>
      <c r="AG3381" s="1">
        <f>AF3381*100/U3381</f>
        <v>4</v>
      </c>
      <c r="AH3381" s="1">
        <v>2</v>
      </c>
      <c r="AI3381" s="1">
        <v>4</v>
      </c>
      <c r="AJ3381" s="1">
        <v>3</v>
      </c>
      <c r="AK3381" s="1">
        <v>1</v>
      </c>
      <c r="AL3381" s="1">
        <v>2</v>
      </c>
      <c r="AM3381" s="1">
        <v>1</v>
      </c>
      <c r="AN3381" s="1">
        <v>2</v>
      </c>
    </row>
    <row r="3382" spans="1:41" ht="15" customHeight="1" x14ac:dyDescent="0.2">
      <c r="A3382" s="2" t="s">
        <v>59</v>
      </c>
      <c r="B3382" s="3">
        <v>627</v>
      </c>
      <c r="C3382" s="5" t="s">
        <v>19</v>
      </c>
      <c r="D3382" s="1" t="s">
        <v>10</v>
      </c>
      <c r="E3382" s="1" t="s">
        <v>20</v>
      </c>
      <c r="F3382" s="1" t="s">
        <v>18</v>
      </c>
      <c r="G3382" s="1">
        <v>2006</v>
      </c>
      <c r="H3382" s="5" t="s">
        <v>240</v>
      </c>
      <c r="Q3382" s="1"/>
      <c r="Z3382" s="1"/>
    </row>
    <row r="3383" spans="1:41" ht="15" customHeight="1" x14ac:dyDescent="0.2">
      <c r="A3383" s="2" t="s">
        <v>59</v>
      </c>
      <c r="B3383" s="3">
        <v>627</v>
      </c>
      <c r="C3383" s="5" t="s">
        <v>19</v>
      </c>
      <c r="D3383" s="1" t="s">
        <v>10</v>
      </c>
      <c r="E3383" s="1" t="s">
        <v>20</v>
      </c>
      <c r="F3383" s="1" t="s">
        <v>18</v>
      </c>
      <c r="G3383" s="1">
        <v>2007</v>
      </c>
      <c r="H3383" s="5" t="s">
        <v>240</v>
      </c>
      <c r="Q3383" s="1"/>
      <c r="S3383" s="1">
        <v>2</v>
      </c>
      <c r="T3383" s="1">
        <v>177</v>
      </c>
      <c r="U3383" s="1">
        <v>25</v>
      </c>
      <c r="V3383" s="1">
        <v>61</v>
      </c>
      <c r="W3383" s="4">
        <f t="shared" ref="W3383" si="316">(V3383+(Z3383*AB3383))/U3383</f>
        <v>2.44</v>
      </c>
      <c r="X3383" s="1">
        <v>4</v>
      </c>
      <c r="Y3383" s="1">
        <v>19</v>
      </c>
      <c r="Z3383" s="4">
        <f>Y3383/(U3383-AB3383)</f>
        <v>0.76</v>
      </c>
      <c r="AA3383" s="5">
        <f>Z3383*100/W3383</f>
        <v>31.147540983606557</v>
      </c>
      <c r="AB3383" s="1">
        <v>0</v>
      </c>
      <c r="AC3383" s="1">
        <f t="shared" ref="AC3383" si="317">AB3383*100/U3383</f>
        <v>0</v>
      </c>
      <c r="AD3383" s="1">
        <v>0</v>
      </c>
      <c r="AE3383" s="1">
        <f>AD3383*100/U3383</f>
        <v>0</v>
      </c>
      <c r="AF3383" s="6" t="s">
        <v>175</v>
      </c>
      <c r="AG3383" s="1">
        <f>AF3383*100/U3383</f>
        <v>4</v>
      </c>
      <c r="AH3383" s="1">
        <v>7</v>
      </c>
      <c r="AI3383" s="1">
        <v>7</v>
      </c>
      <c r="AJ3383" s="1">
        <v>3</v>
      </c>
      <c r="AK3383" s="1">
        <v>1</v>
      </c>
      <c r="AL3383" s="1">
        <v>1</v>
      </c>
      <c r="AM3383" s="1">
        <v>1</v>
      </c>
      <c r="AN3383" s="1">
        <v>2</v>
      </c>
      <c r="AO3383" s="1">
        <v>0</v>
      </c>
    </row>
    <row r="3384" spans="1:41" ht="15" customHeight="1" x14ac:dyDescent="0.2">
      <c r="A3384" s="2" t="s">
        <v>59</v>
      </c>
      <c r="B3384" s="3">
        <v>627</v>
      </c>
      <c r="C3384" s="5" t="s">
        <v>19</v>
      </c>
      <c r="D3384" s="1" t="s">
        <v>10</v>
      </c>
      <c r="E3384" s="1" t="s">
        <v>20</v>
      </c>
      <c r="F3384" s="1" t="s">
        <v>18</v>
      </c>
      <c r="G3384" s="1">
        <v>2008</v>
      </c>
      <c r="H3384" s="5" t="s">
        <v>240</v>
      </c>
      <c r="J3384" s="1" t="s">
        <v>200</v>
      </c>
      <c r="O3384" s="1" t="s">
        <v>200</v>
      </c>
      <c r="Q3384" s="1"/>
      <c r="S3384" s="1">
        <v>1</v>
      </c>
      <c r="T3384" s="1" t="s">
        <v>200</v>
      </c>
      <c r="U3384" s="1" t="s">
        <v>200</v>
      </c>
      <c r="Z3384" s="1"/>
    </row>
    <row r="3385" spans="1:41" ht="15" customHeight="1" x14ac:dyDescent="0.2">
      <c r="A3385" s="2" t="s">
        <v>59</v>
      </c>
      <c r="B3385" s="3">
        <v>627</v>
      </c>
      <c r="C3385" s="5" t="s">
        <v>19</v>
      </c>
      <c r="D3385" s="1" t="s">
        <v>10</v>
      </c>
      <c r="E3385" s="1" t="s">
        <v>20</v>
      </c>
      <c r="F3385" s="1" t="s">
        <v>18</v>
      </c>
      <c r="G3385" s="1">
        <v>2009</v>
      </c>
      <c r="H3385" s="5" t="s">
        <v>240</v>
      </c>
      <c r="J3385" s="1">
        <v>52</v>
      </c>
      <c r="K3385" s="1">
        <f>J3385-26</f>
        <v>26</v>
      </c>
      <c r="L3385" s="1">
        <f>J3385-50</f>
        <v>2</v>
      </c>
      <c r="M3385" s="1">
        <f>J3385-66</f>
        <v>-14</v>
      </c>
      <c r="N3385" s="1">
        <f>J3385-82</f>
        <v>-30</v>
      </c>
      <c r="O3385" s="1">
        <v>5</v>
      </c>
      <c r="Q3385" s="1"/>
      <c r="S3385" s="1">
        <v>3</v>
      </c>
      <c r="T3385" s="1">
        <v>181</v>
      </c>
      <c r="Z3385" s="1"/>
      <c r="AO3385" s="1">
        <v>2</v>
      </c>
    </row>
    <row r="3386" spans="1:41" ht="15" customHeight="1" x14ac:dyDescent="0.2">
      <c r="A3386" s="2" t="s">
        <v>59</v>
      </c>
      <c r="B3386" s="3">
        <v>627</v>
      </c>
      <c r="C3386" s="5" t="s">
        <v>19</v>
      </c>
      <c r="D3386" s="1" t="s">
        <v>10</v>
      </c>
      <c r="E3386" s="1" t="s">
        <v>20</v>
      </c>
      <c r="F3386" s="1" t="s">
        <v>18</v>
      </c>
      <c r="G3386" s="1">
        <v>2010</v>
      </c>
      <c r="H3386" s="5" t="s">
        <v>240</v>
      </c>
      <c r="Q3386" s="1"/>
      <c r="Z3386" s="1"/>
    </row>
    <row r="3387" spans="1:41" ht="15" customHeight="1" x14ac:dyDescent="0.2">
      <c r="A3387" s="2" t="s">
        <v>59</v>
      </c>
      <c r="B3387" s="3">
        <v>627</v>
      </c>
      <c r="C3387" s="5" t="s">
        <v>19</v>
      </c>
      <c r="D3387" s="1" t="s">
        <v>10</v>
      </c>
      <c r="E3387" s="1" t="s">
        <v>20</v>
      </c>
      <c r="F3387" s="1" t="s">
        <v>18</v>
      </c>
      <c r="G3387" s="1">
        <v>2011</v>
      </c>
      <c r="H3387" s="5" t="s">
        <v>240</v>
      </c>
      <c r="Q3387" s="1"/>
      <c r="Z3387" s="1"/>
    </row>
    <row r="3388" spans="1:41" ht="15" customHeight="1" x14ac:dyDescent="0.2">
      <c r="A3388" s="2" t="s">
        <v>59</v>
      </c>
      <c r="B3388" s="3">
        <v>627</v>
      </c>
      <c r="C3388" s="5" t="s">
        <v>19</v>
      </c>
      <c r="D3388" s="1" t="s">
        <v>10</v>
      </c>
      <c r="E3388" s="1" t="s">
        <v>20</v>
      </c>
      <c r="F3388" s="1" t="s">
        <v>18</v>
      </c>
      <c r="G3388" s="1">
        <v>2012</v>
      </c>
      <c r="H3388" s="5" t="s">
        <v>240</v>
      </c>
      <c r="Q3388" s="1"/>
      <c r="Z3388" s="1"/>
    </row>
    <row r="3389" spans="1:41" ht="15" customHeight="1" x14ac:dyDescent="0.2">
      <c r="A3389" s="2" t="s">
        <v>59</v>
      </c>
      <c r="B3389" s="3">
        <v>627</v>
      </c>
      <c r="C3389" s="5" t="s">
        <v>19</v>
      </c>
      <c r="D3389" s="1" t="s">
        <v>10</v>
      </c>
      <c r="E3389" s="1" t="s">
        <v>20</v>
      </c>
      <c r="F3389" s="1" t="s">
        <v>18</v>
      </c>
      <c r="G3389" s="1">
        <v>2013</v>
      </c>
      <c r="H3389" s="5" t="s">
        <v>240</v>
      </c>
      <c r="Q3389" s="1"/>
      <c r="Z3389" s="1"/>
      <c r="AM3389" s="29">
        <v>1</v>
      </c>
    </row>
    <row r="3390" spans="1:41" s="22" customFormat="1" ht="15" customHeight="1" x14ac:dyDescent="0.2">
      <c r="A3390" s="20" t="s">
        <v>59</v>
      </c>
      <c r="B3390" s="21">
        <v>628</v>
      </c>
      <c r="C3390" s="24" t="s">
        <v>19</v>
      </c>
      <c r="D3390" s="22" t="s">
        <v>10</v>
      </c>
      <c r="E3390" s="22" t="s">
        <v>20</v>
      </c>
      <c r="F3390" s="22" t="s">
        <v>18</v>
      </c>
      <c r="G3390" s="22">
        <v>2004</v>
      </c>
      <c r="H3390" s="24" t="s">
        <v>240</v>
      </c>
      <c r="I3390" s="24"/>
      <c r="J3390" s="22">
        <v>38</v>
      </c>
      <c r="K3390" s="22">
        <f>J3390-22</f>
        <v>16</v>
      </c>
      <c r="L3390" s="22">
        <f>J3390-46</f>
        <v>-8</v>
      </c>
      <c r="M3390" s="22">
        <f>J3390-71</f>
        <v>-33</v>
      </c>
      <c r="N3390" s="22">
        <f>J3390-87</f>
        <v>-49</v>
      </c>
      <c r="O3390" s="22">
        <v>1</v>
      </c>
      <c r="S3390" s="22">
        <v>0</v>
      </c>
      <c r="T3390" s="22" t="s">
        <v>53</v>
      </c>
      <c r="W3390" s="23"/>
      <c r="Z3390" s="23"/>
      <c r="AA3390" s="24"/>
      <c r="AF3390" s="25"/>
    </row>
    <row r="3391" spans="1:41" ht="15" customHeight="1" x14ac:dyDescent="0.2">
      <c r="A3391" s="2" t="s">
        <v>59</v>
      </c>
      <c r="B3391" s="3">
        <v>628</v>
      </c>
      <c r="C3391" s="5" t="s">
        <v>19</v>
      </c>
      <c r="D3391" s="1" t="s">
        <v>10</v>
      </c>
      <c r="E3391" s="1" t="s">
        <v>20</v>
      </c>
      <c r="F3391" s="1" t="s">
        <v>18</v>
      </c>
      <c r="G3391" s="1">
        <v>2005</v>
      </c>
      <c r="H3391" s="5" t="s">
        <v>240</v>
      </c>
      <c r="Q3391" s="1"/>
      <c r="S3391" s="1">
        <v>1</v>
      </c>
      <c r="T3391" s="1">
        <v>185</v>
      </c>
      <c r="U3391" s="1">
        <v>20</v>
      </c>
      <c r="V3391" s="1">
        <v>49</v>
      </c>
      <c r="W3391" s="4">
        <f t="shared" ref="W3391" si="318">(V3391+(Z3391*AB3391))/U3391</f>
        <v>2.4500000000000002</v>
      </c>
      <c r="X3391" s="1">
        <v>5</v>
      </c>
      <c r="Y3391" s="1">
        <v>14</v>
      </c>
      <c r="Z3391" s="4">
        <f>Y3391/(U3391-AB3391)</f>
        <v>0.7</v>
      </c>
      <c r="AA3391" s="5">
        <f>Z3391*100/W3391</f>
        <v>28.571428571428569</v>
      </c>
      <c r="AB3391" s="1">
        <v>0</v>
      </c>
      <c r="AC3391" s="1">
        <f t="shared" ref="AC3391" si="319">AB3391*100/U3391</f>
        <v>0</v>
      </c>
      <c r="AD3391" s="1">
        <v>0</v>
      </c>
      <c r="AE3391" s="1">
        <f>AD3391*100/U3391</f>
        <v>0</v>
      </c>
      <c r="AF3391" s="6" t="s">
        <v>97</v>
      </c>
      <c r="AI3391" s="1">
        <v>6</v>
      </c>
      <c r="AJ3391" s="1">
        <v>3</v>
      </c>
      <c r="AK3391" s="1">
        <v>1</v>
      </c>
      <c r="AL3391" s="1">
        <v>2</v>
      </c>
      <c r="AM3391" s="1">
        <v>1</v>
      </c>
      <c r="AN3391" s="1">
        <v>2</v>
      </c>
    </row>
    <row r="3392" spans="1:41" ht="15" customHeight="1" x14ac:dyDescent="0.2">
      <c r="A3392" s="2" t="s">
        <v>59</v>
      </c>
      <c r="B3392" s="3">
        <v>628</v>
      </c>
      <c r="C3392" s="5" t="s">
        <v>19</v>
      </c>
      <c r="D3392" s="1" t="s">
        <v>10</v>
      </c>
      <c r="E3392" s="1" t="s">
        <v>20</v>
      </c>
      <c r="F3392" s="1" t="s">
        <v>18</v>
      </c>
      <c r="G3392" s="1">
        <v>2006</v>
      </c>
      <c r="H3392" s="5" t="s">
        <v>240</v>
      </c>
      <c r="Q3392" s="1"/>
      <c r="Z3392" s="1"/>
    </row>
    <row r="3393" spans="1:41" ht="15" customHeight="1" x14ac:dyDescent="0.2">
      <c r="A3393" s="2" t="s">
        <v>59</v>
      </c>
      <c r="B3393" s="3">
        <v>628</v>
      </c>
      <c r="C3393" s="5" t="s">
        <v>19</v>
      </c>
      <c r="D3393" s="1" t="s">
        <v>10</v>
      </c>
      <c r="E3393" s="1" t="s">
        <v>20</v>
      </c>
      <c r="F3393" s="1" t="s">
        <v>18</v>
      </c>
      <c r="G3393" s="1">
        <v>2007</v>
      </c>
      <c r="H3393" s="5" t="s">
        <v>240</v>
      </c>
      <c r="Q3393" s="1"/>
      <c r="S3393" s="1">
        <v>1</v>
      </c>
      <c r="T3393" s="1">
        <v>177</v>
      </c>
      <c r="U3393" s="1">
        <v>25</v>
      </c>
      <c r="V3393" s="1">
        <v>56</v>
      </c>
      <c r="W3393" s="4">
        <f t="shared" ref="W3393" si="320">(V3393+(Z3393*AB3393))/U3393</f>
        <v>2.2400000000000002</v>
      </c>
      <c r="X3393" s="1">
        <v>4</v>
      </c>
      <c r="Y3393" s="1">
        <v>19</v>
      </c>
      <c r="Z3393" s="4">
        <f>Y3393/(U3393-AB3393)</f>
        <v>0.76</v>
      </c>
      <c r="AA3393" s="5">
        <f>Z3393*100/W3393</f>
        <v>33.928571428571423</v>
      </c>
      <c r="AB3393" s="1">
        <v>0</v>
      </c>
      <c r="AC3393" s="1">
        <f t="shared" ref="AC3393" si="321">AB3393*100/U3393</f>
        <v>0</v>
      </c>
      <c r="AD3393" s="1">
        <v>0</v>
      </c>
      <c r="AE3393" s="1">
        <f>AD3393*100/U3393</f>
        <v>0</v>
      </c>
      <c r="AF3393" s="6" t="s">
        <v>176</v>
      </c>
      <c r="AI3393" s="1">
        <v>7</v>
      </c>
      <c r="AJ3393" s="1">
        <v>3</v>
      </c>
      <c r="AK3393" s="1">
        <v>2</v>
      </c>
      <c r="AL3393" s="1">
        <v>3</v>
      </c>
      <c r="AM3393" s="1">
        <v>1</v>
      </c>
      <c r="AN3393" s="1">
        <v>2</v>
      </c>
      <c r="AO3393" s="1">
        <v>0</v>
      </c>
    </row>
    <row r="3394" spans="1:41" ht="15" customHeight="1" x14ac:dyDescent="0.2">
      <c r="A3394" s="2" t="s">
        <v>59</v>
      </c>
      <c r="B3394" s="3">
        <v>628</v>
      </c>
      <c r="C3394" s="5" t="s">
        <v>19</v>
      </c>
      <c r="D3394" s="1" t="s">
        <v>10</v>
      </c>
      <c r="E3394" s="1" t="s">
        <v>20</v>
      </c>
      <c r="F3394" s="1" t="s">
        <v>18</v>
      </c>
      <c r="G3394" s="1">
        <v>2008</v>
      </c>
      <c r="H3394" s="5" t="s">
        <v>240</v>
      </c>
      <c r="J3394" s="1" t="s">
        <v>200</v>
      </c>
      <c r="O3394" s="1" t="s">
        <v>200</v>
      </c>
      <c r="Q3394" s="1"/>
      <c r="S3394" s="1">
        <v>1</v>
      </c>
      <c r="T3394" s="1" t="s">
        <v>200</v>
      </c>
      <c r="U3394" s="1" t="s">
        <v>200</v>
      </c>
      <c r="Z3394" s="1"/>
    </row>
    <row r="3395" spans="1:41" ht="15" customHeight="1" x14ac:dyDescent="0.2">
      <c r="A3395" s="2" t="s">
        <v>59</v>
      </c>
      <c r="B3395" s="3">
        <v>628</v>
      </c>
      <c r="C3395" s="5" t="s">
        <v>19</v>
      </c>
      <c r="D3395" s="1" t="s">
        <v>10</v>
      </c>
      <c r="E3395" s="1" t="s">
        <v>20</v>
      </c>
      <c r="F3395" s="1" t="s">
        <v>18</v>
      </c>
      <c r="G3395" s="1">
        <v>2009</v>
      </c>
      <c r="H3395" s="5" t="s">
        <v>240</v>
      </c>
      <c r="J3395" s="1">
        <v>52</v>
      </c>
      <c r="K3395" s="1">
        <f>J3395-26</f>
        <v>26</v>
      </c>
      <c r="L3395" s="1">
        <f>J3395-50</f>
        <v>2</v>
      </c>
      <c r="M3395" s="1">
        <f>J3395-66</f>
        <v>-14</v>
      </c>
      <c r="N3395" s="1">
        <f>J3395-82</f>
        <v>-30</v>
      </c>
      <c r="O3395" s="1">
        <v>5</v>
      </c>
      <c r="Q3395" s="1"/>
      <c r="S3395" s="1">
        <v>2</v>
      </c>
      <c r="T3395" s="1">
        <v>176</v>
      </c>
      <c r="Z3395" s="1"/>
      <c r="AO3395" s="1">
        <v>0</v>
      </c>
    </row>
    <row r="3396" spans="1:41" ht="15" customHeight="1" x14ac:dyDescent="0.2">
      <c r="A3396" s="2" t="s">
        <v>59</v>
      </c>
      <c r="B3396" s="3">
        <v>628</v>
      </c>
      <c r="C3396" s="5" t="s">
        <v>19</v>
      </c>
      <c r="D3396" s="1" t="s">
        <v>10</v>
      </c>
      <c r="E3396" s="1" t="s">
        <v>20</v>
      </c>
      <c r="F3396" s="1" t="s">
        <v>18</v>
      </c>
      <c r="G3396" s="1">
        <v>2010</v>
      </c>
      <c r="H3396" s="5" t="s">
        <v>240</v>
      </c>
      <c r="Q3396" s="1"/>
      <c r="Z3396" s="1"/>
    </row>
    <row r="3397" spans="1:41" ht="15" customHeight="1" x14ac:dyDescent="0.2">
      <c r="A3397" s="2" t="s">
        <v>59</v>
      </c>
      <c r="B3397" s="3">
        <v>628</v>
      </c>
      <c r="C3397" s="5" t="s">
        <v>19</v>
      </c>
      <c r="D3397" s="1" t="s">
        <v>10</v>
      </c>
      <c r="E3397" s="1" t="s">
        <v>20</v>
      </c>
      <c r="F3397" s="1" t="s">
        <v>18</v>
      </c>
      <c r="G3397" s="1">
        <v>2011</v>
      </c>
      <c r="H3397" s="5" t="s">
        <v>240</v>
      </c>
      <c r="Q3397" s="1"/>
      <c r="Z3397" s="1"/>
    </row>
    <row r="3398" spans="1:41" ht="15" customHeight="1" x14ac:dyDescent="0.2">
      <c r="A3398" s="2" t="s">
        <v>59</v>
      </c>
      <c r="B3398" s="3">
        <v>628</v>
      </c>
      <c r="C3398" s="5" t="s">
        <v>19</v>
      </c>
      <c r="D3398" s="1" t="s">
        <v>10</v>
      </c>
      <c r="E3398" s="1" t="s">
        <v>20</v>
      </c>
      <c r="F3398" s="1" t="s">
        <v>18</v>
      </c>
      <c r="G3398" s="1">
        <v>2012</v>
      </c>
      <c r="H3398" s="5" t="s">
        <v>240</v>
      </c>
      <c r="Q3398" s="1"/>
      <c r="Z3398" s="1"/>
    </row>
    <row r="3399" spans="1:41" ht="15" customHeight="1" x14ac:dyDescent="0.2">
      <c r="A3399" s="2" t="s">
        <v>59</v>
      </c>
      <c r="B3399" s="3">
        <v>628</v>
      </c>
      <c r="C3399" s="5" t="s">
        <v>19</v>
      </c>
      <c r="D3399" s="1" t="s">
        <v>10</v>
      </c>
      <c r="E3399" s="1" t="s">
        <v>20</v>
      </c>
      <c r="F3399" s="1" t="s">
        <v>18</v>
      </c>
      <c r="G3399" s="1">
        <v>2013</v>
      </c>
      <c r="H3399" s="5" t="s">
        <v>240</v>
      </c>
      <c r="Q3399" s="1"/>
      <c r="Z3399" s="1"/>
      <c r="AM3399" s="29">
        <v>1</v>
      </c>
    </row>
    <row r="3400" spans="1:41" s="22" customFormat="1" ht="15" customHeight="1" x14ac:dyDescent="0.2">
      <c r="A3400" s="20" t="s">
        <v>59</v>
      </c>
      <c r="B3400" s="21">
        <v>629</v>
      </c>
      <c r="C3400" s="24" t="s">
        <v>19</v>
      </c>
      <c r="D3400" s="22" t="s">
        <v>10</v>
      </c>
      <c r="E3400" s="22" t="s">
        <v>20</v>
      </c>
      <c r="F3400" s="22" t="s">
        <v>18</v>
      </c>
      <c r="G3400" s="22">
        <v>2004</v>
      </c>
      <c r="H3400" s="24" t="s">
        <v>78</v>
      </c>
      <c r="I3400" s="24"/>
      <c r="W3400" s="23"/>
      <c r="AA3400" s="24"/>
    </row>
    <row r="3401" spans="1:41" ht="15" customHeight="1" x14ac:dyDescent="0.2">
      <c r="A3401" s="2" t="s">
        <v>59</v>
      </c>
      <c r="B3401" s="3">
        <v>629</v>
      </c>
      <c r="C3401" s="5" t="s">
        <v>19</v>
      </c>
      <c r="D3401" s="1" t="s">
        <v>10</v>
      </c>
      <c r="E3401" s="1" t="s">
        <v>20</v>
      </c>
      <c r="F3401" s="1" t="s">
        <v>18</v>
      </c>
      <c r="G3401" s="1">
        <v>2005</v>
      </c>
      <c r="H3401" s="5" t="s">
        <v>78</v>
      </c>
      <c r="Q3401" s="1"/>
      <c r="Z3401" s="1"/>
      <c r="AF3401" s="1"/>
    </row>
    <row r="3402" spans="1:41" ht="15" customHeight="1" x14ac:dyDescent="0.2">
      <c r="A3402" s="2" t="s">
        <v>59</v>
      </c>
      <c r="B3402" s="3">
        <v>629</v>
      </c>
      <c r="C3402" s="5" t="s">
        <v>19</v>
      </c>
      <c r="D3402" s="1" t="s">
        <v>10</v>
      </c>
      <c r="E3402" s="1" t="s">
        <v>20</v>
      </c>
      <c r="F3402" s="1" t="s">
        <v>18</v>
      </c>
      <c r="G3402" s="1">
        <v>2006</v>
      </c>
      <c r="H3402" s="5" t="s">
        <v>78</v>
      </c>
      <c r="Q3402" s="1"/>
      <c r="Z3402" s="1"/>
      <c r="AF3402" s="1"/>
    </row>
    <row r="3403" spans="1:41" ht="15" customHeight="1" x14ac:dyDescent="0.2">
      <c r="A3403" s="2" t="s">
        <v>59</v>
      </c>
      <c r="B3403" s="3">
        <v>629</v>
      </c>
      <c r="C3403" s="5" t="s">
        <v>19</v>
      </c>
      <c r="D3403" s="1" t="s">
        <v>10</v>
      </c>
      <c r="E3403" s="1" t="s">
        <v>20</v>
      </c>
      <c r="F3403" s="1" t="s">
        <v>18</v>
      </c>
      <c r="G3403" s="1">
        <v>2007</v>
      </c>
      <c r="H3403" s="5" t="s">
        <v>78</v>
      </c>
      <c r="Q3403" s="1"/>
      <c r="Z3403" s="1"/>
      <c r="AF3403" s="1"/>
    </row>
    <row r="3404" spans="1:41" ht="15" customHeight="1" x14ac:dyDescent="0.2">
      <c r="A3404" s="2" t="s">
        <v>59</v>
      </c>
      <c r="B3404" s="3">
        <v>629</v>
      </c>
      <c r="C3404" s="5" t="s">
        <v>19</v>
      </c>
      <c r="D3404" s="1" t="s">
        <v>10</v>
      </c>
      <c r="E3404" s="1" t="s">
        <v>20</v>
      </c>
      <c r="F3404" s="1" t="s">
        <v>18</v>
      </c>
      <c r="G3404" s="1">
        <v>2008</v>
      </c>
      <c r="H3404" s="5" t="s">
        <v>78</v>
      </c>
      <c r="Q3404" s="1"/>
      <c r="Z3404" s="1"/>
      <c r="AF3404" s="1"/>
    </row>
    <row r="3405" spans="1:41" s="22" customFormat="1" ht="15" customHeight="1" x14ac:dyDescent="0.2">
      <c r="A3405" s="20" t="s">
        <v>59</v>
      </c>
      <c r="B3405" s="21">
        <v>630</v>
      </c>
      <c r="C3405" s="24" t="s">
        <v>19</v>
      </c>
      <c r="D3405" s="22" t="s">
        <v>10</v>
      </c>
      <c r="E3405" s="22" t="s">
        <v>20</v>
      </c>
      <c r="F3405" s="22" t="s">
        <v>18</v>
      </c>
      <c r="G3405" s="22">
        <v>2004</v>
      </c>
      <c r="H3405" s="24" t="s">
        <v>78</v>
      </c>
      <c r="I3405" s="24"/>
      <c r="W3405" s="23"/>
      <c r="AA3405" s="24"/>
    </row>
    <row r="3406" spans="1:41" ht="15" customHeight="1" x14ac:dyDescent="0.2">
      <c r="A3406" s="2" t="s">
        <v>59</v>
      </c>
      <c r="B3406" s="3">
        <v>630</v>
      </c>
      <c r="C3406" s="5" t="s">
        <v>19</v>
      </c>
      <c r="D3406" s="1" t="s">
        <v>10</v>
      </c>
      <c r="E3406" s="1" t="s">
        <v>20</v>
      </c>
      <c r="F3406" s="1" t="s">
        <v>18</v>
      </c>
      <c r="G3406" s="1">
        <v>2005</v>
      </c>
      <c r="H3406" s="5" t="s">
        <v>78</v>
      </c>
      <c r="Q3406" s="1"/>
      <c r="Z3406" s="1"/>
      <c r="AF3406" s="1"/>
    </row>
    <row r="3407" spans="1:41" ht="15" customHeight="1" x14ac:dyDescent="0.2">
      <c r="A3407" s="2" t="s">
        <v>59</v>
      </c>
      <c r="B3407" s="3">
        <v>630</v>
      </c>
      <c r="C3407" s="5" t="s">
        <v>19</v>
      </c>
      <c r="D3407" s="1" t="s">
        <v>10</v>
      </c>
      <c r="E3407" s="1" t="s">
        <v>20</v>
      </c>
      <c r="F3407" s="1" t="s">
        <v>18</v>
      </c>
      <c r="G3407" s="1">
        <v>2006</v>
      </c>
      <c r="H3407" s="5" t="s">
        <v>78</v>
      </c>
      <c r="Q3407" s="1"/>
      <c r="Z3407" s="1"/>
      <c r="AF3407" s="1"/>
    </row>
    <row r="3408" spans="1:41" ht="15" customHeight="1" x14ac:dyDescent="0.2">
      <c r="A3408" s="2" t="s">
        <v>59</v>
      </c>
      <c r="B3408" s="3">
        <v>630</v>
      </c>
      <c r="C3408" s="5" t="s">
        <v>19</v>
      </c>
      <c r="D3408" s="1" t="s">
        <v>10</v>
      </c>
      <c r="E3408" s="1" t="s">
        <v>20</v>
      </c>
      <c r="F3408" s="1" t="s">
        <v>18</v>
      </c>
      <c r="G3408" s="1">
        <v>2007</v>
      </c>
      <c r="H3408" s="5" t="s">
        <v>78</v>
      </c>
      <c r="Q3408" s="1"/>
      <c r="Z3408" s="1"/>
      <c r="AF3408" s="1"/>
    </row>
    <row r="3409" spans="1:41" ht="15" customHeight="1" x14ac:dyDescent="0.2">
      <c r="A3409" s="2" t="s">
        <v>59</v>
      </c>
      <c r="B3409" s="3">
        <v>630</v>
      </c>
      <c r="C3409" s="5" t="s">
        <v>19</v>
      </c>
      <c r="D3409" s="1" t="s">
        <v>10</v>
      </c>
      <c r="E3409" s="1" t="s">
        <v>20</v>
      </c>
      <c r="F3409" s="1" t="s">
        <v>18</v>
      </c>
      <c r="G3409" s="1">
        <v>2008</v>
      </c>
      <c r="H3409" s="5" t="s">
        <v>78</v>
      </c>
      <c r="Q3409" s="1"/>
      <c r="Z3409" s="1"/>
      <c r="AF3409" s="1"/>
    </row>
    <row r="3410" spans="1:41" s="22" customFormat="1" ht="15" customHeight="1" x14ac:dyDescent="0.2">
      <c r="A3410" s="20" t="s">
        <v>59</v>
      </c>
      <c r="B3410" s="21">
        <v>631</v>
      </c>
      <c r="C3410" s="24" t="s">
        <v>19</v>
      </c>
      <c r="D3410" s="22" t="s">
        <v>10</v>
      </c>
      <c r="E3410" s="22" t="s">
        <v>20</v>
      </c>
      <c r="F3410" s="22" t="s">
        <v>18</v>
      </c>
      <c r="G3410" s="22">
        <v>2004</v>
      </c>
      <c r="H3410" s="24" t="s">
        <v>240</v>
      </c>
      <c r="I3410" s="24"/>
      <c r="J3410" s="22">
        <v>44</v>
      </c>
      <c r="K3410" s="22">
        <f>J3410-22</f>
        <v>22</v>
      </c>
      <c r="L3410" s="22">
        <f>J3410-46</f>
        <v>-2</v>
      </c>
      <c r="M3410" s="22">
        <f>J3410-71</f>
        <v>-27</v>
      </c>
      <c r="N3410" s="22">
        <f>J3410-87</f>
        <v>-43</v>
      </c>
      <c r="O3410" s="22">
        <v>4</v>
      </c>
      <c r="S3410" s="22">
        <v>0</v>
      </c>
      <c r="T3410" s="22" t="s">
        <v>53</v>
      </c>
      <c r="W3410" s="23"/>
      <c r="Z3410" s="23"/>
      <c r="AA3410" s="24"/>
      <c r="AF3410" s="25"/>
    </row>
    <row r="3411" spans="1:41" ht="15" customHeight="1" x14ac:dyDescent="0.2">
      <c r="A3411" s="2" t="s">
        <v>59</v>
      </c>
      <c r="B3411" s="3">
        <v>631</v>
      </c>
      <c r="C3411" s="5" t="s">
        <v>19</v>
      </c>
      <c r="D3411" s="1" t="s">
        <v>10</v>
      </c>
      <c r="E3411" s="1" t="s">
        <v>20</v>
      </c>
      <c r="F3411" s="1" t="s">
        <v>18</v>
      </c>
      <c r="G3411" s="1">
        <v>2005</v>
      </c>
      <c r="H3411" s="5" t="s">
        <v>240</v>
      </c>
      <c r="J3411" s="1">
        <v>72</v>
      </c>
      <c r="K3411" s="1">
        <f>J3411-30</f>
        <v>42</v>
      </c>
      <c r="L3411" s="1">
        <f>J3411-60</f>
        <v>12</v>
      </c>
      <c r="M3411" s="1">
        <f>J3411-82</f>
        <v>-10</v>
      </c>
      <c r="N3411" s="1">
        <f>J3411-91</f>
        <v>-19</v>
      </c>
      <c r="O3411" s="1">
        <v>5</v>
      </c>
      <c r="Q3411" s="1"/>
      <c r="S3411" s="1">
        <v>1</v>
      </c>
      <c r="T3411" s="1">
        <v>185</v>
      </c>
      <c r="U3411" s="1">
        <v>25</v>
      </c>
      <c r="V3411" s="1">
        <v>40</v>
      </c>
      <c r="W3411" s="4">
        <f t="shared" ref="W3411" si="322">(V3411+(Z3411*AB3411))/U3411</f>
        <v>1.74</v>
      </c>
      <c r="X3411" s="1">
        <v>5</v>
      </c>
      <c r="Y3411" s="1">
        <v>14</v>
      </c>
      <c r="Z3411" s="4">
        <f>Y3411/(U3411-AB3411)</f>
        <v>0.7</v>
      </c>
      <c r="AA3411" s="5">
        <f>Z3411*100/W3411</f>
        <v>40.229885057471265</v>
      </c>
      <c r="AB3411" s="1">
        <v>5</v>
      </c>
      <c r="AC3411" s="1">
        <f t="shared" ref="AC3411" si="323">AB3411*100/U3411</f>
        <v>20</v>
      </c>
      <c r="AD3411" s="1">
        <v>0</v>
      </c>
      <c r="AE3411" s="1">
        <f>AD3411*100/U3411</f>
        <v>0</v>
      </c>
      <c r="AF3411" s="6">
        <v>3</v>
      </c>
      <c r="AG3411" s="1">
        <f>AF3411*100/U3411</f>
        <v>12</v>
      </c>
      <c r="AH3411" s="1">
        <v>1</v>
      </c>
      <c r="AI3411" s="1">
        <v>5</v>
      </c>
      <c r="AJ3411" s="1">
        <v>3</v>
      </c>
      <c r="AK3411" s="1">
        <v>1</v>
      </c>
      <c r="AL3411" s="1">
        <v>3</v>
      </c>
      <c r="AM3411" s="1">
        <v>1</v>
      </c>
      <c r="AN3411" s="1">
        <v>2</v>
      </c>
    </row>
    <row r="3412" spans="1:41" ht="15" customHeight="1" x14ac:dyDescent="0.2">
      <c r="A3412" s="2" t="s">
        <v>59</v>
      </c>
      <c r="B3412" s="3">
        <v>631</v>
      </c>
      <c r="C3412" s="5" t="s">
        <v>19</v>
      </c>
      <c r="D3412" s="1" t="s">
        <v>10</v>
      </c>
      <c r="E3412" s="1" t="s">
        <v>20</v>
      </c>
      <c r="F3412" s="1" t="s">
        <v>18</v>
      </c>
      <c r="G3412" s="1">
        <v>2006</v>
      </c>
      <c r="H3412" s="5" t="s">
        <v>240</v>
      </c>
      <c r="Q3412" s="1"/>
      <c r="Z3412" s="1"/>
    </row>
    <row r="3413" spans="1:41" ht="15" customHeight="1" x14ac:dyDescent="0.2">
      <c r="A3413" s="2" t="s">
        <v>59</v>
      </c>
      <c r="B3413" s="3">
        <v>631</v>
      </c>
      <c r="C3413" s="5" t="s">
        <v>19</v>
      </c>
      <c r="D3413" s="1" t="s">
        <v>10</v>
      </c>
      <c r="E3413" s="1" t="s">
        <v>20</v>
      </c>
      <c r="F3413" s="1" t="s">
        <v>18</v>
      </c>
      <c r="G3413" s="1">
        <v>2007</v>
      </c>
      <c r="H3413" s="5" t="s">
        <v>240</v>
      </c>
      <c r="Q3413" s="1"/>
      <c r="S3413" s="1">
        <v>1</v>
      </c>
      <c r="T3413" s="1">
        <v>177</v>
      </c>
      <c r="U3413" s="1">
        <v>25</v>
      </c>
      <c r="V3413" s="1">
        <v>33</v>
      </c>
      <c r="W3413" s="4">
        <f t="shared" ref="W3413:W3414" si="324">(V3413+(Z3413*AB3413))/U3413</f>
        <v>1.32</v>
      </c>
      <c r="X3413" s="1">
        <v>4</v>
      </c>
      <c r="Y3413" s="1">
        <v>13</v>
      </c>
      <c r="Z3413" s="4">
        <f>Y3413/(U3413-AB3413)</f>
        <v>0.52</v>
      </c>
      <c r="AA3413" s="5">
        <f t="shared" ref="AA3413:AA3414" si="325">Z3413*100/W3413</f>
        <v>39.393939393939391</v>
      </c>
      <c r="AB3413" s="1">
        <v>0</v>
      </c>
      <c r="AC3413" s="1">
        <f t="shared" ref="AC3413:AC3414" si="326">AB3413*100/U3413</f>
        <v>0</v>
      </c>
      <c r="AD3413" s="1">
        <v>0</v>
      </c>
      <c r="AE3413" s="1">
        <f t="shared" ref="AE3413:AE3414" si="327">AD3413*100/U3413</f>
        <v>0</v>
      </c>
      <c r="AF3413" s="6" t="s">
        <v>177</v>
      </c>
      <c r="AG3413" s="1">
        <f>AF3413*100/U3413</f>
        <v>0</v>
      </c>
      <c r="AI3413" s="1">
        <v>7</v>
      </c>
      <c r="AJ3413" s="1">
        <v>3</v>
      </c>
      <c r="AK3413" s="1">
        <v>1</v>
      </c>
      <c r="AL3413" s="1">
        <v>2</v>
      </c>
      <c r="AM3413" s="1">
        <v>1</v>
      </c>
      <c r="AN3413" s="1">
        <v>2</v>
      </c>
      <c r="AO3413" s="1">
        <v>0</v>
      </c>
    </row>
    <row r="3414" spans="1:41" ht="15" customHeight="1" x14ac:dyDescent="0.2">
      <c r="A3414" s="2" t="s">
        <v>59</v>
      </c>
      <c r="B3414" s="3">
        <v>631</v>
      </c>
      <c r="C3414" s="5" t="s">
        <v>19</v>
      </c>
      <c r="D3414" s="1" t="s">
        <v>10</v>
      </c>
      <c r="E3414" s="1" t="s">
        <v>20</v>
      </c>
      <c r="F3414" s="1" t="s">
        <v>18</v>
      </c>
      <c r="G3414" s="1">
        <v>2008</v>
      </c>
      <c r="H3414" s="5" t="s">
        <v>240</v>
      </c>
      <c r="J3414" s="1">
        <v>38</v>
      </c>
      <c r="K3414" s="1">
        <f>J3414-22</f>
        <v>16</v>
      </c>
      <c r="L3414" s="1">
        <f>J3414-49</f>
        <v>-11</v>
      </c>
      <c r="M3414" s="1">
        <f>J3414-67</f>
        <v>-29</v>
      </c>
      <c r="N3414" s="1">
        <f>J3414-82</f>
        <v>-44</v>
      </c>
      <c r="O3414" s="1">
        <v>5</v>
      </c>
      <c r="Q3414" s="1"/>
      <c r="S3414" s="1">
        <v>2</v>
      </c>
      <c r="T3414" s="1">
        <v>190</v>
      </c>
      <c r="U3414" s="1">
        <v>25</v>
      </c>
      <c r="V3414" s="1">
        <v>38</v>
      </c>
      <c r="W3414" s="4">
        <f t="shared" si="324"/>
        <v>1.5433333333333334</v>
      </c>
      <c r="X3414" s="1">
        <v>4</v>
      </c>
      <c r="Y3414" s="1">
        <v>14</v>
      </c>
      <c r="Z3414" s="4">
        <f>Y3414/(U3414-AB3414)</f>
        <v>0.58333333333333337</v>
      </c>
      <c r="AA3414" s="5">
        <f t="shared" si="325"/>
        <v>37.796976241900644</v>
      </c>
      <c r="AB3414" s="1">
        <v>1</v>
      </c>
      <c r="AC3414" s="1">
        <f t="shared" si="326"/>
        <v>4</v>
      </c>
      <c r="AD3414" s="1">
        <v>0</v>
      </c>
      <c r="AE3414" s="1">
        <f t="shared" si="327"/>
        <v>0</v>
      </c>
      <c r="AF3414" s="6" t="s">
        <v>177</v>
      </c>
      <c r="AG3414" s="1">
        <f>AF3414*100/U3414</f>
        <v>0</v>
      </c>
      <c r="AI3414" s="1">
        <v>7</v>
      </c>
      <c r="AJ3414" s="1">
        <v>3</v>
      </c>
      <c r="AK3414" s="1">
        <v>2</v>
      </c>
      <c r="AL3414" s="1">
        <v>3</v>
      </c>
      <c r="AM3414" s="1">
        <v>2</v>
      </c>
      <c r="AN3414" s="1">
        <v>2</v>
      </c>
    </row>
    <row r="3415" spans="1:41" ht="15" customHeight="1" x14ac:dyDescent="0.2">
      <c r="A3415" s="2" t="s">
        <v>59</v>
      </c>
      <c r="B3415" s="3">
        <v>631</v>
      </c>
      <c r="C3415" s="5" t="s">
        <v>19</v>
      </c>
      <c r="D3415" s="1" t="s">
        <v>10</v>
      </c>
      <c r="E3415" s="1" t="s">
        <v>20</v>
      </c>
      <c r="F3415" s="1" t="s">
        <v>18</v>
      </c>
      <c r="G3415" s="1">
        <v>2009</v>
      </c>
      <c r="H3415" s="5" t="s">
        <v>240</v>
      </c>
      <c r="J3415" s="1">
        <v>50</v>
      </c>
      <c r="K3415" s="1">
        <f>J3415-26</f>
        <v>24</v>
      </c>
      <c r="L3415" s="1">
        <f>J3415-50</f>
        <v>0</v>
      </c>
      <c r="M3415" s="1">
        <f>J3415-66</f>
        <v>-16</v>
      </c>
      <c r="N3415" s="1">
        <f>J3415-82</f>
        <v>-32</v>
      </c>
      <c r="O3415" s="1">
        <v>5</v>
      </c>
      <c r="Q3415" s="1"/>
      <c r="S3415" s="1">
        <v>2</v>
      </c>
      <c r="T3415" s="1">
        <v>177</v>
      </c>
      <c r="Z3415" s="1"/>
      <c r="AO3415" s="1">
        <v>0</v>
      </c>
    </row>
    <row r="3416" spans="1:41" ht="15" customHeight="1" x14ac:dyDescent="0.2">
      <c r="A3416" s="2" t="s">
        <v>59</v>
      </c>
      <c r="B3416" s="3">
        <v>631</v>
      </c>
      <c r="C3416" s="5" t="s">
        <v>19</v>
      </c>
      <c r="D3416" s="1" t="s">
        <v>10</v>
      </c>
      <c r="E3416" s="1" t="s">
        <v>20</v>
      </c>
      <c r="F3416" s="1" t="s">
        <v>18</v>
      </c>
      <c r="G3416" s="1">
        <v>2010</v>
      </c>
      <c r="H3416" s="5" t="s">
        <v>240</v>
      </c>
      <c r="Q3416" s="1"/>
      <c r="Z3416" s="1"/>
    </row>
    <row r="3417" spans="1:41" ht="15" customHeight="1" x14ac:dyDescent="0.2">
      <c r="A3417" s="2" t="s">
        <v>59</v>
      </c>
      <c r="B3417" s="3">
        <v>631</v>
      </c>
      <c r="C3417" s="5" t="s">
        <v>19</v>
      </c>
      <c r="D3417" s="1" t="s">
        <v>10</v>
      </c>
      <c r="E3417" s="1" t="s">
        <v>20</v>
      </c>
      <c r="F3417" s="1" t="s">
        <v>18</v>
      </c>
      <c r="G3417" s="1">
        <v>2011</v>
      </c>
      <c r="H3417" s="5" t="s">
        <v>240</v>
      </c>
      <c r="Q3417" s="1"/>
      <c r="Z3417" s="1"/>
    </row>
    <row r="3418" spans="1:41" ht="15" customHeight="1" x14ac:dyDescent="0.2">
      <c r="A3418" s="2" t="s">
        <v>59</v>
      </c>
      <c r="B3418" s="3">
        <v>631</v>
      </c>
      <c r="C3418" s="5" t="s">
        <v>19</v>
      </c>
      <c r="D3418" s="1" t="s">
        <v>10</v>
      </c>
      <c r="E3418" s="1" t="s">
        <v>20</v>
      </c>
      <c r="F3418" s="1" t="s">
        <v>18</v>
      </c>
      <c r="G3418" s="1">
        <v>2012</v>
      </c>
      <c r="H3418" s="5" t="s">
        <v>240</v>
      </c>
      <c r="Q3418" s="1"/>
      <c r="Z3418" s="1"/>
    </row>
    <row r="3419" spans="1:41" ht="15" customHeight="1" x14ac:dyDescent="0.2">
      <c r="A3419" s="2" t="s">
        <v>59</v>
      </c>
      <c r="B3419" s="3">
        <v>631</v>
      </c>
      <c r="C3419" s="5" t="s">
        <v>19</v>
      </c>
      <c r="D3419" s="1" t="s">
        <v>10</v>
      </c>
      <c r="E3419" s="1" t="s">
        <v>20</v>
      </c>
      <c r="F3419" s="1" t="s">
        <v>18</v>
      </c>
      <c r="G3419" s="1">
        <v>2013</v>
      </c>
      <c r="H3419" s="5" t="s">
        <v>240</v>
      </c>
      <c r="Q3419" s="1"/>
      <c r="Z3419" s="1"/>
      <c r="AM3419" s="29">
        <v>1</v>
      </c>
    </row>
    <row r="3420" spans="1:41" s="22" customFormat="1" ht="15" customHeight="1" x14ac:dyDescent="0.2">
      <c r="A3420" s="20" t="s">
        <v>59</v>
      </c>
      <c r="B3420" s="21">
        <v>632</v>
      </c>
      <c r="C3420" s="24" t="s">
        <v>19</v>
      </c>
      <c r="D3420" s="22" t="s">
        <v>10</v>
      </c>
      <c r="E3420" s="22" t="s">
        <v>20</v>
      </c>
      <c r="F3420" s="22" t="s">
        <v>18</v>
      </c>
      <c r="G3420" s="22">
        <v>2004</v>
      </c>
      <c r="H3420" s="24" t="s">
        <v>78</v>
      </c>
      <c r="I3420" s="24"/>
      <c r="W3420" s="23"/>
      <c r="AA3420" s="24"/>
    </row>
    <row r="3421" spans="1:41" ht="15" customHeight="1" x14ac:dyDescent="0.2">
      <c r="A3421" s="2" t="s">
        <v>59</v>
      </c>
      <c r="B3421" s="3">
        <v>632</v>
      </c>
      <c r="C3421" s="5" t="s">
        <v>19</v>
      </c>
      <c r="D3421" s="1" t="s">
        <v>10</v>
      </c>
      <c r="E3421" s="1" t="s">
        <v>20</v>
      </c>
      <c r="F3421" s="1" t="s">
        <v>18</v>
      </c>
      <c r="G3421" s="1">
        <v>2005</v>
      </c>
      <c r="H3421" s="5" t="s">
        <v>78</v>
      </c>
      <c r="Q3421" s="1"/>
      <c r="Z3421" s="1"/>
      <c r="AF3421" s="1"/>
    </row>
    <row r="3422" spans="1:41" ht="15" customHeight="1" x14ac:dyDescent="0.2">
      <c r="A3422" s="2" t="s">
        <v>59</v>
      </c>
      <c r="B3422" s="3">
        <v>632</v>
      </c>
      <c r="C3422" s="5" t="s">
        <v>19</v>
      </c>
      <c r="D3422" s="1" t="s">
        <v>10</v>
      </c>
      <c r="E3422" s="1" t="s">
        <v>20</v>
      </c>
      <c r="F3422" s="1" t="s">
        <v>18</v>
      </c>
      <c r="G3422" s="1">
        <v>2006</v>
      </c>
      <c r="H3422" s="5" t="s">
        <v>78</v>
      </c>
      <c r="Q3422" s="1"/>
      <c r="Z3422" s="1"/>
      <c r="AF3422" s="1"/>
    </row>
    <row r="3423" spans="1:41" ht="15" customHeight="1" x14ac:dyDescent="0.2">
      <c r="A3423" s="2" t="s">
        <v>59</v>
      </c>
      <c r="B3423" s="3">
        <v>632</v>
      </c>
      <c r="C3423" s="5" t="s">
        <v>19</v>
      </c>
      <c r="D3423" s="1" t="s">
        <v>10</v>
      </c>
      <c r="E3423" s="1" t="s">
        <v>20</v>
      </c>
      <c r="F3423" s="1" t="s">
        <v>18</v>
      </c>
      <c r="G3423" s="1">
        <v>2007</v>
      </c>
      <c r="H3423" s="5" t="s">
        <v>78</v>
      </c>
      <c r="Q3423" s="1"/>
      <c r="Z3423" s="1"/>
      <c r="AF3423" s="1"/>
    </row>
    <row r="3424" spans="1:41" ht="15" customHeight="1" x14ac:dyDescent="0.2">
      <c r="A3424" s="2" t="s">
        <v>59</v>
      </c>
      <c r="B3424" s="3">
        <v>632</v>
      </c>
      <c r="C3424" s="5" t="s">
        <v>19</v>
      </c>
      <c r="D3424" s="1" t="s">
        <v>10</v>
      </c>
      <c r="E3424" s="1" t="s">
        <v>20</v>
      </c>
      <c r="F3424" s="1" t="s">
        <v>18</v>
      </c>
      <c r="G3424" s="1">
        <v>2008</v>
      </c>
      <c r="H3424" s="5" t="s">
        <v>78</v>
      </c>
      <c r="Q3424" s="1"/>
      <c r="Z3424" s="1"/>
      <c r="AF3424" s="1"/>
    </row>
    <row r="3425" spans="1:32" s="22" customFormat="1" ht="15" customHeight="1" x14ac:dyDescent="0.2">
      <c r="A3425" s="20" t="s">
        <v>59</v>
      </c>
      <c r="B3425" s="21">
        <v>633</v>
      </c>
      <c r="C3425" s="24" t="s">
        <v>19</v>
      </c>
      <c r="D3425" s="22" t="s">
        <v>10</v>
      </c>
      <c r="E3425" s="22" t="s">
        <v>20</v>
      </c>
      <c r="F3425" s="22" t="s">
        <v>18</v>
      </c>
      <c r="G3425" s="22">
        <v>2004</v>
      </c>
      <c r="H3425" s="24" t="s">
        <v>78</v>
      </c>
      <c r="I3425" s="24"/>
      <c r="W3425" s="23"/>
      <c r="AA3425" s="24"/>
    </row>
    <row r="3426" spans="1:32" ht="15" customHeight="1" x14ac:dyDescent="0.2">
      <c r="A3426" s="2" t="s">
        <v>59</v>
      </c>
      <c r="B3426" s="3">
        <v>633</v>
      </c>
      <c r="C3426" s="5" t="s">
        <v>19</v>
      </c>
      <c r="D3426" s="1" t="s">
        <v>10</v>
      </c>
      <c r="E3426" s="1" t="s">
        <v>20</v>
      </c>
      <c r="F3426" s="1" t="s">
        <v>18</v>
      </c>
      <c r="G3426" s="1">
        <v>2005</v>
      </c>
      <c r="H3426" s="5" t="s">
        <v>78</v>
      </c>
      <c r="Q3426" s="1"/>
      <c r="Z3426" s="1"/>
      <c r="AF3426" s="1"/>
    </row>
    <row r="3427" spans="1:32" ht="15" customHeight="1" x14ac:dyDescent="0.2">
      <c r="A3427" s="2" t="s">
        <v>59</v>
      </c>
      <c r="B3427" s="3">
        <v>633</v>
      </c>
      <c r="C3427" s="5" t="s">
        <v>19</v>
      </c>
      <c r="D3427" s="1" t="s">
        <v>10</v>
      </c>
      <c r="E3427" s="1" t="s">
        <v>20</v>
      </c>
      <c r="F3427" s="1" t="s">
        <v>18</v>
      </c>
      <c r="G3427" s="1">
        <v>2006</v>
      </c>
      <c r="H3427" s="5" t="s">
        <v>78</v>
      </c>
      <c r="Q3427" s="1"/>
      <c r="Z3427" s="1"/>
      <c r="AF3427" s="1"/>
    </row>
    <row r="3428" spans="1:32" ht="15" customHeight="1" x14ac:dyDescent="0.2">
      <c r="A3428" s="2" t="s">
        <v>59</v>
      </c>
      <c r="B3428" s="3">
        <v>633</v>
      </c>
      <c r="C3428" s="5" t="s">
        <v>19</v>
      </c>
      <c r="D3428" s="1" t="s">
        <v>10</v>
      </c>
      <c r="E3428" s="1" t="s">
        <v>20</v>
      </c>
      <c r="F3428" s="1" t="s">
        <v>18</v>
      </c>
      <c r="G3428" s="1">
        <v>2007</v>
      </c>
      <c r="H3428" s="5" t="s">
        <v>78</v>
      </c>
      <c r="Q3428" s="1"/>
      <c r="Z3428" s="1"/>
      <c r="AF3428" s="1"/>
    </row>
    <row r="3429" spans="1:32" ht="15" customHeight="1" x14ac:dyDescent="0.2">
      <c r="A3429" s="2" t="s">
        <v>59</v>
      </c>
      <c r="B3429" s="3">
        <v>633</v>
      </c>
      <c r="C3429" s="5" t="s">
        <v>19</v>
      </c>
      <c r="D3429" s="1" t="s">
        <v>10</v>
      </c>
      <c r="E3429" s="1" t="s">
        <v>20</v>
      </c>
      <c r="F3429" s="1" t="s">
        <v>18</v>
      </c>
      <c r="G3429" s="1">
        <v>2008</v>
      </c>
      <c r="H3429" s="5" t="s">
        <v>78</v>
      </c>
      <c r="Q3429" s="1"/>
      <c r="Z3429" s="1"/>
      <c r="AF3429" s="1"/>
    </row>
    <row r="3430" spans="1:32" s="22" customFormat="1" ht="15" customHeight="1" x14ac:dyDescent="0.2">
      <c r="A3430" s="20" t="s">
        <v>59</v>
      </c>
      <c r="B3430" s="21">
        <v>634</v>
      </c>
      <c r="C3430" s="24" t="s">
        <v>19</v>
      </c>
      <c r="D3430" s="22" t="s">
        <v>10</v>
      </c>
      <c r="E3430" s="22" t="s">
        <v>20</v>
      </c>
      <c r="F3430" s="22" t="s">
        <v>18</v>
      </c>
      <c r="G3430" s="22">
        <v>2004</v>
      </c>
      <c r="H3430" s="24" t="s">
        <v>78</v>
      </c>
      <c r="I3430" s="24"/>
      <c r="W3430" s="23"/>
      <c r="AA3430" s="24"/>
    </row>
    <row r="3431" spans="1:32" ht="15" customHeight="1" x14ac:dyDescent="0.2">
      <c r="A3431" s="2" t="s">
        <v>59</v>
      </c>
      <c r="B3431" s="3">
        <v>634</v>
      </c>
      <c r="C3431" s="5" t="s">
        <v>19</v>
      </c>
      <c r="D3431" s="1" t="s">
        <v>10</v>
      </c>
      <c r="E3431" s="1" t="s">
        <v>20</v>
      </c>
      <c r="F3431" s="1" t="s">
        <v>18</v>
      </c>
      <c r="G3431" s="1">
        <v>2005</v>
      </c>
      <c r="H3431" s="5" t="s">
        <v>78</v>
      </c>
      <c r="Q3431" s="1"/>
      <c r="Z3431" s="1"/>
      <c r="AF3431" s="1"/>
    </row>
    <row r="3432" spans="1:32" ht="15" customHeight="1" x14ac:dyDescent="0.2">
      <c r="A3432" s="2" t="s">
        <v>59</v>
      </c>
      <c r="B3432" s="3">
        <v>634</v>
      </c>
      <c r="C3432" s="5" t="s">
        <v>19</v>
      </c>
      <c r="D3432" s="1" t="s">
        <v>10</v>
      </c>
      <c r="E3432" s="1" t="s">
        <v>20</v>
      </c>
      <c r="F3432" s="1" t="s">
        <v>18</v>
      </c>
      <c r="G3432" s="1">
        <v>2006</v>
      </c>
      <c r="H3432" s="5" t="s">
        <v>78</v>
      </c>
      <c r="Q3432" s="1"/>
      <c r="Z3432" s="1"/>
      <c r="AF3432" s="1"/>
    </row>
    <row r="3433" spans="1:32" ht="15" customHeight="1" x14ac:dyDescent="0.2">
      <c r="A3433" s="2" t="s">
        <v>59</v>
      </c>
      <c r="B3433" s="3">
        <v>634</v>
      </c>
      <c r="C3433" s="5" t="s">
        <v>19</v>
      </c>
      <c r="D3433" s="1" t="s">
        <v>10</v>
      </c>
      <c r="E3433" s="1" t="s">
        <v>20</v>
      </c>
      <c r="F3433" s="1" t="s">
        <v>18</v>
      </c>
      <c r="G3433" s="1">
        <v>2007</v>
      </c>
      <c r="H3433" s="5" t="s">
        <v>78</v>
      </c>
      <c r="Q3433" s="1"/>
      <c r="Z3433" s="1"/>
      <c r="AF3433" s="1"/>
    </row>
    <row r="3434" spans="1:32" ht="15" customHeight="1" x14ac:dyDescent="0.2">
      <c r="A3434" s="2" t="s">
        <v>59</v>
      </c>
      <c r="B3434" s="3">
        <v>634</v>
      </c>
      <c r="C3434" s="5" t="s">
        <v>19</v>
      </c>
      <c r="D3434" s="1" t="s">
        <v>10</v>
      </c>
      <c r="E3434" s="1" t="s">
        <v>20</v>
      </c>
      <c r="F3434" s="1" t="s">
        <v>18</v>
      </c>
      <c r="G3434" s="1">
        <v>2008</v>
      </c>
      <c r="H3434" s="5" t="s">
        <v>78</v>
      </c>
      <c r="Q3434" s="1"/>
      <c r="Z3434" s="1"/>
      <c r="AF3434" s="1"/>
    </row>
    <row r="3435" spans="1:32" s="22" customFormat="1" ht="15" customHeight="1" x14ac:dyDescent="0.2">
      <c r="A3435" s="20" t="s">
        <v>59</v>
      </c>
      <c r="B3435" s="21">
        <v>635</v>
      </c>
      <c r="C3435" s="24" t="s">
        <v>19</v>
      </c>
      <c r="D3435" s="22" t="s">
        <v>10</v>
      </c>
      <c r="E3435" s="22" t="s">
        <v>20</v>
      </c>
      <c r="F3435" s="22" t="s">
        <v>18</v>
      </c>
      <c r="G3435" s="22">
        <v>2004</v>
      </c>
      <c r="H3435" s="24" t="s">
        <v>78</v>
      </c>
      <c r="I3435" s="24"/>
      <c r="W3435" s="23"/>
      <c r="AA3435" s="24"/>
    </row>
    <row r="3436" spans="1:32" ht="15" customHeight="1" x14ac:dyDescent="0.2">
      <c r="A3436" s="2" t="s">
        <v>59</v>
      </c>
      <c r="B3436" s="3">
        <v>635</v>
      </c>
      <c r="C3436" s="5" t="s">
        <v>19</v>
      </c>
      <c r="D3436" s="1" t="s">
        <v>10</v>
      </c>
      <c r="E3436" s="1" t="s">
        <v>20</v>
      </c>
      <c r="F3436" s="1" t="s">
        <v>18</v>
      </c>
      <c r="G3436" s="1">
        <v>2005</v>
      </c>
      <c r="H3436" s="5" t="s">
        <v>78</v>
      </c>
      <c r="Q3436" s="1"/>
      <c r="Z3436" s="1"/>
      <c r="AF3436" s="1"/>
    </row>
    <row r="3437" spans="1:32" ht="15" customHeight="1" x14ac:dyDescent="0.2">
      <c r="A3437" s="2" t="s">
        <v>59</v>
      </c>
      <c r="B3437" s="3">
        <v>635</v>
      </c>
      <c r="C3437" s="5" t="s">
        <v>19</v>
      </c>
      <c r="D3437" s="1" t="s">
        <v>10</v>
      </c>
      <c r="E3437" s="1" t="s">
        <v>20</v>
      </c>
      <c r="F3437" s="1" t="s">
        <v>18</v>
      </c>
      <c r="G3437" s="1">
        <v>2006</v>
      </c>
      <c r="H3437" s="5" t="s">
        <v>78</v>
      </c>
      <c r="Q3437" s="1"/>
      <c r="Z3437" s="1"/>
      <c r="AF3437" s="1"/>
    </row>
    <row r="3438" spans="1:32" ht="15" customHeight="1" x14ac:dyDescent="0.2">
      <c r="A3438" s="2" t="s">
        <v>59</v>
      </c>
      <c r="B3438" s="3">
        <v>635</v>
      </c>
      <c r="C3438" s="5" t="s">
        <v>19</v>
      </c>
      <c r="D3438" s="1" t="s">
        <v>10</v>
      </c>
      <c r="E3438" s="1" t="s">
        <v>20</v>
      </c>
      <c r="F3438" s="1" t="s">
        <v>18</v>
      </c>
      <c r="G3438" s="1">
        <v>2007</v>
      </c>
      <c r="H3438" s="5" t="s">
        <v>78</v>
      </c>
      <c r="Q3438" s="1"/>
      <c r="Z3438" s="1"/>
      <c r="AF3438" s="1"/>
    </row>
    <row r="3439" spans="1:32" ht="15" customHeight="1" x14ac:dyDescent="0.2">
      <c r="A3439" s="2" t="s">
        <v>59</v>
      </c>
      <c r="B3439" s="3">
        <v>635</v>
      </c>
      <c r="C3439" s="5" t="s">
        <v>19</v>
      </c>
      <c r="D3439" s="1" t="s">
        <v>10</v>
      </c>
      <c r="E3439" s="1" t="s">
        <v>20</v>
      </c>
      <c r="F3439" s="1" t="s">
        <v>18</v>
      </c>
      <c r="G3439" s="1">
        <v>2008</v>
      </c>
      <c r="H3439" s="5" t="s">
        <v>78</v>
      </c>
      <c r="Q3439" s="1"/>
      <c r="Z3439" s="1"/>
      <c r="AF3439" s="1"/>
    </row>
  </sheetData>
  <autoFilter ref="A1:AO3439" xr:uid="{00000000-0009-0000-0000-000002000000}"/>
  <sortState xmlns:xlrd2="http://schemas.microsoft.com/office/spreadsheetml/2017/richdata2" ref="A2:AO1048576">
    <sortCondition ref="B2:B1048576"/>
    <sortCondition ref="G2:G1048576"/>
  </sortState>
  <phoneticPr fontId="0" type="noConversion"/>
  <pageMargins left="0.17" right="0.17" top="0.6" bottom="0.64" header="0" footer="0"/>
  <pageSetup paperSize="9" scale="72" fitToHeight="2" orientation="landscape" r:id="rId1"/>
  <headerFooter alignWithMargins="0"/>
  <rowBreaks count="1" manualBreakCount="1">
    <brk id="1657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7"/>
  <sheetViews>
    <sheetView workbookViewId="0">
      <selection activeCell="K27" sqref="K27"/>
    </sheetView>
  </sheetViews>
  <sheetFormatPr baseColWidth="10" defaultRowHeight="12.75" x14ac:dyDescent="0.2"/>
  <cols>
    <col min="1" max="16384" width="11.42578125" style="19"/>
  </cols>
  <sheetData>
    <row r="1" spans="1:10" x14ac:dyDescent="0.2">
      <c r="A1" s="7" t="s">
        <v>54</v>
      </c>
      <c r="B1" s="7" t="s">
        <v>22</v>
      </c>
      <c r="C1" s="7" t="s">
        <v>24</v>
      </c>
      <c r="D1" s="7" t="s">
        <v>25</v>
      </c>
      <c r="E1" s="7" t="s">
        <v>23</v>
      </c>
      <c r="F1" s="7" t="s">
        <v>21</v>
      </c>
      <c r="G1" s="7" t="s">
        <v>27</v>
      </c>
      <c r="H1" s="7" t="s">
        <v>28</v>
      </c>
      <c r="I1" s="8" t="s">
        <v>58</v>
      </c>
      <c r="J1" s="7" t="s">
        <v>30</v>
      </c>
    </row>
    <row r="2" spans="1:10" x14ac:dyDescent="0.2">
      <c r="A2" s="8" t="s">
        <v>59</v>
      </c>
      <c r="B2" s="7">
        <v>127</v>
      </c>
      <c r="C2" s="9" t="s">
        <v>1</v>
      </c>
      <c r="D2" s="9" t="s">
        <v>2</v>
      </c>
      <c r="E2" s="9">
        <v>2004</v>
      </c>
      <c r="F2" s="9">
        <v>37</v>
      </c>
      <c r="G2" s="9">
        <v>3</v>
      </c>
      <c r="H2" s="9"/>
      <c r="I2" s="9" t="s">
        <v>164</v>
      </c>
      <c r="J2" s="9">
        <v>2</v>
      </c>
    </row>
    <row r="3" spans="1:10" x14ac:dyDescent="0.2">
      <c r="A3" s="8"/>
      <c r="B3" s="7"/>
      <c r="C3" s="9"/>
      <c r="D3" s="9"/>
      <c r="E3" s="9">
        <v>2005</v>
      </c>
      <c r="F3" s="9">
        <v>55</v>
      </c>
      <c r="G3" s="9">
        <v>3</v>
      </c>
      <c r="H3" s="9"/>
      <c r="I3" s="9"/>
      <c r="J3" s="9">
        <v>3</v>
      </c>
    </row>
    <row r="4" spans="1:10" x14ac:dyDescent="0.2">
      <c r="A4" s="8"/>
      <c r="B4" s="7"/>
      <c r="C4" s="9"/>
      <c r="D4" s="9"/>
      <c r="E4" s="9">
        <v>2006</v>
      </c>
      <c r="F4" s="9">
        <v>54</v>
      </c>
      <c r="G4" s="9">
        <v>4</v>
      </c>
      <c r="H4" s="9"/>
      <c r="I4" s="9"/>
      <c r="J4" s="9">
        <v>4</v>
      </c>
    </row>
    <row r="5" spans="1:10" x14ac:dyDescent="0.2">
      <c r="A5" s="8"/>
      <c r="B5" s="7"/>
      <c r="C5" s="9"/>
      <c r="D5" s="9"/>
      <c r="E5" s="9">
        <v>2007</v>
      </c>
      <c r="F5" s="9">
        <v>49</v>
      </c>
      <c r="G5" s="9">
        <v>2</v>
      </c>
      <c r="H5" s="18" t="s">
        <v>155</v>
      </c>
      <c r="I5" s="9"/>
      <c r="J5" s="9">
        <v>2</v>
      </c>
    </row>
    <row r="6" spans="1:10" x14ac:dyDescent="0.2">
      <c r="A6" s="8"/>
      <c r="B6" s="7"/>
      <c r="C6" s="9"/>
      <c r="D6" s="9"/>
      <c r="E6" s="9">
        <v>2008</v>
      </c>
      <c r="F6" s="9">
        <v>40</v>
      </c>
      <c r="G6" s="9">
        <v>4</v>
      </c>
      <c r="H6" s="9" t="s">
        <v>180</v>
      </c>
      <c r="I6" s="9"/>
      <c r="J6" s="9">
        <v>4</v>
      </c>
    </row>
    <row r="7" spans="1:10" ht="13.5" thickBot="1" x14ac:dyDescent="0.25">
      <c r="A7" s="14"/>
      <c r="B7" s="13"/>
      <c r="C7" s="15"/>
      <c r="D7" s="15"/>
      <c r="E7" s="15">
        <v>2009</v>
      </c>
      <c r="F7" s="15">
        <v>44</v>
      </c>
      <c r="G7" s="15">
        <v>3</v>
      </c>
      <c r="H7" s="17" t="s">
        <v>156</v>
      </c>
      <c r="I7" s="15"/>
      <c r="J7" s="15">
        <v>2</v>
      </c>
    </row>
    <row r="8" spans="1:10" x14ac:dyDescent="0.2">
      <c r="A8" s="10" t="s">
        <v>59</v>
      </c>
      <c r="B8" s="11">
        <v>188</v>
      </c>
      <c r="C8" s="12" t="s">
        <v>1</v>
      </c>
      <c r="D8" s="12" t="s">
        <v>2</v>
      </c>
      <c r="E8" s="12">
        <v>2004</v>
      </c>
      <c r="F8" s="12">
        <v>39</v>
      </c>
      <c r="G8" s="12">
        <v>3</v>
      </c>
      <c r="H8" s="12"/>
      <c r="I8" s="12" t="s">
        <v>164</v>
      </c>
      <c r="J8" s="12">
        <v>1</v>
      </c>
    </row>
    <row r="9" spans="1:10" x14ac:dyDescent="0.2">
      <c r="A9" s="8"/>
      <c r="B9" s="7"/>
      <c r="C9" s="9"/>
      <c r="D9" s="9"/>
      <c r="E9" s="9">
        <v>2005</v>
      </c>
      <c r="F9" s="9">
        <v>51</v>
      </c>
      <c r="G9" s="9">
        <v>4</v>
      </c>
      <c r="H9" s="9"/>
      <c r="I9" s="9"/>
      <c r="J9" s="9">
        <v>4</v>
      </c>
    </row>
    <row r="10" spans="1:10" x14ac:dyDescent="0.2">
      <c r="A10" s="8"/>
      <c r="B10" s="7"/>
      <c r="C10" s="9"/>
      <c r="D10" s="9"/>
      <c r="E10" s="9">
        <v>2006</v>
      </c>
      <c r="F10" s="9">
        <v>50</v>
      </c>
      <c r="G10" s="9">
        <v>4</v>
      </c>
      <c r="H10" s="9"/>
      <c r="I10" s="9"/>
      <c r="J10" s="9">
        <v>4</v>
      </c>
    </row>
    <row r="11" spans="1:10" x14ac:dyDescent="0.2">
      <c r="A11" s="8"/>
      <c r="B11" s="7"/>
      <c r="C11" s="9"/>
      <c r="D11" s="9"/>
      <c r="E11" s="9">
        <v>2007</v>
      </c>
      <c r="F11" s="9">
        <v>52</v>
      </c>
      <c r="G11" s="9">
        <v>4</v>
      </c>
      <c r="H11" s="18" t="s">
        <v>157</v>
      </c>
      <c r="I11" s="9"/>
      <c r="J11" s="9">
        <v>3</v>
      </c>
    </row>
    <row r="12" spans="1:10" x14ac:dyDescent="0.2">
      <c r="A12" s="8"/>
      <c r="B12" s="7"/>
      <c r="C12" s="9"/>
      <c r="D12" s="9"/>
      <c r="E12" s="9">
        <v>2008</v>
      </c>
      <c r="F12" s="9">
        <v>38</v>
      </c>
      <c r="G12" s="9">
        <v>4</v>
      </c>
      <c r="H12" s="9" t="s">
        <v>181</v>
      </c>
      <c r="I12" s="9"/>
      <c r="J12" s="9">
        <v>3</v>
      </c>
    </row>
    <row r="13" spans="1:10" ht="13.5" thickBot="1" x14ac:dyDescent="0.25">
      <c r="A13" s="14"/>
      <c r="B13" s="13"/>
      <c r="C13" s="15"/>
      <c r="D13" s="15"/>
      <c r="E13" s="15">
        <v>2009</v>
      </c>
      <c r="F13" s="15">
        <v>40</v>
      </c>
      <c r="G13" s="15">
        <v>3</v>
      </c>
      <c r="H13" s="15" t="s">
        <v>195</v>
      </c>
      <c r="I13" s="15"/>
      <c r="J13" s="15">
        <v>4</v>
      </c>
    </row>
    <row r="14" spans="1:10" x14ac:dyDescent="0.2">
      <c r="A14" s="10" t="s">
        <v>59</v>
      </c>
      <c r="B14" s="11">
        <v>193</v>
      </c>
      <c r="C14" s="12" t="s">
        <v>1</v>
      </c>
      <c r="D14" s="12" t="s">
        <v>2</v>
      </c>
      <c r="E14" s="12">
        <v>2004</v>
      </c>
      <c r="F14" s="12">
        <v>35</v>
      </c>
      <c r="G14" s="12">
        <v>3</v>
      </c>
      <c r="H14" s="12"/>
      <c r="I14" s="12" t="s">
        <v>165</v>
      </c>
      <c r="J14" s="12">
        <v>1</v>
      </c>
    </row>
    <row r="15" spans="1:10" x14ac:dyDescent="0.2">
      <c r="A15" s="8"/>
      <c r="B15" s="7"/>
      <c r="C15" s="9"/>
      <c r="D15" s="9"/>
      <c r="E15" s="9">
        <v>2005</v>
      </c>
      <c r="F15" s="9">
        <v>43</v>
      </c>
      <c r="G15" s="9">
        <v>3</v>
      </c>
      <c r="H15" s="9"/>
      <c r="I15" s="9"/>
      <c r="J15" s="9">
        <v>3</v>
      </c>
    </row>
    <row r="16" spans="1:10" x14ac:dyDescent="0.2">
      <c r="A16" s="8"/>
      <c r="B16" s="7"/>
      <c r="C16" s="9"/>
      <c r="D16" s="9"/>
      <c r="E16" s="9">
        <v>2006</v>
      </c>
      <c r="F16" s="9">
        <v>46</v>
      </c>
      <c r="G16" s="9">
        <v>3</v>
      </c>
      <c r="H16" s="9"/>
      <c r="I16" s="9"/>
      <c r="J16" s="9">
        <v>3</v>
      </c>
    </row>
    <row r="17" spans="1:10" x14ac:dyDescent="0.2">
      <c r="A17" s="8"/>
      <c r="B17" s="7"/>
      <c r="C17" s="9"/>
      <c r="D17" s="9"/>
      <c r="E17" s="9">
        <v>2007</v>
      </c>
      <c r="F17" s="9">
        <v>46</v>
      </c>
      <c r="G17" s="9">
        <v>2</v>
      </c>
      <c r="H17" s="18" t="s">
        <v>158</v>
      </c>
      <c r="I17" s="9"/>
      <c r="J17" s="9">
        <v>2</v>
      </c>
    </row>
    <row r="18" spans="1:10" x14ac:dyDescent="0.2">
      <c r="A18" s="8"/>
      <c r="B18" s="7"/>
      <c r="C18" s="9"/>
      <c r="D18" s="9"/>
      <c r="E18" s="9">
        <v>2008</v>
      </c>
      <c r="F18" s="9">
        <v>33</v>
      </c>
      <c r="G18" s="9">
        <v>4</v>
      </c>
      <c r="H18" s="9" t="s">
        <v>182</v>
      </c>
      <c r="I18" s="9"/>
      <c r="J18" s="9">
        <v>4</v>
      </c>
    </row>
    <row r="19" spans="1:10" ht="13.5" thickBot="1" x14ac:dyDescent="0.25">
      <c r="A19" s="14"/>
      <c r="B19" s="13"/>
      <c r="C19" s="15"/>
      <c r="D19" s="15"/>
      <c r="E19" s="15">
        <v>2009</v>
      </c>
      <c r="F19" s="15">
        <v>35</v>
      </c>
      <c r="G19" s="15">
        <v>3</v>
      </c>
      <c r="H19" s="17" t="s">
        <v>196</v>
      </c>
      <c r="I19" s="15"/>
      <c r="J19" s="15">
        <v>3</v>
      </c>
    </row>
    <row r="20" spans="1:10" x14ac:dyDescent="0.2">
      <c r="A20" s="10" t="s">
        <v>59</v>
      </c>
      <c r="B20" s="11">
        <v>229</v>
      </c>
      <c r="C20" s="12" t="s">
        <v>1</v>
      </c>
      <c r="D20" s="12" t="s">
        <v>2</v>
      </c>
      <c r="E20" s="12">
        <v>2004</v>
      </c>
      <c r="F20" s="12">
        <v>34</v>
      </c>
      <c r="G20" s="12">
        <v>3</v>
      </c>
      <c r="H20" s="12"/>
      <c r="I20" s="12" t="s">
        <v>165</v>
      </c>
      <c r="J20" s="12">
        <v>3</v>
      </c>
    </row>
    <row r="21" spans="1:10" x14ac:dyDescent="0.2">
      <c r="A21" s="8"/>
      <c r="B21" s="7"/>
      <c r="C21" s="9"/>
      <c r="D21" s="9"/>
      <c r="E21" s="9">
        <v>2005</v>
      </c>
      <c r="F21" s="9">
        <v>43</v>
      </c>
      <c r="G21" s="9">
        <v>2</v>
      </c>
      <c r="H21" s="9"/>
      <c r="I21" s="9"/>
      <c r="J21" s="9">
        <v>2</v>
      </c>
    </row>
    <row r="22" spans="1:10" x14ac:dyDescent="0.2">
      <c r="A22" s="8"/>
      <c r="B22" s="7"/>
      <c r="C22" s="9"/>
      <c r="D22" s="9"/>
      <c r="E22" s="9">
        <v>2006</v>
      </c>
      <c r="F22" s="9">
        <v>46</v>
      </c>
      <c r="G22" s="9">
        <v>3</v>
      </c>
      <c r="H22" s="9"/>
      <c r="I22" s="9"/>
      <c r="J22" s="9">
        <v>3</v>
      </c>
    </row>
    <row r="23" spans="1:10" x14ac:dyDescent="0.2">
      <c r="A23" s="8"/>
      <c r="B23" s="7"/>
      <c r="C23" s="9"/>
      <c r="D23" s="9"/>
      <c r="E23" s="9">
        <v>2007</v>
      </c>
      <c r="F23" s="9">
        <v>45</v>
      </c>
      <c r="G23" s="9">
        <v>3</v>
      </c>
      <c r="H23" s="18" t="s">
        <v>158</v>
      </c>
      <c r="I23" s="9"/>
      <c r="J23" s="9">
        <v>4</v>
      </c>
    </row>
    <row r="24" spans="1:10" x14ac:dyDescent="0.2">
      <c r="A24" s="8"/>
      <c r="B24" s="7"/>
      <c r="C24" s="9"/>
      <c r="D24" s="9"/>
      <c r="E24" s="9">
        <v>2008</v>
      </c>
      <c r="F24" s="9">
        <v>33</v>
      </c>
      <c r="G24" s="9">
        <v>3</v>
      </c>
      <c r="H24" s="18" t="s">
        <v>183</v>
      </c>
      <c r="I24" s="9"/>
      <c r="J24" s="9">
        <v>3</v>
      </c>
    </row>
    <row r="25" spans="1:10" ht="13.5" thickBot="1" x14ac:dyDescent="0.25">
      <c r="A25" s="14"/>
      <c r="B25" s="13"/>
      <c r="C25" s="15"/>
      <c r="D25" s="15"/>
      <c r="E25" s="15">
        <v>2009</v>
      </c>
      <c r="F25" s="15">
        <v>35</v>
      </c>
      <c r="G25" s="15">
        <v>5</v>
      </c>
      <c r="H25" s="15" t="s">
        <v>197</v>
      </c>
      <c r="I25" s="15"/>
      <c r="J25" s="15">
        <v>4</v>
      </c>
    </row>
    <row r="26" spans="1:10" x14ac:dyDescent="0.2">
      <c r="A26" s="10" t="s">
        <v>59</v>
      </c>
      <c r="B26" s="11">
        <v>253</v>
      </c>
      <c r="C26" s="12" t="s">
        <v>4</v>
      </c>
      <c r="D26" s="12" t="s">
        <v>2</v>
      </c>
      <c r="E26" s="12">
        <v>2004</v>
      </c>
      <c r="F26" s="12">
        <v>36</v>
      </c>
      <c r="G26" s="12">
        <v>3</v>
      </c>
      <c r="H26" s="12"/>
      <c r="I26" s="12" t="s">
        <v>165</v>
      </c>
      <c r="J26" s="12">
        <v>2</v>
      </c>
    </row>
    <row r="27" spans="1:10" x14ac:dyDescent="0.2">
      <c r="A27" s="8"/>
      <c r="B27" s="7"/>
      <c r="C27" s="9"/>
      <c r="D27" s="9"/>
      <c r="E27" s="9">
        <v>2005</v>
      </c>
      <c r="F27" s="9">
        <v>48</v>
      </c>
      <c r="G27" s="9">
        <v>2</v>
      </c>
      <c r="H27" s="9"/>
      <c r="I27" s="9"/>
      <c r="J27" s="9">
        <v>2</v>
      </c>
    </row>
    <row r="28" spans="1:10" x14ac:dyDescent="0.2">
      <c r="A28" s="8"/>
      <c r="B28" s="7"/>
      <c r="C28" s="9"/>
      <c r="D28" s="9"/>
      <c r="E28" s="9">
        <v>2006</v>
      </c>
      <c r="F28" s="9">
        <v>49</v>
      </c>
      <c r="G28" s="9">
        <v>4</v>
      </c>
      <c r="H28" s="9"/>
      <c r="I28" s="9"/>
      <c r="J28" s="9">
        <v>4</v>
      </c>
    </row>
    <row r="29" spans="1:10" x14ac:dyDescent="0.2">
      <c r="A29" s="8"/>
      <c r="B29" s="7"/>
      <c r="C29" s="9"/>
      <c r="D29" s="9"/>
      <c r="E29" s="9">
        <v>2007</v>
      </c>
      <c r="F29" s="9">
        <v>46</v>
      </c>
      <c r="G29" s="9">
        <v>2</v>
      </c>
      <c r="H29" s="18" t="s">
        <v>156</v>
      </c>
      <c r="I29" s="9"/>
      <c r="J29" s="9">
        <v>2</v>
      </c>
    </row>
    <row r="30" spans="1:10" x14ac:dyDescent="0.2">
      <c r="A30" s="8"/>
      <c r="B30" s="7"/>
      <c r="C30" s="9"/>
      <c r="D30" s="9"/>
      <c r="E30" s="9">
        <v>2008</v>
      </c>
      <c r="F30" s="9">
        <v>37</v>
      </c>
      <c r="G30" s="9">
        <v>4</v>
      </c>
      <c r="H30" s="18" t="s">
        <v>184</v>
      </c>
      <c r="I30" s="9"/>
      <c r="J30" s="9">
        <v>4</v>
      </c>
    </row>
    <row r="31" spans="1:10" ht="13.5" thickBot="1" x14ac:dyDescent="0.25">
      <c r="A31" s="14"/>
      <c r="B31" s="13"/>
      <c r="C31" s="15"/>
      <c r="D31" s="15"/>
      <c r="E31" s="15">
        <v>2009</v>
      </c>
      <c r="F31" s="15">
        <v>35</v>
      </c>
      <c r="G31" s="15">
        <v>2</v>
      </c>
      <c r="H31" s="17" t="s">
        <v>158</v>
      </c>
      <c r="I31" s="15"/>
      <c r="J31" s="15">
        <v>3</v>
      </c>
    </row>
    <row r="32" spans="1:10" x14ac:dyDescent="0.2">
      <c r="A32" s="10" t="s">
        <v>59</v>
      </c>
      <c r="B32" s="11">
        <v>263</v>
      </c>
      <c r="C32" s="12" t="s">
        <v>4</v>
      </c>
      <c r="D32" s="12" t="s">
        <v>2</v>
      </c>
      <c r="E32" s="12">
        <v>2004</v>
      </c>
      <c r="F32" s="12">
        <v>39</v>
      </c>
      <c r="G32" s="12">
        <v>3</v>
      </c>
      <c r="H32" s="12"/>
      <c r="I32" s="12" t="s">
        <v>165</v>
      </c>
      <c r="J32" s="12">
        <v>1</v>
      </c>
    </row>
    <row r="33" spans="1:10" x14ac:dyDescent="0.2">
      <c r="A33" s="8"/>
      <c r="B33" s="7"/>
      <c r="C33" s="9"/>
      <c r="D33" s="9"/>
      <c r="E33" s="9">
        <v>2005</v>
      </c>
      <c r="F33" s="9">
        <v>54</v>
      </c>
      <c r="G33" s="9">
        <v>3</v>
      </c>
      <c r="H33" s="9"/>
      <c r="I33" s="9"/>
      <c r="J33" s="9">
        <v>3</v>
      </c>
    </row>
    <row r="34" spans="1:10" x14ac:dyDescent="0.2">
      <c r="A34" s="8"/>
      <c r="B34" s="7"/>
      <c r="C34" s="9"/>
      <c r="D34" s="9"/>
      <c r="E34" s="9">
        <v>2006</v>
      </c>
      <c r="F34" s="9">
        <v>54</v>
      </c>
      <c r="G34" s="9">
        <v>4</v>
      </c>
      <c r="H34" s="9"/>
      <c r="I34" s="9"/>
      <c r="J34" s="9" t="s">
        <v>115</v>
      </c>
    </row>
    <row r="35" spans="1:10" x14ac:dyDescent="0.2">
      <c r="A35" s="8"/>
      <c r="B35" s="7"/>
      <c r="C35" s="9"/>
      <c r="D35" s="9"/>
      <c r="E35" s="9">
        <v>2007</v>
      </c>
      <c r="F35" s="9">
        <v>48</v>
      </c>
      <c r="G35" s="9">
        <v>3</v>
      </c>
      <c r="H35" s="9" t="s">
        <v>159</v>
      </c>
      <c r="I35" s="9"/>
      <c r="J35" s="9">
        <v>2</v>
      </c>
    </row>
    <row r="36" spans="1:10" x14ac:dyDescent="0.2">
      <c r="A36" s="8"/>
      <c r="B36" s="7"/>
      <c r="C36" s="9"/>
      <c r="D36" s="9"/>
      <c r="E36" s="9">
        <v>2008</v>
      </c>
      <c r="F36" s="9">
        <v>45</v>
      </c>
      <c r="G36" s="9">
        <v>4</v>
      </c>
      <c r="H36" s="9" t="s">
        <v>185</v>
      </c>
      <c r="I36" s="9"/>
      <c r="J36" s="9">
        <v>4</v>
      </c>
    </row>
    <row r="37" spans="1:10" ht="13.5" thickBot="1" x14ac:dyDescent="0.25">
      <c r="A37" s="16"/>
      <c r="B37" s="16"/>
      <c r="C37" s="16"/>
      <c r="D37" s="16"/>
      <c r="E37" s="16">
        <v>2009</v>
      </c>
      <c r="F37" s="16">
        <v>37</v>
      </c>
      <c r="G37" s="16">
        <v>3</v>
      </c>
      <c r="H37" s="16" t="s">
        <v>198</v>
      </c>
      <c r="I37" s="16"/>
      <c r="J37" s="16">
        <v>2</v>
      </c>
    </row>
  </sheetData>
  <autoFilter ref="A1:J37" xr:uid="{00000000-0009-0000-0000-00000300000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BV_D2001</vt:lpstr>
      <vt:lpstr>Hoja1</vt:lpstr>
      <vt:lpstr>D2001</vt:lpstr>
      <vt:lpstr>Problemas polinizacion pasiva</vt:lpstr>
      <vt:lpstr>BV_D2001!Títulos_a_imprimir</vt:lpstr>
      <vt:lpstr>'D2001'!Títulos_a_imprimir</vt:lpstr>
    </vt:vector>
  </TitlesOfParts>
  <Company>FD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Dicenta</dc:creator>
  <cp:lastModifiedBy>Gonzalo Rivera Vilches</cp:lastModifiedBy>
  <cp:lastPrinted>2008-05-07T15:53:56Z</cp:lastPrinted>
  <dcterms:created xsi:type="dcterms:W3CDTF">2001-04-10T16:39:10Z</dcterms:created>
  <dcterms:modified xsi:type="dcterms:W3CDTF">2023-06-08T16:49:58Z</dcterms:modified>
</cp:coreProperties>
</file>