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ast\OneDrive\Escritorio\Física\2º\Técnicas experimentales II\Lab Mecánica\Modos normales\"/>
    </mc:Choice>
  </mc:AlternateContent>
  <xr:revisionPtr revIDLastSave="0" documentId="13_ncr:1_{1654C1A8-A31B-4E50-AE27-BF801A20D501}" xr6:coauthVersionLast="47" xr6:coauthVersionMax="47" xr10:uidLastSave="{00000000-0000-0000-0000-000000000000}"/>
  <bookViews>
    <workbookView xWindow="-110" yWindow="-110" windowWidth="19420" windowHeight="11020" activeTab="1" xr2:uid="{146F438E-13DC-4C07-B1D4-D71667B2DF5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7" i="1"/>
  <c r="E10" i="1"/>
  <c r="E14" i="1"/>
  <c r="E19" i="1"/>
  <c r="BA5" i="1"/>
  <c r="BA7" i="1"/>
  <c r="BA10" i="1"/>
  <c r="BA14" i="1"/>
  <c r="BA19" i="1"/>
  <c r="BB4" i="1"/>
  <c r="BA4" i="1"/>
  <c r="AP19" i="1"/>
  <c r="AP5" i="1"/>
  <c r="AP7" i="1"/>
  <c r="AP10" i="1"/>
  <c r="AP14" i="1"/>
  <c r="AQ14" i="1"/>
  <c r="AQ4" i="1"/>
  <c r="AP4" i="1"/>
  <c r="AE5" i="1"/>
  <c r="AE7" i="1"/>
  <c r="AE10" i="1"/>
  <c r="AE14" i="1"/>
  <c r="AE19" i="1"/>
  <c r="AF4" i="1"/>
  <c r="AE4" i="1"/>
  <c r="R5" i="1"/>
  <c r="R7" i="1"/>
  <c r="R10" i="1"/>
  <c r="R14" i="1"/>
  <c r="R19" i="1"/>
  <c r="S4" i="1"/>
  <c r="R4" i="1"/>
  <c r="G5" i="1"/>
  <c r="G7" i="1"/>
  <c r="G10" i="1"/>
  <c r="G14" i="1"/>
  <c r="G19" i="1"/>
  <c r="G4" i="1"/>
  <c r="F5" i="1"/>
  <c r="F7" i="1"/>
  <c r="F10" i="1"/>
  <c r="F14" i="1"/>
  <c r="F19" i="1"/>
  <c r="F4" i="1"/>
  <c r="AZ14" i="1"/>
  <c r="BB14" i="1" s="1"/>
  <c r="AZ10" i="1"/>
  <c r="BB10" i="1" s="1"/>
  <c r="AZ7" i="1"/>
  <c r="BB7" i="1" s="1"/>
  <c r="AY24" i="1"/>
  <c r="AZ19" i="1" s="1"/>
  <c r="BB19" i="1" s="1"/>
  <c r="AY23" i="1"/>
  <c r="AY22" i="1"/>
  <c r="AY21" i="1"/>
  <c r="AY20" i="1"/>
  <c r="AY18" i="1"/>
  <c r="AY17" i="1"/>
  <c r="AY16" i="1"/>
  <c r="AY15" i="1"/>
  <c r="AY13" i="1"/>
  <c r="AY12" i="1"/>
  <c r="AY11" i="1"/>
  <c r="AY9" i="1"/>
  <c r="AY8" i="1"/>
  <c r="AY6" i="1"/>
  <c r="AZ5" i="1" s="1"/>
  <c r="BB5" i="1" s="1"/>
  <c r="AO7" i="1"/>
  <c r="AQ7" i="1" s="1"/>
  <c r="AO10" i="1"/>
  <c r="AQ10" i="1" s="1"/>
  <c r="AO14" i="1"/>
  <c r="AO19" i="1"/>
  <c r="AQ19" i="1" s="1"/>
  <c r="AN24" i="1"/>
  <c r="AN23" i="1"/>
  <c r="AN22" i="1"/>
  <c r="AN21" i="1"/>
  <c r="AN20" i="1"/>
  <c r="AN18" i="1"/>
  <c r="AN17" i="1"/>
  <c r="AN16" i="1"/>
  <c r="AN15" i="1"/>
  <c r="AN13" i="1"/>
  <c r="AN12" i="1"/>
  <c r="AN11" i="1"/>
  <c r="AN9" i="1"/>
  <c r="AN8" i="1"/>
  <c r="AN6" i="1"/>
  <c r="AO5" i="1" s="1"/>
  <c r="AQ5" i="1" s="1"/>
  <c r="AD14" i="1"/>
  <c r="AF14" i="1" s="1"/>
  <c r="AD10" i="1"/>
  <c r="AF10" i="1" s="1"/>
  <c r="AD7" i="1"/>
  <c r="AF7" i="1" s="1"/>
  <c r="AD5" i="1"/>
  <c r="AF5" i="1" s="1"/>
  <c r="AC24" i="1"/>
  <c r="AC23" i="1"/>
  <c r="AC22" i="1"/>
  <c r="AD19" i="1" s="1"/>
  <c r="AF19" i="1" s="1"/>
  <c r="AC21" i="1"/>
  <c r="AC20" i="1"/>
  <c r="AC18" i="1"/>
  <c r="AC17" i="1"/>
  <c r="AC16" i="1"/>
  <c r="AC15" i="1"/>
  <c r="AC13" i="1"/>
  <c r="AC12" i="1"/>
  <c r="AC11" i="1"/>
  <c r="AC9" i="1"/>
  <c r="AC8" i="1"/>
  <c r="AC6" i="1"/>
  <c r="Q10" i="1"/>
  <c r="S10" i="1" s="1"/>
  <c r="Q7" i="1"/>
  <c r="S7" i="1" s="1"/>
  <c r="Q5" i="1"/>
  <c r="S5" i="1" s="1"/>
  <c r="P24" i="1"/>
  <c r="P23" i="1"/>
  <c r="P22" i="1"/>
  <c r="P21" i="1"/>
  <c r="P20" i="1"/>
  <c r="Q19" i="1" s="1"/>
  <c r="S19" i="1" s="1"/>
  <c r="P18" i="1"/>
  <c r="P17" i="1"/>
  <c r="P16" i="1"/>
  <c r="P15" i="1"/>
  <c r="Q14" i="1" s="1"/>
  <c r="S14" i="1" s="1"/>
  <c r="P13" i="1"/>
  <c r="P12" i="1"/>
  <c r="P11" i="1"/>
  <c r="P9" i="1"/>
  <c r="P8" i="1"/>
  <c r="P6" i="1"/>
  <c r="D24" i="1"/>
  <c r="D23" i="1"/>
  <c r="D22" i="1"/>
  <c r="D21" i="1"/>
  <c r="D20" i="1"/>
  <c r="D18" i="1"/>
  <c r="D17" i="1"/>
  <c r="D16" i="1"/>
  <c r="D15" i="1"/>
  <c r="D13" i="1"/>
  <c r="D12" i="1"/>
  <c r="D11" i="1"/>
  <c r="D8" i="1"/>
  <c r="D9" i="1"/>
  <c r="D6" i="1"/>
  <c r="D4" i="1"/>
</calcChain>
</file>

<file path=xl/sharedStrings.xml><?xml version="1.0" encoding="utf-8"?>
<sst xmlns="http://schemas.openxmlformats.org/spreadsheetml/2006/main" count="108" uniqueCount="54">
  <si>
    <t>MASA 1</t>
  </si>
  <si>
    <t>n</t>
  </si>
  <si>
    <t>f</t>
  </si>
  <si>
    <t>d</t>
  </si>
  <si>
    <t>0,100 kg</t>
  </si>
  <si>
    <t>MASA 2</t>
  </si>
  <si>
    <t xml:space="preserve">MASA 3 </t>
  </si>
  <si>
    <t>0,504 kg</t>
  </si>
  <si>
    <t>0,198 kg</t>
  </si>
  <si>
    <t>MASA 4</t>
  </si>
  <si>
    <t>0,704 kg</t>
  </si>
  <si>
    <t>MASA 5</t>
  </si>
  <si>
    <t>1,002 kg</t>
  </si>
  <si>
    <t>T</t>
  </si>
  <si>
    <t>landa</t>
  </si>
  <si>
    <t>Masa 1</t>
  </si>
  <si>
    <t>frecuencia</t>
  </si>
  <si>
    <t>lambda</t>
  </si>
  <si>
    <t>s_lambda</t>
  </si>
  <si>
    <t>sT</t>
  </si>
  <si>
    <t>Masa 2</t>
  </si>
  <si>
    <t>Masa 3</t>
  </si>
  <si>
    <t>Masa 4</t>
  </si>
  <si>
    <t>Masa 5</t>
  </si>
  <si>
    <t>frecuencias</t>
  </si>
  <si>
    <t>0,00050</t>
  </si>
  <si>
    <t>0,00012</t>
  </si>
  <si>
    <t>0,000053</t>
  </si>
  <si>
    <t>0,000030</t>
  </si>
  <si>
    <t>0,000020</t>
  </si>
  <si>
    <t>0,000014</t>
  </si>
  <si>
    <t>0,00025</t>
  </si>
  <si>
    <t>0,000062</t>
  </si>
  <si>
    <t>0,000028</t>
  </si>
  <si>
    <t>0,000016</t>
  </si>
  <si>
    <t>0,000010</t>
  </si>
  <si>
    <t>0,0000069</t>
  </si>
  <si>
    <t>0,000099</t>
  </si>
  <si>
    <t>0,000025</t>
  </si>
  <si>
    <t>0,000011</t>
  </si>
  <si>
    <t>0,0000062</t>
  </si>
  <si>
    <t>0,0000040</t>
  </si>
  <si>
    <t>0,0000027</t>
  </si>
  <si>
    <t>0,000072</t>
  </si>
  <si>
    <t>0,000018</t>
  </si>
  <si>
    <t>0,0000080</t>
  </si>
  <si>
    <t>0,0000045</t>
  </si>
  <si>
    <t>0,0000029</t>
  </si>
  <si>
    <t>0,0000020</t>
  </si>
  <si>
    <t>0,000051</t>
  </si>
  <si>
    <t>0,000013</t>
  </si>
  <si>
    <t>0,0000056</t>
  </si>
  <si>
    <t>0,0000032</t>
  </si>
  <si>
    <t>0,0000014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</si>
</sst>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0"/>
    <numFmt numFmtId="166" formatCode="0.000"/>
    <numFmt numFmtId="169" formatCode="0.0000000"/>
    <numFmt numFmtId="170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7B08-1174-4FA4-B48D-3B72AE10F70C}">
  <dimension ref="A1:BB24"/>
  <sheetViews>
    <sheetView topLeftCell="S1" workbookViewId="0">
      <selection activeCell="AD10" sqref="AD10"/>
    </sheetView>
  </sheetViews>
  <sheetFormatPr baseColWidth="10" defaultRowHeight="14.5" x14ac:dyDescent="0.35"/>
  <sheetData>
    <row r="1" spans="1:54" x14ac:dyDescent="0.35">
      <c r="A1" t="s">
        <v>0</v>
      </c>
      <c r="B1" t="s">
        <v>4</v>
      </c>
      <c r="M1" t="s">
        <v>5</v>
      </c>
      <c r="N1" t="s">
        <v>8</v>
      </c>
      <c r="Z1" t="s">
        <v>6</v>
      </c>
      <c r="AA1" t="s">
        <v>7</v>
      </c>
      <c r="AK1" t="s">
        <v>9</v>
      </c>
      <c r="AL1" t="s">
        <v>10</v>
      </c>
      <c r="AV1" t="s">
        <v>11</v>
      </c>
      <c r="AW1" t="s">
        <v>12</v>
      </c>
    </row>
    <row r="3" spans="1:54" x14ac:dyDescent="0.35">
      <c r="A3" t="s">
        <v>1</v>
      </c>
      <c r="B3" t="s">
        <v>2</v>
      </c>
      <c r="E3" t="s">
        <v>3</v>
      </c>
      <c r="F3" t="s">
        <v>13</v>
      </c>
      <c r="G3" t="s">
        <v>14</v>
      </c>
      <c r="M3" t="s">
        <v>1</v>
      </c>
      <c r="N3" t="s">
        <v>2</v>
      </c>
      <c r="O3" t="s">
        <v>3</v>
      </c>
      <c r="Q3" t="s">
        <v>3</v>
      </c>
      <c r="R3" t="s">
        <v>13</v>
      </c>
      <c r="S3" t="s">
        <v>14</v>
      </c>
      <c r="Z3" t="s">
        <v>1</v>
      </c>
      <c r="AA3" t="s">
        <v>2</v>
      </c>
      <c r="AB3" t="s">
        <v>3</v>
      </c>
      <c r="AD3" t="s">
        <v>3</v>
      </c>
      <c r="AE3" t="s">
        <v>13</v>
      </c>
      <c r="AF3" t="s">
        <v>14</v>
      </c>
      <c r="AK3" t="s">
        <v>1</v>
      </c>
      <c r="AL3" t="s">
        <v>2</v>
      </c>
      <c r="AM3" t="s">
        <v>3</v>
      </c>
      <c r="AO3" t="s">
        <v>3</v>
      </c>
      <c r="AP3" t="s">
        <v>13</v>
      </c>
      <c r="AQ3" t="s">
        <v>14</v>
      </c>
      <c r="AV3" t="s">
        <v>1</v>
      </c>
      <c r="AW3" t="s">
        <v>2</v>
      </c>
      <c r="AX3" t="s">
        <v>3</v>
      </c>
      <c r="AZ3" t="s">
        <v>3</v>
      </c>
      <c r="BA3" t="s">
        <v>13</v>
      </c>
      <c r="BB3" t="s">
        <v>14</v>
      </c>
    </row>
    <row r="4" spans="1:54" x14ac:dyDescent="0.35">
      <c r="A4">
        <v>1</v>
      </c>
      <c r="B4">
        <v>14.2</v>
      </c>
      <c r="C4">
        <v>167.5</v>
      </c>
      <c r="D4">
        <f>AVERAGE(C4)</f>
        <v>167.5</v>
      </c>
      <c r="E4" s="1">
        <f>AVERAGE(D4)</f>
        <v>167.5</v>
      </c>
      <c r="F4">
        <f>1/B4</f>
        <v>7.0422535211267609E-2</v>
      </c>
      <c r="G4">
        <f>2*E4</f>
        <v>335</v>
      </c>
      <c r="M4">
        <v>1</v>
      </c>
      <c r="N4">
        <v>20.100000000000001</v>
      </c>
      <c r="O4">
        <v>167.5</v>
      </c>
      <c r="P4">
        <v>167.5</v>
      </c>
      <c r="Q4" s="1">
        <v>167.5</v>
      </c>
      <c r="R4">
        <f>1/N4</f>
        <v>4.9751243781094523E-2</v>
      </c>
      <c r="S4">
        <f>2*Q4</f>
        <v>335</v>
      </c>
      <c r="Z4">
        <v>1</v>
      </c>
      <c r="AA4">
        <v>31.7</v>
      </c>
      <c r="AB4">
        <v>167.5</v>
      </c>
      <c r="AC4">
        <v>167.5</v>
      </c>
      <c r="AD4" s="1">
        <v>167.5</v>
      </c>
      <c r="AE4">
        <f>1/AA4</f>
        <v>3.1545741324921134E-2</v>
      </c>
      <c r="AF4">
        <f>2*AD4</f>
        <v>335</v>
      </c>
      <c r="AK4">
        <v>1</v>
      </c>
      <c r="AL4">
        <v>37.4</v>
      </c>
      <c r="AM4">
        <v>167.5</v>
      </c>
      <c r="AN4">
        <v>167.5</v>
      </c>
      <c r="AO4" s="1">
        <v>167.5</v>
      </c>
      <c r="AP4">
        <f>1/AL4</f>
        <v>2.6737967914438502E-2</v>
      </c>
      <c r="AQ4">
        <f>2*AO4</f>
        <v>335</v>
      </c>
      <c r="AV4">
        <v>1</v>
      </c>
      <c r="AW4">
        <v>44.5</v>
      </c>
      <c r="AX4">
        <v>167.5</v>
      </c>
      <c r="AY4">
        <v>167.5</v>
      </c>
      <c r="AZ4" s="1">
        <v>167.5</v>
      </c>
      <c r="BA4">
        <f>1/AW4</f>
        <v>2.247191011235955E-2</v>
      </c>
      <c r="BB4">
        <f>2*AZ4</f>
        <v>335</v>
      </c>
    </row>
    <row r="5" spans="1:54" x14ac:dyDescent="0.35">
      <c r="A5">
        <v>2</v>
      </c>
      <c r="B5">
        <v>28.5</v>
      </c>
      <c r="C5">
        <v>84</v>
      </c>
      <c r="D5">
        <v>84</v>
      </c>
      <c r="E5" s="1">
        <f>AVERAGE(D5:D6)</f>
        <v>83.75</v>
      </c>
      <c r="F5">
        <f t="shared" ref="F5:F19" si="0">1/B5</f>
        <v>3.5087719298245612E-2</v>
      </c>
      <c r="G5">
        <f t="shared" ref="G5:G19" si="1">2*E5</f>
        <v>167.5</v>
      </c>
      <c r="M5">
        <v>2</v>
      </c>
      <c r="N5">
        <v>40.200000000000003</v>
      </c>
      <c r="O5">
        <v>83.5</v>
      </c>
      <c r="P5">
        <v>83.5</v>
      </c>
      <c r="Q5" s="1">
        <f>AVERAGE(P5:P6)</f>
        <v>83.75</v>
      </c>
      <c r="R5">
        <f t="shared" ref="R5:R19" si="2">1/N5</f>
        <v>2.4875621890547261E-2</v>
      </c>
      <c r="S5">
        <f t="shared" ref="S5:S19" si="3">2*Q5</f>
        <v>167.5</v>
      </c>
      <c r="Z5">
        <v>2</v>
      </c>
      <c r="AA5">
        <v>63.6</v>
      </c>
      <c r="AB5">
        <v>84</v>
      </c>
      <c r="AC5">
        <v>84</v>
      </c>
      <c r="AD5" s="1">
        <f>AVERAGE(AC5:AC6)</f>
        <v>83.75</v>
      </c>
      <c r="AE5">
        <f t="shared" ref="AE5:AE19" si="4">1/AA5</f>
        <v>1.5723270440251572E-2</v>
      </c>
      <c r="AF5">
        <f t="shared" ref="AF5:AF19" si="5">2*AD5</f>
        <v>167.5</v>
      </c>
      <c r="AK5">
        <v>2</v>
      </c>
      <c r="AL5">
        <v>74.7</v>
      </c>
      <c r="AM5">
        <v>84</v>
      </c>
      <c r="AN5">
        <v>84</v>
      </c>
      <c r="AO5" s="1">
        <f>AVERAGE(AN5:AN6)</f>
        <v>83.75</v>
      </c>
      <c r="AP5">
        <f t="shared" ref="AP5:AP19" si="6">1/AL5</f>
        <v>1.3386880856760375E-2</v>
      </c>
      <c r="AQ5">
        <f t="shared" ref="AQ5:AQ19" si="7">2*AO5</f>
        <v>167.5</v>
      </c>
      <c r="AV5">
        <v>2</v>
      </c>
      <c r="AW5">
        <v>89</v>
      </c>
      <c r="AX5">
        <v>83.5</v>
      </c>
      <c r="AY5">
        <v>83.5</v>
      </c>
      <c r="AZ5" s="1">
        <f>AVERAGE(AY5:AY6)</f>
        <v>83.75</v>
      </c>
      <c r="BA5">
        <f t="shared" ref="BA5:BA19" si="8">1/AW5</f>
        <v>1.1235955056179775E-2</v>
      </c>
      <c r="BB5">
        <f t="shared" ref="BB5:BB19" si="9">2*AZ5</f>
        <v>167.5</v>
      </c>
    </row>
    <row r="6" spans="1:54" x14ac:dyDescent="0.35">
      <c r="C6">
        <v>167.5</v>
      </c>
      <c r="D6">
        <f>C6-C5</f>
        <v>83.5</v>
      </c>
      <c r="E6" s="1"/>
      <c r="O6">
        <v>167.5</v>
      </c>
      <c r="P6">
        <f>O6-O5</f>
        <v>84</v>
      </c>
      <c r="Q6" s="1"/>
      <c r="AB6">
        <v>167.5</v>
      </c>
      <c r="AC6">
        <f>AB6-AB5</f>
        <v>83.5</v>
      </c>
      <c r="AD6" s="1"/>
      <c r="AM6">
        <v>167.5</v>
      </c>
      <c r="AN6">
        <f>AM6-AM5</f>
        <v>83.5</v>
      </c>
      <c r="AO6" s="1"/>
      <c r="AX6">
        <v>167.5</v>
      </c>
      <c r="AY6">
        <f>AX6-AX5</f>
        <v>84</v>
      </c>
      <c r="AZ6" s="1"/>
    </row>
    <row r="7" spans="1:54" x14ac:dyDescent="0.35">
      <c r="A7">
        <v>3</v>
      </c>
      <c r="B7">
        <v>43.5</v>
      </c>
      <c r="C7">
        <v>56.5</v>
      </c>
      <c r="D7">
        <v>56.5</v>
      </c>
      <c r="E7" s="1">
        <f>AVERAGE(D7:D9)</f>
        <v>55.833333333333336</v>
      </c>
      <c r="F7">
        <f t="shared" si="0"/>
        <v>2.2988505747126436E-2</v>
      </c>
      <c r="G7">
        <f t="shared" si="1"/>
        <v>111.66666666666667</v>
      </c>
      <c r="M7">
        <v>3</v>
      </c>
      <c r="N7">
        <v>60.3</v>
      </c>
      <c r="O7">
        <v>55.5</v>
      </c>
      <c r="P7">
        <v>55.5</v>
      </c>
      <c r="Q7" s="1">
        <f>AVERAGE(P7:P9)</f>
        <v>55.833333333333336</v>
      </c>
      <c r="R7">
        <f t="shared" si="2"/>
        <v>1.658374792703151E-2</v>
      </c>
      <c r="S7">
        <f t="shared" si="3"/>
        <v>111.66666666666667</v>
      </c>
      <c r="Z7">
        <v>3</v>
      </c>
      <c r="AA7">
        <v>95</v>
      </c>
      <c r="AB7">
        <v>56</v>
      </c>
      <c r="AC7">
        <v>56</v>
      </c>
      <c r="AD7" s="1">
        <f>AVERAGE(AC7:AC9)</f>
        <v>55.833333333333336</v>
      </c>
      <c r="AE7">
        <f t="shared" si="4"/>
        <v>1.0526315789473684E-2</v>
      </c>
      <c r="AF7">
        <f t="shared" si="5"/>
        <v>111.66666666666667</v>
      </c>
      <c r="AK7">
        <v>3</v>
      </c>
      <c r="AL7">
        <v>112</v>
      </c>
      <c r="AM7">
        <v>55.5</v>
      </c>
      <c r="AN7">
        <v>55.5</v>
      </c>
      <c r="AO7" s="1">
        <f>AVERAGE(AN7:AN9)</f>
        <v>55.833333333333336</v>
      </c>
      <c r="AP7">
        <f t="shared" si="6"/>
        <v>8.9285714285714281E-3</v>
      </c>
      <c r="AQ7">
        <f t="shared" si="7"/>
        <v>111.66666666666667</v>
      </c>
      <c r="AV7">
        <v>3</v>
      </c>
      <c r="AW7">
        <v>133.4</v>
      </c>
      <c r="AX7">
        <v>55.5</v>
      </c>
      <c r="AY7">
        <v>55.5</v>
      </c>
      <c r="AZ7" s="1">
        <f>AVERAGE(AY7:AY9)</f>
        <v>55.833333333333336</v>
      </c>
      <c r="BA7">
        <f t="shared" si="8"/>
        <v>7.4962518740629685E-3</v>
      </c>
      <c r="BB7">
        <f t="shared" si="9"/>
        <v>111.66666666666667</v>
      </c>
    </row>
    <row r="8" spans="1:54" x14ac:dyDescent="0.35">
      <c r="C8">
        <v>113</v>
      </c>
      <c r="D8">
        <f>C8-C7</f>
        <v>56.5</v>
      </c>
      <c r="E8" s="1"/>
      <c r="O8">
        <v>112.5</v>
      </c>
      <c r="P8">
        <f>O8-O7</f>
        <v>57</v>
      </c>
      <c r="Q8" s="1"/>
      <c r="AB8">
        <v>111.5</v>
      </c>
      <c r="AC8">
        <f>AB8-AB7</f>
        <v>55.5</v>
      </c>
      <c r="AD8" s="1"/>
      <c r="AM8">
        <v>112.5</v>
      </c>
      <c r="AN8">
        <f>AM8-AM7</f>
        <v>57</v>
      </c>
      <c r="AO8" s="1"/>
      <c r="AX8">
        <v>112</v>
      </c>
      <c r="AY8">
        <f>AX8-AX7</f>
        <v>56.5</v>
      </c>
      <c r="AZ8" s="1"/>
    </row>
    <row r="9" spans="1:54" x14ac:dyDescent="0.35">
      <c r="C9">
        <v>167.5</v>
      </c>
      <c r="D9">
        <f>C9-C8</f>
        <v>54.5</v>
      </c>
      <c r="E9" s="1"/>
      <c r="O9">
        <v>167.5</v>
      </c>
      <c r="P9">
        <f>O9-O8</f>
        <v>55</v>
      </c>
      <c r="Q9" s="1"/>
      <c r="AB9">
        <v>167.5</v>
      </c>
      <c r="AC9">
        <f>AB9-AB8</f>
        <v>56</v>
      </c>
      <c r="AD9" s="1"/>
      <c r="AM9">
        <v>167.5</v>
      </c>
      <c r="AN9">
        <f>AM9-AM8</f>
        <v>55</v>
      </c>
      <c r="AO9" s="1"/>
      <c r="AX9">
        <v>167.5</v>
      </c>
      <c r="AY9">
        <f>AX9-AX8</f>
        <v>55.5</v>
      </c>
      <c r="AZ9" s="1"/>
    </row>
    <row r="10" spans="1:54" x14ac:dyDescent="0.35">
      <c r="A10">
        <v>4</v>
      </c>
      <c r="B10">
        <v>57.5</v>
      </c>
      <c r="C10">
        <v>42.5</v>
      </c>
      <c r="D10">
        <v>42.5</v>
      </c>
      <c r="E10" s="1">
        <f>AVERAGE(D10:D13)</f>
        <v>41.875</v>
      </c>
      <c r="F10">
        <f t="shared" si="0"/>
        <v>1.7391304347826087E-2</v>
      </c>
      <c r="G10">
        <f t="shared" si="1"/>
        <v>83.75</v>
      </c>
      <c r="M10">
        <v>4</v>
      </c>
      <c r="N10">
        <v>80.2</v>
      </c>
      <c r="O10">
        <v>42</v>
      </c>
      <c r="P10">
        <v>42</v>
      </c>
      <c r="Q10" s="1">
        <f>AVERAGE(P10:P13)</f>
        <v>41.875</v>
      </c>
      <c r="R10">
        <f t="shared" si="2"/>
        <v>1.2468827930174562E-2</v>
      </c>
      <c r="S10">
        <f t="shared" si="3"/>
        <v>83.75</v>
      </c>
      <c r="Z10">
        <v>4</v>
      </c>
      <c r="AA10">
        <v>126.7</v>
      </c>
      <c r="AB10">
        <v>41.5</v>
      </c>
      <c r="AC10">
        <v>41.5</v>
      </c>
      <c r="AD10" s="1">
        <f>AVERAGE(AC10:AC13)</f>
        <v>41.875</v>
      </c>
      <c r="AE10">
        <f t="shared" si="4"/>
        <v>7.8926598263614842E-3</v>
      </c>
      <c r="AF10">
        <f t="shared" si="5"/>
        <v>83.75</v>
      </c>
      <c r="AK10">
        <v>4</v>
      </c>
      <c r="AL10">
        <v>149.4</v>
      </c>
      <c r="AM10">
        <v>41.5</v>
      </c>
      <c r="AN10">
        <v>41.5</v>
      </c>
      <c r="AO10" s="1">
        <f>AVERAGE(AN10:AN13)</f>
        <v>41.875</v>
      </c>
      <c r="AP10">
        <f t="shared" si="6"/>
        <v>6.6934404283801874E-3</v>
      </c>
      <c r="AQ10">
        <f t="shared" si="7"/>
        <v>83.75</v>
      </c>
      <c r="AV10">
        <v>4</v>
      </c>
      <c r="AW10">
        <v>177.9</v>
      </c>
      <c r="AX10">
        <v>41.5</v>
      </c>
      <c r="AY10">
        <v>41.5</v>
      </c>
      <c r="AZ10" s="1">
        <f>AVERAGE(AY10:AY13)</f>
        <v>41.875</v>
      </c>
      <c r="BA10">
        <f t="shared" si="8"/>
        <v>5.6211354693648111E-3</v>
      </c>
      <c r="BB10">
        <f t="shared" si="9"/>
        <v>83.75</v>
      </c>
    </row>
    <row r="11" spans="1:54" x14ac:dyDescent="0.35">
      <c r="C11">
        <v>84</v>
      </c>
      <c r="D11">
        <f>C11-C10</f>
        <v>41.5</v>
      </c>
      <c r="E11" s="1"/>
      <c r="O11">
        <v>84</v>
      </c>
      <c r="P11">
        <f>O11-O10</f>
        <v>42</v>
      </c>
      <c r="Q11" s="1"/>
      <c r="AB11">
        <v>83.5</v>
      </c>
      <c r="AC11">
        <f>AB11-AB10</f>
        <v>42</v>
      </c>
      <c r="AD11" s="1"/>
      <c r="AM11">
        <v>83.5</v>
      </c>
      <c r="AN11">
        <f>AM11-AM10</f>
        <v>42</v>
      </c>
      <c r="AO11" s="1"/>
      <c r="AX11">
        <v>82.5</v>
      </c>
      <c r="AY11">
        <f>AX11-AX10</f>
        <v>41</v>
      </c>
      <c r="AZ11" s="1"/>
    </row>
    <row r="12" spans="1:54" x14ac:dyDescent="0.35">
      <c r="C12">
        <v>127.5</v>
      </c>
      <c r="D12">
        <f>C12-C11</f>
        <v>43.5</v>
      </c>
      <c r="E12" s="1"/>
      <c r="O12">
        <v>127.5</v>
      </c>
      <c r="P12">
        <f>O12-O11</f>
        <v>43.5</v>
      </c>
      <c r="Q12" s="1"/>
      <c r="AB12">
        <v>127.5</v>
      </c>
      <c r="AC12">
        <f>AB12-AB11</f>
        <v>44</v>
      </c>
      <c r="AD12" s="1"/>
      <c r="AM12">
        <v>127.5</v>
      </c>
      <c r="AN12">
        <f>AM12-AM11</f>
        <v>44</v>
      </c>
      <c r="AO12" s="1"/>
      <c r="AX12">
        <v>126.5</v>
      </c>
      <c r="AY12">
        <f>AX12-AX11</f>
        <v>44</v>
      </c>
      <c r="AZ12" s="1"/>
    </row>
    <row r="13" spans="1:54" x14ac:dyDescent="0.35">
      <c r="C13">
        <v>167.5</v>
      </c>
      <c r="D13">
        <f>C13-C12</f>
        <v>40</v>
      </c>
      <c r="E13" s="1"/>
      <c r="O13">
        <v>167.5</v>
      </c>
      <c r="P13">
        <f>O13-O12</f>
        <v>40</v>
      </c>
      <c r="Q13" s="1"/>
      <c r="AB13">
        <v>167.5</v>
      </c>
      <c r="AC13">
        <f>AB13-AB12</f>
        <v>40</v>
      </c>
      <c r="AD13" s="1"/>
      <c r="AM13">
        <v>167.5</v>
      </c>
      <c r="AN13">
        <f>AM13-AM12</f>
        <v>40</v>
      </c>
      <c r="AO13" s="1"/>
      <c r="AX13">
        <v>167.5</v>
      </c>
      <c r="AY13">
        <f>AX13-AX12</f>
        <v>41</v>
      </c>
      <c r="AZ13" s="1"/>
    </row>
    <row r="14" spans="1:54" x14ac:dyDescent="0.35">
      <c r="A14">
        <v>5</v>
      </c>
      <c r="B14">
        <v>71.400000000000006</v>
      </c>
      <c r="C14">
        <v>34</v>
      </c>
      <c r="D14">
        <v>34</v>
      </c>
      <c r="E14" s="1">
        <f>AVERAGE(D14:D18)</f>
        <v>33.5</v>
      </c>
      <c r="F14">
        <f t="shared" si="0"/>
        <v>1.4005602240896357E-2</v>
      </c>
      <c r="G14">
        <f t="shared" si="1"/>
        <v>67</v>
      </c>
      <c r="M14">
        <v>5</v>
      </c>
      <c r="N14">
        <v>100</v>
      </c>
      <c r="O14">
        <v>34</v>
      </c>
      <c r="P14">
        <v>34</v>
      </c>
      <c r="Q14" s="1">
        <f>AVERAGE(P14:P18)</f>
        <v>33.5</v>
      </c>
      <c r="R14">
        <f t="shared" si="2"/>
        <v>0.01</v>
      </c>
      <c r="S14">
        <f t="shared" si="3"/>
        <v>67</v>
      </c>
      <c r="Z14">
        <v>5</v>
      </c>
      <c r="AA14">
        <v>158.9</v>
      </c>
      <c r="AB14">
        <v>34.5</v>
      </c>
      <c r="AC14">
        <v>34.5</v>
      </c>
      <c r="AD14" s="1">
        <f>AVERAGE(AC14:AC18)</f>
        <v>33.5</v>
      </c>
      <c r="AE14">
        <f t="shared" si="4"/>
        <v>6.2932662051604776E-3</v>
      </c>
      <c r="AF14">
        <f t="shared" si="5"/>
        <v>67</v>
      </c>
      <c r="AK14">
        <v>5</v>
      </c>
      <c r="AL14">
        <v>187.3</v>
      </c>
      <c r="AM14">
        <v>33.5</v>
      </c>
      <c r="AN14">
        <v>33.5</v>
      </c>
      <c r="AO14" s="1">
        <f>AVERAGE(AN14:AN18)</f>
        <v>33.5</v>
      </c>
      <c r="AP14">
        <f t="shared" si="6"/>
        <v>5.3390282968499726E-3</v>
      </c>
      <c r="AQ14">
        <f t="shared" si="7"/>
        <v>67</v>
      </c>
      <c r="AV14">
        <v>5</v>
      </c>
      <c r="AW14">
        <v>222.4</v>
      </c>
      <c r="AX14">
        <v>33.5</v>
      </c>
      <c r="AY14">
        <v>33.5</v>
      </c>
      <c r="AZ14" s="1">
        <f>AVERAGE(AY14:AY18)</f>
        <v>33.5</v>
      </c>
      <c r="BA14">
        <f t="shared" si="8"/>
        <v>4.4964028776978415E-3</v>
      </c>
      <c r="BB14">
        <f t="shared" si="9"/>
        <v>67</v>
      </c>
    </row>
    <row r="15" spans="1:54" x14ac:dyDescent="0.35">
      <c r="C15">
        <v>67.5</v>
      </c>
      <c r="D15">
        <f>C15-C14</f>
        <v>33.5</v>
      </c>
      <c r="E15" s="1"/>
      <c r="O15">
        <v>67</v>
      </c>
      <c r="P15">
        <f>O15-O14</f>
        <v>33</v>
      </c>
      <c r="Q15" s="1"/>
      <c r="AB15">
        <v>67</v>
      </c>
      <c r="AC15">
        <f>AB15-AB14</f>
        <v>32.5</v>
      </c>
      <c r="AD15" s="1"/>
      <c r="AM15">
        <v>67</v>
      </c>
      <c r="AN15">
        <f>AM15-AM14</f>
        <v>33.5</v>
      </c>
      <c r="AO15" s="1"/>
      <c r="AX15">
        <v>67.5</v>
      </c>
      <c r="AY15">
        <f>AX15-AX14</f>
        <v>34</v>
      </c>
      <c r="AZ15" s="1"/>
    </row>
    <row r="16" spans="1:54" x14ac:dyDescent="0.35">
      <c r="C16">
        <v>101.5</v>
      </c>
      <c r="D16">
        <f>C16-C15</f>
        <v>34</v>
      </c>
      <c r="E16" s="1"/>
      <c r="O16">
        <v>101.5</v>
      </c>
      <c r="P16">
        <f>O16-O15</f>
        <v>34.5</v>
      </c>
      <c r="Q16" s="1"/>
      <c r="AB16">
        <v>101.5</v>
      </c>
      <c r="AC16">
        <f>AB16-AB15</f>
        <v>34.5</v>
      </c>
      <c r="AD16" s="1"/>
      <c r="AM16">
        <v>101</v>
      </c>
      <c r="AN16">
        <f>AM16-AM15</f>
        <v>34</v>
      </c>
      <c r="AO16" s="1"/>
      <c r="AX16">
        <v>101</v>
      </c>
      <c r="AY16">
        <f>AX16-AX15</f>
        <v>33.5</v>
      </c>
      <c r="AZ16" s="1"/>
    </row>
    <row r="17" spans="1:54" x14ac:dyDescent="0.35">
      <c r="C17">
        <v>135.5</v>
      </c>
      <c r="D17">
        <f>C17-C16</f>
        <v>34</v>
      </c>
      <c r="E17" s="1"/>
      <c r="O17">
        <v>135</v>
      </c>
      <c r="P17">
        <f>O17-O16</f>
        <v>33.5</v>
      </c>
      <c r="Q17" s="1"/>
      <c r="AB17">
        <v>134.5</v>
      </c>
      <c r="AC17">
        <f>AB17-AB16</f>
        <v>33</v>
      </c>
      <c r="AD17" s="1"/>
      <c r="AM17">
        <v>134</v>
      </c>
      <c r="AN17">
        <f>AM17-AM16</f>
        <v>33</v>
      </c>
      <c r="AO17" s="1"/>
      <c r="AX17">
        <v>134</v>
      </c>
      <c r="AY17">
        <f>AX17-AX16</f>
        <v>33</v>
      </c>
      <c r="AZ17" s="1"/>
    </row>
    <row r="18" spans="1:54" x14ac:dyDescent="0.35">
      <c r="C18">
        <v>167.5</v>
      </c>
      <c r="D18">
        <f>C18-C17</f>
        <v>32</v>
      </c>
      <c r="E18" s="1"/>
      <c r="O18">
        <v>167.5</v>
      </c>
      <c r="P18">
        <f>O18-O17</f>
        <v>32.5</v>
      </c>
      <c r="Q18" s="1"/>
      <c r="AB18">
        <v>167.5</v>
      </c>
      <c r="AC18">
        <f>AB18-AB17</f>
        <v>33</v>
      </c>
      <c r="AD18" s="1"/>
      <c r="AM18">
        <v>167.5</v>
      </c>
      <c r="AN18">
        <f>AM18-AM17</f>
        <v>33.5</v>
      </c>
      <c r="AO18" s="1"/>
      <c r="AX18">
        <v>167.5</v>
      </c>
      <c r="AY18">
        <f>AX18-AX17</f>
        <v>33.5</v>
      </c>
      <c r="AZ18" s="1"/>
    </row>
    <row r="19" spans="1:54" x14ac:dyDescent="0.35">
      <c r="A19">
        <v>6</v>
      </c>
      <c r="B19">
        <v>83.6</v>
      </c>
      <c r="C19">
        <v>28.5</v>
      </c>
      <c r="D19">
        <v>28.5</v>
      </c>
      <c r="E19" s="1">
        <f>AVERAGE(D19:D24)</f>
        <v>27.916666666666668</v>
      </c>
      <c r="F19">
        <f t="shared" si="0"/>
        <v>1.1961722488038277E-2</v>
      </c>
      <c r="G19">
        <f t="shared" si="1"/>
        <v>55.833333333333336</v>
      </c>
      <c r="M19">
        <v>6</v>
      </c>
      <c r="N19">
        <v>120</v>
      </c>
      <c r="O19">
        <v>28</v>
      </c>
      <c r="P19">
        <v>28</v>
      </c>
      <c r="Q19" s="1">
        <f>AVERAGE(P19:P24)</f>
        <v>27.916666666666668</v>
      </c>
      <c r="R19">
        <f t="shared" si="2"/>
        <v>8.3333333333333332E-3</v>
      </c>
      <c r="S19">
        <f t="shared" si="3"/>
        <v>55.833333333333336</v>
      </c>
      <c r="Z19">
        <v>6</v>
      </c>
      <c r="AA19">
        <v>190.7</v>
      </c>
      <c r="AB19">
        <v>27.5</v>
      </c>
      <c r="AC19">
        <v>27.5</v>
      </c>
      <c r="AD19" s="1">
        <f>AVERAGE(AC19:AC24)</f>
        <v>27.916666666666668</v>
      </c>
      <c r="AE19">
        <f t="shared" si="4"/>
        <v>5.243838489774515E-3</v>
      </c>
      <c r="AF19">
        <f t="shared" si="5"/>
        <v>55.833333333333336</v>
      </c>
      <c r="AK19">
        <v>6</v>
      </c>
      <c r="AL19">
        <v>224.2</v>
      </c>
      <c r="AM19">
        <v>28</v>
      </c>
      <c r="AN19">
        <v>28</v>
      </c>
      <c r="AO19" s="1">
        <f>AVERAGE(AN19:AN24)</f>
        <v>27.916666666666668</v>
      </c>
      <c r="AP19">
        <f t="shared" si="6"/>
        <v>4.4603033006244425E-3</v>
      </c>
      <c r="AQ19">
        <f t="shared" si="7"/>
        <v>55.833333333333336</v>
      </c>
      <c r="AV19">
        <v>6</v>
      </c>
      <c r="AW19">
        <v>266.89999999999998</v>
      </c>
      <c r="AX19">
        <v>28</v>
      </c>
      <c r="AY19">
        <v>28</v>
      </c>
      <c r="AZ19" s="1">
        <f>AVERAGE(AY19:AY24)</f>
        <v>27.916666666666668</v>
      </c>
      <c r="BA19">
        <f t="shared" si="8"/>
        <v>3.7467216185837395E-3</v>
      </c>
      <c r="BB19">
        <f t="shared" si="9"/>
        <v>55.833333333333336</v>
      </c>
    </row>
    <row r="20" spans="1:54" x14ac:dyDescent="0.35">
      <c r="C20">
        <v>56</v>
      </c>
      <c r="D20">
        <f>C20-C19</f>
        <v>27.5</v>
      </c>
      <c r="E20" s="1"/>
      <c r="O20">
        <v>56</v>
      </c>
      <c r="P20">
        <f>O20-O19</f>
        <v>28</v>
      </c>
      <c r="Q20" s="1"/>
      <c r="AB20">
        <v>56</v>
      </c>
      <c r="AC20">
        <f>AB20-AB19</f>
        <v>28.5</v>
      </c>
      <c r="AM20">
        <v>55.5</v>
      </c>
      <c r="AN20">
        <f>AM20-AM19</f>
        <v>27.5</v>
      </c>
      <c r="AX20">
        <v>56</v>
      </c>
      <c r="AY20">
        <f>AX20-AX19</f>
        <v>28</v>
      </c>
    </row>
    <row r="21" spans="1:54" x14ac:dyDescent="0.35">
      <c r="C21">
        <v>85</v>
      </c>
      <c r="D21">
        <f>C21-C20</f>
        <v>29</v>
      </c>
      <c r="E21" s="1"/>
      <c r="O21">
        <v>84.5</v>
      </c>
      <c r="P21">
        <f>O21-O20</f>
        <v>28.5</v>
      </c>
      <c r="AB21">
        <v>84.5</v>
      </c>
      <c r="AC21">
        <f>AB21-AB20</f>
        <v>28.5</v>
      </c>
      <c r="AM21">
        <v>85</v>
      </c>
      <c r="AN21">
        <f>AM21-AM20</f>
        <v>29.5</v>
      </c>
      <c r="AX21">
        <v>85</v>
      </c>
      <c r="AY21">
        <f>AX21-AX20</f>
        <v>29</v>
      </c>
    </row>
    <row r="22" spans="1:54" x14ac:dyDescent="0.35">
      <c r="C22">
        <v>113</v>
      </c>
      <c r="D22">
        <f>C22-C21</f>
        <v>28</v>
      </c>
      <c r="O22">
        <v>112.5</v>
      </c>
      <c r="P22">
        <f>O22-O21</f>
        <v>28</v>
      </c>
      <c r="AB22">
        <v>112</v>
      </c>
      <c r="AC22">
        <f>AB22-AB21</f>
        <v>27.5</v>
      </c>
      <c r="AM22">
        <v>112</v>
      </c>
      <c r="AN22">
        <f>AM22-AM21</f>
        <v>27</v>
      </c>
      <c r="AX22">
        <v>113.5</v>
      </c>
      <c r="AY22">
        <f>AX22-AX21</f>
        <v>28.5</v>
      </c>
    </row>
    <row r="23" spans="1:54" x14ac:dyDescent="0.35">
      <c r="C23">
        <v>140</v>
      </c>
      <c r="D23">
        <f>C23-C22</f>
        <v>27</v>
      </c>
      <c r="O23">
        <v>141</v>
      </c>
      <c r="P23">
        <f>O23-O22</f>
        <v>28.5</v>
      </c>
      <c r="AB23">
        <v>140</v>
      </c>
      <c r="AC23">
        <f>AB23-AB22</f>
        <v>28</v>
      </c>
      <c r="AM23">
        <v>140</v>
      </c>
      <c r="AN23">
        <f>AM23-AM22</f>
        <v>28</v>
      </c>
      <c r="AX23">
        <v>140</v>
      </c>
      <c r="AY23">
        <f>AX23-AX22</f>
        <v>26.5</v>
      </c>
    </row>
    <row r="24" spans="1:54" x14ac:dyDescent="0.35">
      <c r="C24">
        <v>167.5</v>
      </c>
      <c r="D24">
        <f>C24-C23</f>
        <v>27.5</v>
      </c>
      <c r="O24">
        <v>167.5</v>
      </c>
      <c r="P24">
        <f>O24-O23</f>
        <v>26.5</v>
      </c>
      <c r="AB24">
        <v>167.5</v>
      </c>
      <c r="AC24">
        <f>AB24-AB23</f>
        <v>27.5</v>
      </c>
      <c r="AM24">
        <v>167.5</v>
      </c>
      <c r="AN24">
        <f>AM24-AM23</f>
        <v>27.5</v>
      </c>
      <c r="AX24">
        <v>167.5</v>
      </c>
      <c r="AY24">
        <f>AX24-AX23</f>
        <v>27.5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FD17-67BF-40D9-BF8B-79487F853E60}">
  <dimension ref="A3:R43"/>
  <sheetViews>
    <sheetView tabSelected="1" topLeftCell="B16" workbookViewId="0">
      <selection activeCell="J32" sqref="J32"/>
    </sheetView>
  </sheetViews>
  <sheetFormatPr baseColWidth="10" defaultRowHeight="14.5" x14ac:dyDescent="0.35"/>
  <sheetData>
    <row r="3" spans="2:16" x14ac:dyDescent="0.35">
      <c r="C3" t="s">
        <v>15</v>
      </c>
      <c r="J3" t="s">
        <v>20</v>
      </c>
    </row>
    <row r="4" spans="2:16" x14ac:dyDescent="0.35">
      <c r="C4" t="s">
        <v>16</v>
      </c>
      <c r="D4" t="s">
        <v>3</v>
      </c>
      <c r="E4" t="s">
        <v>17</v>
      </c>
      <c r="F4" t="s">
        <v>18</v>
      </c>
      <c r="G4" t="s">
        <v>13</v>
      </c>
      <c r="H4" t="s">
        <v>19</v>
      </c>
      <c r="J4" t="s">
        <v>16</v>
      </c>
      <c r="K4" t="s">
        <v>3</v>
      </c>
      <c r="L4" t="s">
        <v>17</v>
      </c>
      <c r="M4" t="s">
        <v>18</v>
      </c>
      <c r="N4" t="s">
        <v>13</v>
      </c>
      <c r="O4" t="s">
        <v>19</v>
      </c>
    </row>
    <row r="5" spans="2:16" x14ac:dyDescent="0.35">
      <c r="C5">
        <v>14.2</v>
      </c>
      <c r="D5" s="3">
        <v>1.675</v>
      </c>
      <c r="E5" s="3">
        <v>3.35</v>
      </c>
      <c r="G5" s="2">
        <v>7.0422535211267609E-2</v>
      </c>
      <c r="H5" t="s">
        <v>25</v>
      </c>
      <c r="I5">
        <v>1</v>
      </c>
      <c r="J5">
        <v>20.100000000000001</v>
      </c>
      <c r="K5" s="3">
        <v>1.675</v>
      </c>
      <c r="L5" s="3">
        <v>3.35</v>
      </c>
      <c r="N5" s="2">
        <v>4.9751243781094523E-2</v>
      </c>
      <c r="O5" t="s">
        <v>31</v>
      </c>
    </row>
    <row r="6" spans="2:16" x14ac:dyDescent="0.35">
      <c r="C6">
        <v>28.5</v>
      </c>
      <c r="D6" s="3">
        <v>0.83750000000000002</v>
      </c>
      <c r="E6" s="3">
        <v>1.675</v>
      </c>
      <c r="G6" s="2">
        <v>3.5087719298245612E-2</v>
      </c>
      <c r="H6" t="s">
        <v>26</v>
      </c>
      <c r="I6">
        <v>2</v>
      </c>
      <c r="J6">
        <v>40.200000000000003</v>
      </c>
      <c r="K6" s="3">
        <v>0.83750000000000002</v>
      </c>
      <c r="L6" s="3">
        <v>1.675</v>
      </c>
      <c r="N6" s="5">
        <v>2.4875621890547261E-2</v>
      </c>
      <c r="O6" t="s">
        <v>32</v>
      </c>
    </row>
    <row r="7" spans="2:16" x14ac:dyDescent="0.35">
      <c r="C7">
        <v>43.5</v>
      </c>
      <c r="D7" s="3">
        <v>0.55833333333333302</v>
      </c>
      <c r="E7" s="3">
        <v>1.1166666666666667</v>
      </c>
      <c r="G7" s="5">
        <v>2.2988505747126436E-2</v>
      </c>
      <c r="H7" t="s">
        <v>27</v>
      </c>
      <c r="I7">
        <v>3</v>
      </c>
      <c r="J7">
        <v>60.3</v>
      </c>
      <c r="K7" s="3">
        <v>0.55833333333333335</v>
      </c>
      <c r="L7" s="3">
        <v>1.1166666666666667</v>
      </c>
      <c r="N7" s="5">
        <v>1.658374792703151E-2</v>
      </c>
      <c r="O7" t="s">
        <v>33</v>
      </c>
    </row>
    <row r="8" spans="2:16" x14ac:dyDescent="0.35">
      <c r="C8">
        <v>57.5</v>
      </c>
      <c r="D8" s="3">
        <v>0.41875000000000001</v>
      </c>
      <c r="E8" s="3">
        <v>0.83750000000000002</v>
      </c>
      <c r="G8" s="5">
        <v>1.7391304347826087E-2</v>
      </c>
      <c r="H8" t="s">
        <v>28</v>
      </c>
      <c r="I8">
        <v>4</v>
      </c>
      <c r="J8">
        <v>80.2</v>
      </c>
      <c r="K8" s="3">
        <v>0.41875000000000001</v>
      </c>
      <c r="L8" s="3">
        <v>0.83750000000000002</v>
      </c>
      <c r="N8" s="5">
        <v>1.2468827930174562E-2</v>
      </c>
      <c r="O8" t="s">
        <v>34</v>
      </c>
    </row>
    <row r="9" spans="2:16" x14ac:dyDescent="0.35">
      <c r="C9">
        <v>71.400000000000006</v>
      </c>
      <c r="D9" s="3">
        <v>0.33500000000000002</v>
      </c>
      <c r="E9" s="3">
        <v>0.67</v>
      </c>
      <c r="G9" s="5">
        <v>1.4005602240896357E-2</v>
      </c>
      <c r="H9" t="s">
        <v>29</v>
      </c>
      <c r="I9">
        <v>5</v>
      </c>
      <c r="J9">
        <v>100</v>
      </c>
      <c r="K9" s="3">
        <v>0.33500000000000002</v>
      </c>
      <c r="L9" s="3">
        <v>0.67</v>
      </c>
      <c r="N9" s="5">
        <v>0.01</v>
      </c>
      <c r="O9" t="s">
        <v>35</v>
      </c>
    </row>
    <row r="10" spans="2:16" x14ac:dyDescent="0.35">
      <c r="C10">
        <v>83.6</v>
      </c>
      <c r="D10" s="3">
        <v>0.27916666666666667</v>
      </c>
      <c r="E10" s="3">
        <v>0.55833333333333335</v>
      </c>
      <c r="G10" s="5">
        <v>1.1961722488038277E-2</v>
      </c>
      <c r="H10" t="s">
        <v>30</v>
      </c>
      <c r="I10">
        <v>6</v>
      </c>
      <c r="J10">
        <v>120</v>
      </c>
      <c r="K10" s="3">
        <v>0.27916666666666667</v>
      </c>
      <c r="L10" s="3">
        <v>0.55833333333333335</v>
      </c>
      <c r="N10" s="4">
        <v>8.3333333333333332E-3</v>
      </c>
      <c r="O10" t="s">
        <v>36</v>
      </c>
    </row>
    <row r="13" spans="2:16" x14ac:dyDescent="0.35">
      <c r="C13" t="s">
        <v>21</v>
      </c>
      <c r="K13" t="s">
        <v>22</v>
      </c>
    </row>
    <row r="14" spans="2:16" x14ac:dyDescent="0.35">
      <c r="C14" t="s">
        <v>16</v>
      </c>
      <c r="D14" t="s">
        <v>3</v>
      </c>
      <c r="E14" t="s">
        <v>17</v>
      </c>
      <c r="F14" t="s">
        <v>18</v>
      </c>
      <c r="G14" t="s">
        <v>13</v>
      </c>
      <c r="H14" t="s">
        <v>19</v>
      </c>
      <c r="K14" t="s">
        <v>16</v>
      </c>
      <c r="L14" t="s">
        <v>3</v>
      </c>
      <c r="M14" t="s">
        <v>17</v>
      </c>
      <c r="N14" t="s">
        <v>18</v>
      </c>
      <c r="O14" t="s">
        <v>13</v>
      </c>
      <c r="P14" t="s">
        <v>19</v>
      </c>
    </row>
    <row r="15" spans="2:16" x14ac:dyDescent="0.35">
      <c r="B15">
        <v>1</v>
      </c>
      <c r="C15">
        <v>31.7</v>
      </c>
      <c r="D15" s="3">
        <v>1.675</v>
      </c>
      <c r="E15" s="3">
        <v>3.35</v>
      </c>
      <c r="G15" s="5">
        <v>3.1545741324921134E-2</v>
      </c>
      <c r="H15" t="s">
        <v>37</v>
      </c>
      <c r="J15">
        <v>1</v>
      </c>
      <c r="K15">
        <v>37.4</v>
      </c>
      <c r="L15" s="3">
        <v>1.675</v>
      </c>
      <c r="M15" s="3">
        <v>3.35</v>
      </c>
      <c r="O15" s="5">
        <v>2.6737967914438502E-2</v>
      </c>
      <c r="P15" t="s">
        <v>43</v>
      </c>
    </row>
    <row r="16" spans="2:16" x14ac:dyDescent="0.35">
      <c r="B16">
        <v>2</v>
      </c>
      <c r="C16">
        <v>63.6</v>
      </c>
      <c r="D16" s="3">
        <v>0.83750000000000002</v>
      </c>
      <c r="E16" s="3">
        <v>1.675</v>
      </c>
      <c r="G16" s="5">
        <v>1.5723270440251572E-2</v>
      </c>
      <c r="H16" t="s">
        <v>38</v>
      </c>
      <c r="J16">
        <v>2</v>
      </c>
      <c r="K16">
        <v>74.7</v>
      </c>
      <c r="L16" s="3">
        <v>0.83750000000000002</v>
      </c>
      <c r="M16" s="3">
        <v>1.675</v>
      </c>
      <c r="O16" s="5">
        <v>1.3386880856760375E-2</v>
      </c>
      <c r="P16" t="s">
        <v>44</v>
      </c>
    </row>
    <row r="17" spans="2:16" x14ac:dyDescent="0.35">
      <c r="B17">
        <v>3</v>
      </c>
      <c r="C17">
        <v>95</v>
      </c>
      <c r="D17" s="3">
        <v>0.55833333333333335</v>
      </c>
      <c r="E17" s="3">
        <v>1.1166666666666667</v>
      </c>
      <c r="G17" s="5">
        <v>1.0526315789473684E-2</v>
      </c>
      <c r="H17" t="s">
        <v>39</v>
      </c>
      <c r="J17">
        <v>3</v>
      </c>
      <c r="K17">
        <v>112</v>
      </c>
      <c r="L17" s="3">
        <v>0.55833333333333335</v>
      </c>
      <c r="M17" s="3">
        <v>1.1166666666666667</v>
      </c>
      <c r="O17" s="4">
        <v>8.9285714285714281E-3</v>
      </c>
      <c r="P17" t="s">
        <v>45</v>
      </c>
    </row>
    <row r="18" spans="2:16" x14ac:dyDescent="0.35">
      <c r="B18">
        <v>4</v>
      </c>
      <c r="C18">
        <v>126.7</v>
      </c>
      <c r="D18" s="3">
        <v>0.41875000000000001</v>
      </c>
      <c r="E18" s="3">
        <v>0.83750000000000002</v>
      </c>
      <c r="G18" s="4">
        <v>7.8926598263614842E-3</v>
      </c>
      <c r="H18" t="s">
        <v>40</v>
      </c>
      <c r="J18">
        <v>4</v>
      </c>
      <c r="K18">
        <v>149.4</v>
      </c>
      <c r="L18" s="3">
        <v>0.41875000000000001</v>
      </c>
      <c r="M18" s="3">
        <v>0.83750000000000002</v>
      </c>
      <c r="O18" s="4">
        <v>6.6934404283801874E-3</v>
      </c>
      <c r="P18" t="s">
        <v>46</v>
      </c>
    </row>
    <row r="19" spans="2:16" x14ac:dyDescent="0.35">
      <c r="B19">
        <v>5</v>
      </c>
      <c r="C19">
        <v>158.9</v>
      </c>
      <c r="D19" s="3">
        <v>0.33500000000000002</v>
      </c>
      <c r="E19" s="3">
        <v>0.67</v>
      </c>
      <c r="G19" s="4">
        <v>6.2932662051604776E-3</v>
      </c>
      <c r="H19" t="s">
        <v>41</v>
      </c>
      <c r="J19">
        <v>5</v>
      </c>
      <c r="K19">
        <v>187.3</v>
      </c>
      <c r="L19" s="3">
        <v>0.33500000000000002</v>
      </c>
      <c r="M19" s="3">
        <v>0.67</v>
      </c>
      <c r="O19" s="4">
        <v>5.3390282968499726E-3</v>
      </c>
      <c r="P19" t="s">
        <v>47</v>
      </c>
    </row>
    <row r="20" spans="2:16" x14ac:dyDescent="0.35">
      <c r="B20">
        <v>6</v>
      </c>
      <c r="C20">
        <v>190.7</v>
      </c>
      <c r="D20" s="3">
        <v>0.27916666666666667</v>
      </c>
      <c r="E20" s="3">
        <v>0.55833333333333335</v>
      </c>
      <c r="G20" s="4">
        <v>5.243838489774515E-3</v>
      </c>
      <c r="H20" t="s">
        <v>42</v>
      </c>
      <c r="J20">
        <v>6</v>
      </c>
      <c r="K20">
        <v>224.2</v>
      </c>
      <c r="L20" s="3">
        <v>0.27916666666666667</v>
      </c>
      <c r="M20" s="3">
        <v>0.55833333333333335</v>
      </c>
      <c r="O20" s="4">
        <v>4.4603033006244425E-3</v>
      </c>
      <c r="P20" t="s">
        <v>48</v>
      </c>
    </row>
    <row r="23" spans="2:16" x14ac:dyDescent="0.35">
      <c r="C23" t="s">
        <v>23</v>
      </c>
    </row>
    <row r="24" spans="2:16" x14ac:dyDescent="0.35">
      <c r="C24" t="s">
        <v>16</v>
      </c>
      <c r="D24" t="s">
        <v>3</v>
      </c>
      <c r="E24" t="s">
        <v>17</v>
      </c>
      <c r="F24" t="s">
        <v>18</v>
      </c>
      <c r="G24" t="s">
        <v>13</v>
      </c>
      <c r="H24" t="s">
        <v>19</v>
      </c>
    </row>
    <row r="25" spans="2:16" x14ac:dyDescent="0.35">
      <c r="B25">
        <v>1</v>
      </c>
      <c r="C25">
        <v>44.5</v>
      </c>
      <c r="D25" s="3">
        <v>1.675</v>
      </c>
      <c r="E25" s="3">
        <v>3.35</v>
      </c>
      <c r="G25" s="5">
        <v>2.247191011235955E-2</v>
      </c>
      <c r="H25" t="s">
        <v>49</v>
      </c>
    </row>
    <row r="26" spans="2:16" x14ac:dyDescent="0.35">
      <c r="B26">
        <v>2</v>
      </c>
      <c r="C26">
        <v>89</v>
      </c>
      <c r="D26" s="3">
        <v>0.83750000000000002</v>
      </c>
      <c r="E26" s="3">
        <v>1.675</v>
      </c>
      <c r="G26" s="5">
        <v>1.1235955056179775E-2</v>
      </c>
      <c r="H26" t="s">
        <v>50</v>
      </c>
    </row>
    <row r="27" spans="2:16" x14ac:dyDescent="0.35">
      <c r="B27">
        <v>3</v>
      </c>
      <c r="C27">
        <v>133.4</v>
      </c>
      <c r="D27" s="3">
        <v>0.55833333333333335</v>
      </c>
      <c r="E27" s="3">
        <v>1.1166666666666667</v>
      </c>
      <c r="G27" s="4">
        <v>7.4962518740629685E-3</v>
      </c>
      <c r="H27" t="s">
        <v>51</v>
      </c>
    </row>
    <row r="28" spans="2:16" x14ac:dyDescent="0.35">
      <c r="B28">
        <v>4</v>
      </c>
      <c r="C28">
        <v>177.9</v>
      </c>
      <c r="D28" s="3">
        <v>0.41875000000000001</v>
      </c>
      <c r="E28" s="3">
        <v>0.83750000000000002</v>
      </c>
      <c r="G28" s="4">
        <v>5.6211354693648111E-3</v>
      </c>
      <c r="H28" t="s">
        <v>52</v>
      </c>
    </row>
    <row r="29" spans="2:16" x14ac:dyDescent="0.35">
      <c r="B29">
        <v>5</v>
      </c>
      <c r="C29">
        <v>222.4</v>
      </c>
      <c r="D29" s="3">
        <v>0.33500000000000002</v>
      </c>
      <c r="E29" s="3">
        <v>0.67</v>
      </c>
      <c r="G29" s="4">
        <v>4.4964028776978415E-3</v>
      </c>
      <c r="H29" t="s">
        <v>48</v>
      </c>
    </row>
    <row r="30" spans="2:16" x14ac:dyDescent="0.35">
      <c r="B30">
        <v>6</v>
      </c>
      <c r="C30">
        <v>266.89999999999998</v>
      </c>
      <c r="D30" s="3">
        <v>0.27916666666666701</v>
      </c>
      <c r="E30" s="3">
        <v>0.55833333333333335</v>
      </c>
      <c r="G30" s="4">
        <v>3.7467216185837395E-3</v>
      </c>
      <c r="H30" t="s">
        <v>53</v>
      </c>
    </row>
    <row r="34" spans="1:18" x14ac:dyDescent="0.35">
      <c r="L34" t="s">
        <v>13</v>
      </c>
    </row>
    <row r="35" spans="1:18" x14ac:dyDescent="0.35">
      <c r="C35" t="s">
        <v>24</v>
      </c>
    </row>
    <row r="36" spans="1:18" x14ac:dyDescent="0.35">
      <c r="I36" t="s">
        <v>3</v>
      </c>
      <c r="J36" t="s">
        <v>17</v>
      </c>
      <c r="L36">
        <v>1</v>
      </c>
      <c r="M36">
        <v>7.0422535211267609E-2</v>
      </c>
      <c r="N36">
        <v>3.5087719298245612E-2</v>
      </c>
      <c r="O36">
        <v>2.2988505747126436E-2</v>
      </c>
      <c r="P36">
        <v>1.7391304347826087E-2</v>
      </c>
      <c r="Q36">
        <v>1.4005602240896357E-2</v>
      </c>
      <c r="R36">
        <v>1.1961722488038277E-2</v>
      </c>
    </row>
    <row r="37" spans="1:18" x14ac:dyDescent="0.35">
      <c r="A37">
        <v>1</v>
      </c>
      <c r="B37">
        <v>14.2</v>
      </c>
      <c r="C37">
        <v>28.5</v>
      </c>
      <c r="D37">
        <v>43.5</v>
      </c>
      <c r="E37">
        <v>57.5</v>
      </c>
      <c r="F37">
        <v>71.400000000000006</v>
      </c>
      <c r="G37">
        <v>83.6</v>
      </c>
      <c r="I37" s="3">
        <v>1.675</v>
      </c>
      <c r="J37" s="3">
        <v>3.35</v>
      </c>
      <c r="L37">
        <v>2</v>
      </c>
      <c r="M37">
        <v>4.9751243781094523E-2</v>
      </c>
      <c r="N37">
        <v>2.4875621890547261E-2</v>
      </c>
      <c r="O37">
        <v>1.658374792703151E-2</v>
      </c>
      <c r="P37">
        <v>1.2468827930174562E-2</v>
      </c>
      <c r="Q37">
        <v>0.01</v>
      </c>
      <c r="R37">
        <v>8.3333333333333332E-3</v>
      </c>
    </row>
    <row r="38" spans="1:18" x14ac:dyDescent="0.35">
      <c r="A38">
        <v>2</v>
      </c>
      <c r="B38">
        <v>20.100000000000001</v>
      </c>
      <c r="C38">
        <v>40.200000000000003</v>
      </c>
      <c r="D38">
        <v>60.3</v>
      </c>
      <c r="E38">
        <v>80.2</v>
      </c>
      <c r="F38">
        <v>100</v>
      </c>
      <c r="G38">
        <v>120</v>
      </c>
      <c r="I38" s="3">
        <v>0.83750000000000002</v>
      </c>
      <c r="J38" s="3">
        <v>1.675</v>
      </c>
      <c r="L38">
        <v>3</v>
      </c>
      <c r="M38">
        <v>3.1545741324921134E-2</v>
      </c>
      <c r="N38">
        <v>1.5723270440251572E-2</v>
      </c>
      <c r="O38">
        <v>1.0526315789473684E-2</v>
      </c>
      <c r="P38">
        <v>7.8926598263614842E-3</v>
      </c>
      <c r="Q38">
        <v>6.2932662051604776E-3</v>
      </c>
      <c r="R38">
        <v>5.243838489774515E-3</v>
      </c>
    </row>
    <row r="39" spans="1:18" x14ac:dyDescent="0.35">
      <c r="A39">
        <v>3</v>
      </c>
      <c r="B39">
        <v>31.7</v>
      </c>
      <c r="C39">
        <v>63.6</v>
      </c>
      <c r="D39">
        <v>95</v>
      </c>
      <c r="E39">
        <v>126.7</v>
      </c>
      <c r="F39">
        <v>158.9</v>
      </c>
      <c r="G39">
        <v>190.7</v>
      </c>
      <c r="I39" s="3">
        <v>0.55833333333333335</v>
      </c>
      <c r="J39" s="3">
        <v>1.1166666666666667</v>
      </c>
      <c r="L39">
        <v>4</v>
      </c>
      <c r="M39">
        <v>2.6737967914438502E-2</v>
      </c>
      <c r="N39">
        <v>1.3386880856760375E-2</v>
      </c>
      <c r="O39">
        <v>8.9285714285714281E-3</v>
      </c>
      <c r="P39">
        <v>6.6934404283801874E-3</v>
      </c>
      <c r="Q39">
        <v>5.3390282968499726E-3</v>
      </c>
      <c r="R39">
        <v>4.4603033006244425E-3</v>
      </c>
    </row>
    <row r="40" spans="1:18" x14ac:dyDescent="0.35">
      <c r="A40">
        <v>4</v>
      </c>
      <c r="B40">
        <v>37.4</v>
      </c>
      <c r="C40">
        <v>74.7</v>
      </c>
      <c r="D40">
        <v>112</v>
      </c>
      <c r="E40">
        <v>149.4</v>
      </c>
      <c r="F40">
        <v>187.3</v>
      </c>
      <c r="G40">
        <v>224.2</v>
      </c>
      <c r="I40" s="3">
        <v>0.41875000000000001</v>
      </c>
      <c r="J40" s="3">
        <v>0.83750000000000002</v>
      </c>
      <c r="L40">
        <v>5</v>
      </c>
      <c r="M40">
        <v>2.247191011235955E-2</v>
      </c>
      <c r="N40">
        <v>1.1235955056179775E-2</v>
      </c>
      <c r="O40">
        <v>7.4962518740629685E-3</v>
      </c>
      <c r="P40">
        <v>5.6211354693648111E-3</v>
      </c>
      <c r="Q40">
        <v>4.4964028776978415E-3</v>
      </c>
      <c r="R40">
        <v>3.7467216185837395E-3</v>
      </c>
    </row>
    <row r="41" spans="1:18" x14ac:dyDescent="0.35">
      <c r="A41">
        <v>5</v>
      </c>
      <c r="B41">
        <v>44.5</v>
      </c>
      <c r="C41">
        <v>89</v>
      </c>
      <c r="D41">
        <v>133.4</v>
      </c>
      <c r="E41">
        <v>177.9</v>
      </c>
      <c r="F41">
        <v>222.4</v>
      </c>
      <c r="G41">
        <v>266.89999999999998</v>
      </c>
      <c r="I41" s="3">
        <v>0.33500000000000002</v>
      </c>
      <c r="J41" s="3">
        <v>0.67</v>
      </c>
    </row>
    <row r="43" spans="1:18" x14ac:dyDescent="0.35">
      <c r="D43" s="3"/>
      <c r="E4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Benavente</dc:creator>
  <cp:lastModifiedBy>Gonzalo Bastos González</cp:lastModifiedBy>
  <dcterms:created xsi:type="dcterms:W3CDTF">2023-10-17T09:22:28Z</dcterms:created>
  <dcterms:modified xsi:type="dcterms:W3CDTF">2023-10-21T11:56:07Z</dcterms:modified>
</cp:coreProperties>
</file>