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F115\2022\clases\clase11\"/>
    </mc:Choice>
  </mc:AlternateContent>
  <xr:revisionPtr revIDLastSave="0" documentId="13_ncr:1_{6C2EE486-5EB9-4732-B7F5-827611F0F6FC}" xr6:coauthVersionLast="47" xr6:coauthVersionMax="47" xr10:uidLastSave="{00000000-0000-0000-0000-000000000000}"/>
  <bookViews>
    <workbookView xWindow="21030" yWindow="0" windowWidth="17490" windowHeight="8880" xr2:uid="{3418823F-C409-404D-9D18-31A625BFEEFC}"/>
  </bookViews>
  <sheets>
    <sheet name="Ej_clase1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K15" i="1"/>
  <c r="K13" i="1"/>
  <c r="K16" i="1"/>
  <c r="K14" i="1"/>
</calcChain>
</file>

<file path=xl/sharedStrings.xml><?xml version="1.0" encoding="utf-8"?>
<sst xmlns="http://schemas.openxmlformats.org/spreadsheetml/2006/main" count="63" uniqueCount="57">
  <si>
    <t>Activo</t>
  </si>
  <si>
    <t>Activo Corriente</t>
  </si>
  <si>
    <t>Caja y Bancos</t>
  </si>
  <si>
    <t>Cuentas por cobrar comerciales</t>
  </si>
  <si>
    <t>Otras cuentas por cobrar</t>
  </si>
  <si>
    <t>Inventarios</t>
  </si>
  <si>
    <t>Gastos pagados por anticipado</t>
  </si>
  <si>
    <t>Activo No Corriente</t>
  </si>
  <si>
    <t>Inversiones en Valores</t>
  </si>
  <si>
    <t>Activo Fijo Neto</t>
  </si>
  <si>
    <t>Total, Activo</t>
  </si>
  <si>
    <t>Pasivo</t>
  </si>
  <si>
    <t>Pasivo Corriente</t>
  </si>
  <si>
    <t>Sobregiros y préstamos bancarios</t>
  </si>
  <si>
    <t>Cuentas por pagar comerciales</t>
  </si>
  <si>
    <t>Otras cuentas por pagar</t>
  </si>
  <si>
    <t>Parte corriente deuda largo plazo</t>
  </si>
  <si>
    <t>Pasivo No Corriente</t>
  </si>
  <si>
    <t>Provisión CTS</t>
  </si>
  <si>
    <t>Deuda a largo plazo</t>
  </si>
  <si>
    <t>Patrimonio</t>
  </si>
  <si>
    <t>Capital Social</t>
  </si>
  <si>
    <t>Resultados Acumulados</t>
  </si>
  <si>
    <t>Total Pasivo y Patrimonio</t>
  </si>
  <si>
    <t>PyG</t>
  </si>
  <si>
    <t>Ventas netas</t>
  </si>
  <si>
    <t>Costo de ventas</t>
  </si>
  <si>
    <t>Utilidad bruta</t>
  </si>
  <si>
    <t>Gastos de ventas</t>
  </si>
  <si>
    <t>Gastos de administración</t>
  </si>
  <si>
    <t>Utilidad de Operación</t>
  </si>
  <si>
    <t>Intereses y gastos bancarios (neto)</t>
  </si>
  <si>
    <t>Resultado por exposición a la inflación</t>
  </si>
  <si>
    <t>Otros (neto)</t>
  </si>
  <si>
    <t>Utilidad antes de part. e imp.</t>
  </si>
  <si>
    <t>Impuesto a la renta</t>
  </si>
  <si>
    <t>Utilidad (perdida) neta</t>
  </si>
  <si>
    <t>BALANCE</t>
  </si>
  <si>
    <t>Ratios</t>
  </si>
  <si>
    <t>Rotacion CxC</t>
  </si>
  <si>
    <t>veces</t>
  </si>
  <si>
    <t>dias</t>
  </si>
  <si>
    <t>Rotacion CxP</t>
  </si>
  <si>
    <t>Periodo Medio Pago</t>
  </si>
  <si>
    <t>Periodo Medio Cobro</t>
  </si>
  <si>
    <t>Rotacion de Inventarios</t>
  </si>
  <si>
    <t>Dias de Inventario</t>
  </si>
  <si>
    <t>Rotacion de Act. Totales</t>
  </si>
  <si>
    <t>Rotacion de Act. Fijos</t>
  </si>
  <si>
    <t>Indice de Margen Bruto</t>
  </si>
  <si>
    <t>Indice de Margen Operativo</t>
  </si>
  <si>
    <t>Rentabilidad de Patrimonio</t>
  </si>
  <si>
    <t>Rentabilidad de activos</t>
  </si>
  <si>
    <t>Rentabilidad sobre ventas</t>
  </si>
  <si>
    <t>ROI</t>
  </si>
  <si>
    <t>Valor</t>
  </si>
  <si>
    <t>denom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</si>
</sst>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Tahoma"/>
      <family val="2"/>
    </font>
    <font>
      <sz val="10"/>
      <color theme="1"/>
      <name val="Times New Roman"/>
      <family val="1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u/>
      <sz val="9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 style="thick">
        <color rgb="FF808080"/>
      </top>
      <bottom style="medium">
        <color rgb="FF808080"/>
      </bottom>
      <diagonal/>
    </border>
    <border>
      <left/>
      <right/>
      <top/>
      <bottom style="thick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3" fontId="7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horizontal="right" vertical="center" wrapText="1"/>
    </xf>
    <xf numFmtId="3" fontId="7" fillId="0" borderId="0" xfId="0" applyNumberFormat="1" applyFont="1" applyAlignment="1">
      <alignment horizontal="left" vertical="center" wrapText="1" indent="5"/>
    </xf>
    <xf numFmtId="0" fontId="7" fillId="0" borderId="0" xfId="0" applyFont="1" applyAlignment="1">
      <alignment horizontal="left" vertical="center" wrapText="1" indent="6"/>
    </xf>
    <xf numFmtId="0" fontId="8" fillId="0" borderId="0" xfId="0" applyFont="1" applyAlignment="1">
      <alignment horizontal="left" vertical="center" wrapText="1" indent="6"/>
    </xf>
    <xf numFmtId="0" fontId="6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 indent="4"/>
    </xf>
    <xf numFmtId="0" fontId="6" fillId="0" borderId="3" xfId="0" applyFont="1" applyBorder="1" applyAlignment="1">
      <alignment vertical="center" wrapText="1"/>
    </xf>
    <xf numFmtId="0" fontId="9" fillId="2" borderId="0" xfId="0" applyFont="1" applyFill="1"/>
    <xf numFmtId="0" fontId="9" fillId="0" borderId="0" xfId="0" applyFont="1"/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6" fillId="0" borderId="3" xfId="0" applyNumberFormat="1" applyFont="1" applyBorder="1" applyAlignment="1">
      <alignment horizontal="left" vertical="center" wrapText="1" indent="4"/>
    </xf>
    <xf numFmtId="3" fontId="6" fillId="0" borderId="3" xfId="0" applyNumberFormat="1" applyFont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3" fontId="2" fillId="3" borderId="0" xfId="0" applyNumberFormat="1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3" fontId="8" fillId="4" borderId="0" xfId="0" applyNumberFormat="1" applyFont="1" applyFill="1" applyAlignment="1">
      <alignment horizontal="center" vertical="center" wrapText="1"/>
    </xf>
    <xf numFmtId="0" fontId="0" fillId="5" borderId="0" xfId="0" applyFill="1"/>
    <xf numFmtId="0" fontId="10" fillId="0" borderId="0" xfId="0" applyFont="1"/>
    <xf numFmtId="9" fontId="10" fillId="0" borderId="0" xfId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36A5-3AF6-4109-A722-3753BA29A207}">
  <dimension ref="B1:L25"/>
  <sheetViews>
    <sheetView tabSelected="1" topLeftCell="F1" zoomScale="130" zoomScaleNormal="130" workbookViewId="0">
      <selection activeCell="L3" sqref="L3"/>
    </sheetView>
  </sheetViews>
  <sheetFormatPr baseColWidth="10" defaultRowHeight="15" x14ac:dyDescent="0.25"/>
  <cols>
    <col min="1" max="1" width="2.85546875" customWidth="1"/>
    <col min="2" max="2" width="24.140625" customWidth="1"/>
    <col min="5" max="5" width="3.140625" customWidth="1"/>
    <col min="6" max="6" width="17.85546875" customWidth="1"/>
    <col min="7" max="7" width="14.42578125" customWidth="1"/>
    <col min="9" max="9" width="25.28515625" customWidth="1"/>
  </cols>
  <sheetData>
    <row r="1" spans="2:12" ht="20.25" thickTop="1" thickBot="1" x14ac:dyDescent="0.35">
      <c r="B1" s="22" t="s">
        <v>37</v>
      </c>
      <c r="C1" s="24">
        <v>2010</v>
      </c>
      <c r="D1" s="24">
        <v>2011</v>
      </c>
      <c r="E1" s="23"/>
      <c r="F1" s="22" t="s">
        <v>24</v>
      </c>
      <c r="I1" t="s">
        <v>38</v>
      </c>
      <c r="J1">
        <v>2011</v>
      </c>
      <c r="L1">
        <v>2010</v>
      </c>
    </row>
    <row r="2" spans="2:12" ht="16.5" thickTop="1" thickBot="1" x14ac:dyDescent="0.3">
      <c r="B2" s="1" t="s">
        <v>0</v>
      </c>
      <c r="C2" s="25"/>
      <c r="D2" s="25"/>
      <c r="F2" s="21"/>
      <c r="G2" s="10">
        <v>2010</v>
      </c>
      <c r="H2" s="26">
        <v>2011</v>
      </c>
      <c r="I2" t="s">
        <v>39</v>
      </c>
      <c r="J2" s="38"/>
      <c r="K2" t="s">
        <v>40</v>
      </c>
    </row>
    <row r="3" spans="2:12" ht="15.75" thickTop="1" x14ac:dyDescent="0.25">
      <c r="B3" s="2" t="s">
        <v>1</v>
      </c>
      <c r="C3" s="3">
        <v>11765</v>
      </c>
      <c r="D3" s="3">
        <v>21129</v>
      </c>
      <c r="F3" s="11" t="s">
        <v>25</v>
      </c>
      <c r="G3" s="12">
        <v>27047</v>
      </c>
      <c r="H3" s="34">
        <v>34005</v>
      </c>
      <c r="I3" t="s">
        <v>44</v>
      </c>
      <c r="K3" t="s">
        <v>41</v>
      </c>
    </row>
    <row r="4" spans="2:12" ht="22.5" x14ac:dyDescent="0.25">
      <c r="B4" s="4" t="s">
        <v>2</v>
      </c>
      <c r="C4" s="5">
        <v>382</v>
      </c>
      <c r="D4" s="6">
        <v>1012</v>
      </c>
      <c r="F4" s="11" t="s">
        <v>26</v>
      </c>
      <c r="G4" s="13">
        <v>-18031</v>
      </c>
      <c r="H4" s="37">
        <v>-19578</v>
      </c>
      <c r="I4" t="s">
        <v>42</v>
      </c>
      <c r="J4" s="38"/>
      <c r="K4" t="s">
        <v>40</v>
      </c>
    </row>
    <row r="5" spans="2:12" ht="28.5" x14ac:dyDescent="0.25">
      <c r="B5" s="4" t="s">
        <v>3</v>
      </c>
      <c r="C5" s="35">
        <v>3804</v>
      </c>
      <c r="D5" s="35">
        <v>6500</v>
      </c>
      <c r="F5" s="14" t="s">
        <v>27</v>
      </c>
      <c r="G5" s="15">
        <v>9016</v>
      </c>
      <c r="H5" s="29">
        <v>14427</v>
      </c>
      <c r="I5" t="s">
        <v>43</v>
      </c>
      <c r="K5" t="s">
        <v>41</v>
      </c>
    </row>
    <row r="6" spans="2:12" ht="28.5" x14ac:dyDescent="0.25">
      <c r="B6" s="4" t="s">
        <v>4</v>
      </c>
      <c r="C6" s="5">
        <v>255</v>
      </c>
      <c r="D6" s="5">
        <v>428</v>
      </c>
      <c r="F6" s="11" t="s">
        <v>28</v>
      </c>
      <c r="G6" s="12">
        <v>4569</v>
      </c>
      <c r="H6" s="27">
        <v>6113</v>
      </c>
      <c r="I6" t="s">
        <v>45</v>
      </c>
      <c r="J6" s="39"/>
      <c r="K6" t="s">
        <v>40</v>
      </c>
    </row>
    <row r="7" spans="2:12" ht="22.5" x14ac:dyDescent="0.25">
      <c r="B7" s="4" t="s">
        <v>5</v>
      </c>
      <c r="C7" s="6">
        <v>6307</v>
      </c>
      <c r="D7" s="6">
        <v>11722</v>
      </c>
      <c r="F7" s="11" t="s">
        <v>29</v>
      </c>
      <c r="G7" s="13">
        <v>3057</v>
      </c>
      <c r="H7" s="28">
        <v>3210</v>
      </c>
      <c r="I7" t="s">
        <v>46</v>
      </c>
      <c r="J7" s="39"/>
      <c r="K7" t="s">
        <v>41</v>
      </c>
    </row>
    <row r="8" spans="2:12" ht="28.5" x14ac:dyDescent="0.25">
      <c r="B8" s="4" t="s">
        <v>6</v>
      </c>
      <c r="C8" s="6">
        <v>1017</v>
      </c>
      <c r="D8" s="6">
        <v>1467</v>
      </c>
      <c r="F8" s="14" t="s">
        <v>30</v>
      </c>
      <c r="G8" s="15">
        <v>1390</v>
      </c>
      <c r="H8" s="29">
        <v>5104</v>
      </c>
      <c r="I8" t="s">
        <v>47</v>
      </c>
      <c r="J8" s="39"/>
      <c r="K8" t="s">
        <v>40</v>
      </c>
    </row>
    <row r="9" spans="2:12" ht="22.5" x14ac:dyDescent="0.25">
      <c r="B9" s="7" t="s">
        <v>7</v>
      </c>
      <c r="C9" s="3">
        <v>5213</v>
      </c>
      <c r="D9" s="3">
        <v>4579</v>
      </c>
      <c r="F9" s="11" t="s">
        <v>31</v>
      </c>
      <c r="G9" s="16">
        <v>-3714</v>
      </c>
      <c r="H9" s="27">
        <v>-3558</v>
      </c>
      <c r="I9" t="s">
        <v>48</v>
      </c>
      <c r="J9" s="39"/>
      <c r="K9" t="s">
        <v>40</v>
      </c>
    </row>
    <row r="10" spans="2:12" ht="33.75" x14ac:dyDescent="0.25">
      <c r="B10" s="4" t="s">
        <v>8</v>
      </c>
      <c r="C10" s="5">
        <v>33</v>
      </c>
      <c r="D10" s="5">
        <v>47</v>
      </c>
      <c r="F10" s="11" t="s">
        <v>32</v>
      </c>
      <c r="G10" s="17">
        <v>482</v>
      </c>
      <c r="H10" s="30">
        <v>200</v>
      </c>
      <c r="I10" t="s">
        <v>49</v>
      </c>
      <c r="J10" s="40"/>
    </row>
    <row r="11" spans="2:12" x14ac:dyDescent="0.25">
      <c r="B11" s="4" t="s">
        <v>9</v>
      </c>
      <c r="C11" s="6">
        <v>5180</v>
      </c>
      <c r="D11" s="6">
        <v>4532</v>
      </c>
      <c r="F11" s="11" t="s">
        <v>33</v>
      </c>
      <c r="G11" s="18">
        <v>-41</v>
      </c>
      <c r="H11" s="31">
        <v>-188</v>
      </c>
      <c r="I11" t="s">
        <v>50</v>
      </c>
      <c r="J11" s="40"/>
    </row>
    <row r="12" spans="2:12" ht="22.5" x14ac:dyDescent="0.25">
      <c r="B12" s="2" t="s">
        <v>10</v>
      </c>
      <c r="C12" s="3">
        <v>16978</v>
      </c>
      <c r="D12" s="3">
        <v>25708</v>
      </c>
      <c r="F12" s="14" t="s">
        <v>34</v>
      </c>
      <c r="G12" s="19">
        <v>-1883</v>
      </c>
      <c r="H12" s="29">
        <v>1558</v>
      </c>
      <c r="K12" t="s">
        <v>55</v>
      </c>
      <c r="L12" t="s">
        <v>56</v>
      </c>
    </row>
    <row r="13" spans="2:12" x14ac:dyDescent="0.25">
      <c r="B13" s="8" t="s">
        <v>11</v>
      </c>
      <c r="C13" s="9">
        <v>15321</v>
      </c>
      <c r="D13" s="9">
        <v>19963</v>
      </c>
      <c r="F13" s="11" t="s">
        <v>35</v>
      </c>
      <c r="G13" s="18">
        <v>0</v>
      </c>
      <c r="H13" s="31">
        <v>-470</v>
      </c>
      <c r="I13" t="s">
        <v>51</v>
      </c>
      <c r="J13" s="41"/>
      <c r="K13" s="41">
        <f>H14/((C22+D22)/2)</f>
        <v>0.29397460145906512</v>
      </c>
      <c r="L13">
        <f>(C22+D22)/2</f>
        <v>3701</v>
      </c>
    </row>
    <row r="14" spans="2:12" ht="23.25" thickBot="1" x14ac:dyDescent="0.3">
      <c r="B14" s="2" t="s">
        <v>12</v>
      </c>
      <c r="C14" s="3">
        <v>11846</v>
      </c>
      <c r="D14" s="3">
        <v>16875</v>
      </c>
      <c r="F14" s="14" t="s">
        <v>36</v>
      </c>
      <c r="G14" s="32">
        <v>-1883</v>
      </c>
      <c r="H14" s="33">
        <v>1088</v>
      </c>
      <c r="I14" t="s">
        <v>52</v>
      </c>
      <c r="J14" s="41"/>
      <c r="K14" s="41">
        <f>H14/((C12+D12)/2)</f>
        <v>5.0976901091692825E-2</v>
      </c>
      <c r="L14">
        <f>((C12+D12)/2)</f>
        <v>21343</v>
      </c>
    </row>
    <row r="15" spans="2:12" ht="30" thickTop="1" thickBot="1" x14ac:dyDescent="0.3">
      <c r="B15" s="4" t="s">
        <v>13</v>
      </c>
      <c r="C15" s="6">
        <v>6243</v>
      </c>
      <c r="D15" s="6">
        <v>5435</v>
      </c>
      <c r="F15" s="21"/>
      <c r="G15" s="20"/>
      <c r="H15" s="20"/>
      <c r="I15" t="s">
        <v>53</v>
      </c>
      <c r="J15" s="41"/>
      <c r="K15" s="41">
        <f>H14/((G3+H3)/2)</f>
        <v>3.5641748018082946E-2</v>
      </c>
      <c r="L15">
        <f>((G3+H3)/2)</f>
        <v>30526</v>
      </c>
    </row>
    <row r="16" spans="2:12" ht="29.25" thickTop="1" x14ac:dyDescent="0.25">
      <c r="B16" s="4" t="s">
        <v>14</v>
      </c>
      <c r="C16" s="36">
        <v>4260</v>
      </c>
      <c r="D16" s="36">
        <v>7726</v>
      </c>
      <c r="I16" t="s">
        <v>54</v>
      </c>
      <c r="J16" s="41"/>
      <c r="K16" s="41">
        <f>(H3+H4)/-H4</f>
        <v>0.73689855960772299</v>
      </c>
    </row>
    <row r="17" spans="2:4" x14ac:dyDescent="0.25">
      <c r="B17" s="4" t="s">
        <v>15</v>
      </c>
      <c r="C17" s="5">
        <v>766</v>
      </c>
      <c r="D17" s="6">
        <v>2217</v>
      </c>
    </row>
    <row r="18" spans="2:4" ht="28.5" x14ac:dyDescent="0.25">
      <c r="B18" s="4" t="s">
        <v>16</v>
      </c>
      <c r="C18" s="5">
        <v>577</v>
      </c>
      <c r="D18" s="6">
        <v>1497</v>
      </c>
    </row>
    <row r="19" spans="2:4" x14ac:dyDescent="0.25">
      <c r="B19" s="2" t="s">
        <v>17</v>
      </c>
      <c r="C19" s="3">
        <v>3475</v>
      </c>
      <c r="D19" s="3">
        <v>3088</v>
      </c>
    </row>
    <row r="20" spans="2:4" x14ac:dyDescent="0.25">
      <c r="B20" s="4" t="s">
        <v>18</v>
      </c>
      <c r="C20" s="6">
        <v>1199</v>
      </c>
      <c r="D20" s="6">
        <v>1381</v>
      </c>
    </row>
    <row r="21" spans="2:4" x14ac:dyDescent="0.25">
      <c r="B21" s="4" t="s">
        <v>19</v>
      </c>
      <c r="C21" s="6">
        <v>2276</v>
      </c>
      <c r="D21" s="6">
        <v>1707</v>
      </c>
    </row>
    <row r="22" spans="2:4" x14ac:dyDescent="0.25">
      <c r="B22" s="8" t="s">
        <v>20</v>
      </c>
      <c r="C22" s="9">
        <v>1657</v>
      </c>
      <c r="D22" s="9">
        <v>5745</v>
      </c>
    </row>
    <row r="23" spans="2:4" x14ac:dyDescent="0.25">
      <c r="B23" s="4" t="s">
        <v>21</v>
      </c>
      <c r="C23" s="6">
        <v>3845</v>
      </c>
      <c r="D23" s="6">
        <v>6845</v>
      </c>
    </row>
    <row r="24" spans="2:4" x14ac:dyDescent="0.25">
      <c r="B24" s="4" t="s">
        <v>22</v>
      </c>
      <c r="C24" s="6">
        <v>-2188</v>
      </c>
      <c r="D24" s="6">
        <v>-1100</v>
      </c>
    </row>
    <row r="25" spans="2:4" ht="28.5" x14ac:dyDescent="0.25">
      <c r="B25" s="2" t="s">
        <v>23</v>
      </c>
      <c r="C25" s="3">
        <v>16978</v>
      </c>
      <c r="D25" s="3">
        <v>25708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Ej_clase12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Admin</cp:lastModifiedBy>
  <dcterms:created xsi:type="dcterms:W3CDTF">2020-09-23T06:04:20Z</dcterms:created>
  <dcterms:modified xsi:type="dcterms:W3CDTF">2022-08-29T16:10:58Z</dcterms:modified>
</cp:coreProperties>
</file>