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4" r:id="rId1"/>
  </sheets>
  <calcPr calcId="124519"/>
</workbook>
</file>

<file path=xl/calcChain.xml><?xml version="1.0" encoding="utf-8"?>
<calcChain xmlns="http://schemas.openxmlformats.org/spreadsheetml/2006/main">
  <c r="E19" i="4"/>
  <c r="E26"/>
  <c r="E7"/>
  <c r="I17"/>
  <c r="I14"/>
  <c r="I5"/>
  <c r="I2"/>
  <c r="C36"/>
  <c r="D32" s="1"/>
  <c r="C24"/>
  <c r="D22" s="1"/>
  <c r="C12"/>
  <c r="D9" s="1"/>
  <c r="D30" l="1"/>
  <c r="D29"/>
  <c r="D27"/>
  <c r="D34"/>
  <c r="D26"/>
  <c r="D31"/>
  <c r="D4"/>
  <c r="D8"/>
  <c r="D17"/>
  <c r="D21"/>
  <c r="D35"/>
  <c r="D33"/>
  <c r="D3"/>
  <c r="D7"/>
  <c r="D11"/>
  <c r="D16"/>
  <c r="D20"/>
  <c r="D2"/>
  <c r="D6"/>
  <c r="D10"/>
  <c r="D15"/>
  <c r="D19"/>
  <c r="D23"/>
  <c r="D5"/>
  <c r="D14"/>
  <c r="E14" s="1"/>
  <c r="D18"/>
  <c r="D28"/>
  <c r="E31" l="1"/>
  <c r="D36"/>
  <c r="D12"/>
  <c r="D24"/>
</calcChain>
</file>

<file path=xl/sharedStrings.xml><?xml version="1.0" encoding="utf-8"?>
<sst xmlns="http://schemas.openxmlformats.org/spreadsheetml/2006/main" count="99" uniqueCount="72">
  <si>
    <t>edu_0_1</t>
  </si>
  <si>
    <t>edu_1_2</t>
  </si>
  <si>
    <t>edu_2_3</t>
  </si>
  <si>
    <t>edu_3_4</t>
  </si>
  <si>
    <t>edu_4_5</t>
  </si>
  <si>
    <t>edu_5_6</t>
  </si>
  <si>
    <t>edu_6_7</t>
  </si>
  <si>
    <t>edu_7_8</t>
  </si>
  <si>
    <t>edu_8_9</t>
  </si>
  <si>
    <t>edu_9_10</t>
  </si>
  <si>
    <t>age_0_1</t>
  </si>
  <si>
    <t>age_1_2</t>
  </si>
  <si>
    <t>age_2_3</t>
  </si>
  <si>
    <t>age_3_4</t>
  </si>
  <si>
    <t>age_4_5</t>
  </si>
  <si>
    <t>age_5_6</t>
  </si>
  <si>
    <t>age_6_7</t>
  </si>
  <si>
    <t>age_7_8</t>
  </si>
  <si>
    <t>age_8_9</t>
  </si>
  <si>
    <t>age_9_10</t>
  </si>
  <si>
    <t>net_0_1</t>
  </si>
  <si>
    <t>net_1_2</t>
  </si>
  <si>
    <t>net_2_3</t>
  </si>
  <si>
    <t>net_3_4</t>
  </si>
  <si>
    <t>net_4_5</t>
  </si>
  <si>
    <t>net_5_6</t>
  </si>
  <si>
    <t>net_6_7</t>
  </si>
  <si>
    <t>net_7_8</t>
  </si>
  <si>
    <t>net_8_9</t>
  </si>
  <si>
    <t>net_9_10</t>
  </si>
  <si>
    <t>[0.0,0.1)</t>
    <phoneticPr fontId="18" type="noConversion"/>
  </si>
  <si>
    <t>[0.1,0.2)</t>
    <phoneticPr fontId="18" type="noConversion"/>
  </si>
  <si>
    <t>[0.9,1.0)</t>
    <phoneticPr fontId="18" type="noConversion"/>
  </si>
  <si>
    <t>[0.8,0.9)</t>
    <phoneticPr fontId="18" type="noConversion"/>
  </si>
  <si>
    <t>[0.7,0.8)</t>
    <phoneticPr fontId="18" type="noConversion"/>
  </si>
  <si>
    <t>[0.6,0.7)</t>
    <phoneticPr fontId="18" type="noConversion"/>
  </si>
  <si>
    <t>[0.2,0.3)</t>
    <phoneticPr fontId="18" type="noConversion"/>
  </si>
  <si>
    <t>[0.3,0.4)</t>
    <phoneticPr fontId="18" type="noConversion"/>
  </si>
  <si>
    <t>[0.4,0.5)</t>
    <phoneticPr fontId="18" type="noConversion"/>
  </si>
  <si>
    <t>[0.5,0.6)</t>
    <phoneticPr fontId="18" type="noConversion"/>
  </si>
  <si>
    <t xml:space="preserve">小学及以下       </t>
  </si>
  <si>
    <t xml:space="preserve">初中             </t>
  </si>
  <si>
    <t xml:space="preserve">高中、中专、技校 </t>
  </si>
  <si>
    <t xml:space="preserve">大专             </t>
  </si>
  <si>
    <t xml:space="preserve">大学本科及以上   </t>
  </si>
  <si>
    <t>初中及以下</t>
    <phoneticPr fontId="18" type="noConversion"/>
  </si>
  <si>
    <t>大专及以上</t>
    <phoneticPr fontId="18" type="noConversion"/>
  </si>
  <si>
    <t xml:space="preserve">10-  岁  </t>
    <phoneticPr fontId="18" type="noConversion"/>
  </si>
  <si>
    <t>10-19岁</t>
    <phoneticPr fontId="18" type="noConversion"/>
  </si>
  <si>
    <t xml:space="preserve">20-29岁  </t>
    <phoneticPr fontId="18" type="noConversion"/>
  </si>
  <si>
    <t xml:space="preserve">30-39岁  </t>
    <phoneticPr fontId="18" type="noConversion"/>
  </si>
  <si>
    <t xml:space="preserve">40-49岁  </t>
    <phoneticPr fontId="18" type="noConversion"/>
  </si>
  <si>
    <t xml:space="preserve">50-59岁  </t>
    <phoneticPr fontId="18" type="noConversion"/>
  </si>
  <si>
    <t xml:space="preserve">60+  岁  </t>
    <phoneticPr fontId="18" type="noConversion"/>
  </si>
  <si>
    <t>高</t>
    <phoneticPr fontId="18" type="noConversion"/>
  </si>
  <si>
    <t>中</t>
    <phoneticPr fontId="18" type="noConversion"/>
  </si>
  <si>
    <t>低</t>
    <phoneticPr fontId="18" type="noConversion"/>
  </si>
  <si>
    <t>非90后</t>
    <phoneticPr fontId="18" type="noConversion"/>
  </si>
  <si>
    <t>90后</t>
    <phoneticPr fontId="18" type="noConversion"/>
  </si>
  <si>
    <r>
      <rPr>
        <b/>
        <sz val="11"/>
        <color theme="1"/>
        <rFont val="宋体"/>
        <family val="3"/>
        <charset val="134"/>
        <scheme val="minor"/>
      </rPr>
      <t>备注</t>
    </r>
    <r>
      <rPr>
        <sz val="11"/>
        <color theme="1"/>
        <rFont val="宋体"/>
        <family val="2"/>
        <scheme val="minor"/>
      </rPr>
      <t>：绿色的数据来自互联网，红色为调整后的截距</t>
    </r>
    <phoneticPr fontId="18" type="noConversion"/>
  </si>
  <si>
    <t>[0.49989798,1.0]</t>
    <phoneticPr fontId="18" type="noConversion"/>
  </si>
  <si>
    <t>[0.5000462,1.0]</t>
    <phoneticPr fontId="18" type="noConversion"/>
  </si>
  <si>
    <t>[0.0,0.5000461)</t>
    <phoneticPr fontId="18" type="noConversion"/>
  </si>
  <si>
    <t>[0.404511,1.0]</t>
    <phoneticPr fontId="18" type="noConversion"/>
  </si>
  <si>
    <t>intercept</t>
  </si>
  <si>
    <t>proportion</t>
  </si>
  <si>
    <t>label</t>
    <phoneticPr fontId="18" type="noConversion"/>
  </si>
  <si>
    <t>比例参照学历</t>
    <phoneticPr fontId="18" type="noConversion"/>
  </si>
  <si>
    <t>[0.0,0.15690)</t>
    <phoneticPr fontId="18" type="noConversion"/>
  </si>
  <si>
    <t>[0.15690,0.404511)</t>
    <phoneticPr fontId="18" type="noConversion"/>
  </si>
  <si>
    <t>[0.00,0.30)</t>
    <phoneticPr fontId="18" type="noConversion"/>
  </si>
  <si>
    <t>[0.30,0.49989798)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</si>
</sst>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16">
    <xf numFmtId="0" fontId="0" fillId="0" borderId="0" xfId="0"/>
    <xf numFmtId="0" fontId="19" fillId="0" borderId="0" xfId="41" applyFont="1" applyBorder="1" applyAlignment="1">
      <alignment horizontal="left" vertical="center"/>
    </xf>
    <xf numFmtId="0" fontId="1" fillId="0" borderId="0" xfId="41" applyBorder="1" applyAlignment="1">
      <alignment horizontal="left" vertical="center"/>
    </xf>
    <xf numFmtId="10" fontId="0" fillId="0" borderId="0" xfId="0" applyNumberForma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9" fontId="19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10" fontId="20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21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13" zoomScale="160" zoomScaleNormal="160" workbookViewId="0">
      <selection activeCell="G28" sqref="G28"/>
    </sheetView>
  </sheetViews>
  <sheetFormatPr defaultRowHeight="13.5"/>
  <cols>
    <col min="1" max="1" width="9.5" style="6" bestFit="1" customWidth="1"/>
    <col min="2" max="2" width="10.5" style="6" bestFit="1" customWidth="1"/>
    <col min="3" max="3" width="12" style="6" bestFit="1" customWidth="1"/>
    <col min="4" max="4" width="9.625" style="6" bestFit="1" customWidth="1"/>
    <col min="5" max="5" width="14.625" style="5" bestFit="1" customWidth="1"/>
    <col min="6" max="6" width="10.5" style="6" bestFit="1" customWidth="1"/>
    <col min="7" max="7" width="22.125" style="6" bestFit="1" customWidth="1"/>
    <col min="8" max="8" width="19.75" style="6" customWidth="1"/>
    <col min="9" max="9" width="12" style="5" bestFit="1" customWidth="1"/>
    <col min="10" max="10" width="19.875" style="5" bestFit="1" customWidth="1"/>
    <col min="11" max="11" width="10.5" style="6" bestFit="1" customWidth="1"/>
    <col min="12" max="12" width="12.875" style="6" bestFit="1" customWidth="1"/>
    <col min="13" max="13" width="12.75" style="6" bestFit="1" customWidth="1"/>
    <col min="14" max="16384" width="9" style="6"/>
  </cols>
  <sheetData>
    <row r="1" spans="1:10">
      <c r="G1" s="14" t="s">
        <v>59</v>
      </c>
      <c r="H1" s="15"/>
      <c r="I1" s="15"/>
      <c r="J1" s="15"/>
    </row>
    <row r="2" spans="1:10">
      <c r="A2" s="2" t="s">
        <v>0</v>
      </c>
      <c r="B2" s="2" t="s">
        <v>30</v>
      </c>
      <c r="C2" s="2">
        <v>35250382</v>
      </c>
      <c r="D2" s="3">
        <f>C2/C12</f>
        <v>0.17896030782585809</v>
      </c>
      <c r="E2" s="4"/>
      <c r="G2" s="10" t="s">
        <v>40</v>
      </c>
      <c r="H2" s="11">
        <v>0.159</v>
      </c>
      <c r="I2" s="4">
        <f>SUM(H2:H3)</f>
        <v>0.53200000000000003</v>
      </c>
      <c r="J2" s="5" t="s">
        <v>45</v>
      </c>
    </row>
    <row r="3" spans="1:10">
      <c r="A3" s="2" t="s">
        <v>1</v>
      </c>
      <c r="B3" s="2" t="s">
        <v>31</v>
      </c>
      <c r="C3" s="2">
        <v>27078394</v>
      </c>
      <c r="D3" s="3">
        <f>C3/C12</f>
        <v>0.13747248826040717</v>
      </c>
      <c r="E3" s="4"/>
      <c r="G3" s="10" t="s">
        <v>41</v>
      </c>
      <c r="H3" s="11">
        <v>0.373</v>
      </c>
    </row>
    <row r="4" spans="1:10">
      <c r="A4" s="2" t="s">
        <v>2</v>
      </c>
      <c r="B4" s="2" t="s">
        <v>36</v>
      </c>
      <c r="C4" s="2">
        <v>2512277</v>
      </c>
      <c r="D4" s="3">
        <f>C4/C12</f>
        <v>1.2754411151170597E-2</v>
      </c>
      <c r="G4" s="10" t="s">
        <v>42</v>
      </c>
      <c r="H4" s="11">
        <v>0.26200000000000001</v>
      </c>
      <c r="I4" s="4">
        <v>0.26200000000000001</v>
      </c>
      <c r="J4" s="5" t="s">
        <v>42</v>
      </c>
    </row>
    <row r="5" spans="1:10">
      <c r="A5" s="2" t="s">
        <v>3</v>
      </c>
      <c r="B5" s="2" t="s">
        <v>37</v>
      </c>
      <c r="C5" s="2">
        <v>3373443</v>
      </c>
      <c r="D5" s="3">
        <f>C5/C12</f>
        <v>1.7126407246111152E-2</v>
      </c>
      <c r="G5" s="10" t="s">
        <v>43</v>
      </c>
      <c r="H5" s="11">
        <v>9.0999999999999998E-2</v>
      </c>
      <c r="I5" s="4">
        <f>SUM(H5:H6)</f>
        <v>0.20600000000000002</v>
      </c>
      <c r="J5" s="5" t="s">
        <v>46</v>
      </c>
    </row>
    <row r="6" spans="1:10">
      <c r="A6" s="2" t="s">
        <v>4</v>
      </c>
      <c r="B6" s="2" t="s">
        <v>38</v>
      </c>
      <c r="C6" s="2">
        <v>66672960</v>
      </c>
      <c r="D6" s="3">
        <f>C6/C12</f>
        <v>0.33848749341953577</v>
      </c>
      <c r="E6" s="4"/>
      <c r="G6" s="10" t="s">
        <v>44</v>
      </c>
      <c r="H6" s="11">
        <v>0.115</v>
      </c>
    </row>
    <row r="7" spans="1:10">
      <c r="A7" s="2" t="s">
        <v>5</v>
      </c>
      <c r="B7" s="2" t="s">
        <v>39</v>
      </c>
      <c r="C7" s="2">
        <v>21388101</v>
      </c>
      <c r="D7" s="3">
        <f>C7/C12</f>
        <v>0.10858382013478728</v>
      </c>
      <c r="E7" s="4">
        <f>SUM(D7:D11)</f>
        <v>0.3151988920969172</v>
      </c>
      <c r="G7" s="8" t="s">
        <v>64</v>
      </c>
      <c r="H7" s="8" t="s">
        <v>65</v>
      </c>
      <c r="I7" s="8" t="s">
        <v>66</v>
      </c>
    </row>
    <row r="8" spans="1:10">
      <c r="A8" s="2" t="s">
        <v>6</v>
      </c>
      <c r="B8" s="2" t="s">
        <v>35</v>
      </c>
      <c r="C8" s="2">
        <v>6900136</v>
      </c>
      <c r="D8" s="3">
        <f>C8/C12</f>
        <v>3.5030839172190673E-2</v>
      </c>
      <c r="E8" s="4"/>
      <c r="G8" s="8" t="s">
        <v>68</v>
      </c>
      <c r="H8" s="9">
        <v>0.20599999999999999</v>
      </c>
      <c r="I8" s="8">
        <v>0</v>
      </c>
    </row>
    <row r="9" spans="1:10">
      <c r="A9" s="2" t="s">
        <v>7</v>
      </c>
      <c r="B9" s="2" t="s">
        <v>34</v>
      </c>
      <c r="C9" s="2">
        <v>1205518</v>
      </c>
      <c r="D9" s="3">
        <f>C9/C12</f>
        <v>6.1202137432046205E-3</v>
      </c>
      <c r="G9" s="8" t="s">
        <v>69</v>
      </c>
      <c r="H9" s="9">
        <v>0.26400000000000001</v>
      </c>
      <c r="I9" s="8">
        <v>1</v>
      </c>
    </row>
    <row r="10" spans="1:10">
      <c r="A10" s="2" t="s">
        <v>8</v>
      </c>
      <c r="B10" s="2" t="s">
        <v>33</v>
      </c>
      <c r="C10" s="2">
        <v>20828761</v>
      </c>
      <c r="D10" s="3">
        <f>C10/C12</f>
        <v>0.10574414428164856</v>
      </c>
      <c r="G10" s="8" t="s">
        <v>63</v>
      </c>
      <c r="H10" s="9">
        <v>0.53</v>
      </c>
      <c r="I10" s="8">
        <v>2</v>
      </c>
    </row>
    <row r="11" spans="1:10">
      <c r="A11" s="2" t="s">
        <v>9</v>
      </c>
      <c r="B11" s="2" t="s">
        <v>32</v>
      </c>
      <c r="C11" s="2">
        <v>11763214</v>
      </c>
      <c r="D11" s="3">
        <f>C11/C12</f>
        <v>5.9719874765086042E-2</v>
      </c>
    </row>
    <row r="12" spans="1:10">
      <c r="A12" s="2"/>
      <c r="B12" s="2"/>
      <c r="C12" s="1">
        <f>SUM(C2:C11)</f>
        <v>196973186</v>
      </c>
      <c r="D12" s="4">
        <f>SUM(D2:D11)</f>
        <v>0.99999999999999989</v>
      </c>
      <c r="G12" s="12"/>
    </row>
    <row r="13" spans="1:10">
      <c r="A13" s="2"/>
      <c r="B13" s="2"/>
      <c r="C13" s="2"/>
    </row>
    <row r="14" spans="1:10">
      <c r="A14" s="2" t="s">
        <v>10</v>
      </c>
      <c r="B14" s="2" t="s">
        <v>30</v>
      </c>
      <c r="C14" s="2">
        <v>4246525</v>
      </c>
      <c r="D14" s="3">
        <f>C14/C24</f>
        <v>2.1558898884846182E-2</v>
      </c>
      <c r="E14" s="4">
        <f>SUM(D14:D18)</f>
        <v>0.34651108298568112</v>
      </c>
      <c r="G14" s="10" t="s">
        <v>47</v>
      </c>
      <c r="H14" s="11">
        <v>3.2000000000000001E-2</v>
      </c>
      <c r="I14" s="4">
        <f>SUM(H14:H16)</f>
        <v>0.53700000000000003</v>
      </c>
      <c r="J14" s="5" t="s">
        <v>58</v>
      </c>
    </row>
    <row r="15" spans="1:10">
      <c r="A15" s="2" t="s">
        <v>11</v>
      </c>
      <c r="B15" s="2" t="s">
        <v>31</v>
      </c>
      <c r="C15" s="2">
        <v>9015736</v>
      </c>
      <c r="D15" s="3">
        <f>C15/C24</f>
        <v>4.5771387380615348E-2</v>
      </c>
      <c r="G15" s="13" t="s">
        <v>48</v>
      </c>
      <c r="H15" s="11">
        <v>0.20200000000000001</v>
      </c>
    </row>
    <row r="16" spans="1:10">
      <c r="A16" s="2" t="s">
        <v>12</v>
      </c>
      <c r="B16" s="2" t="s">
        <v>36</v>
      </c>
      <c r="C16" s="2">
        <v>1534585</v>
      </c>
      <c r="D16" s="3">
        <f>C16/C24</f>
        <v>7.7908319967977769E-3</v>
      </c>
      <c r="G16" s="10" t="s">
        <v>49</v>
      </c>
      <c r="H16" s="11">
        <v>0.30299999999999999</v>
      </c>
    </row>
    <row r="17" spans="1:10">
      <c r="A17" s="2" t="s">
        <v>13</v>
      </c>
      <c r="B17" s="2" t="s">
        <v>37</v>
      </c>
      <c r="C17" s="2">
        <v>674547</v>
      </c>
      <c r="D17" s="3">
        <f>C17/C24</f>
        <v>3.4245625696484394E-3</v>
      </c>
      <c r="G17" s="10" t="s">
        <v>50</v>
      </c>
      <c r="H17" s="11">
        <v>0.23200000000000001</v>
      </c>
      <c r="I17" s="4">
        <f>SUM(H17:H20)</f>
        <v>0.46299999999999997</v>
      </c>
      <c r="J17" s="5" t="s">
        <v>57</v>
      </c>
    </row>
    <row r="18" spans="1:10">
      <c r="A18" s="2" t="s">
        <v>14</v>
      </c>
      <c r="B18" s="2" t="s">
        <v>38</v>
      </c>
      <c r="C18" s="2">
        <v>52781999</v>
      </c>
      <c r="D18" s="3">
        <f>C18/C24</f>
        <v>0.26796540215377335</v>
      </c>
      <c r="G18" s="10" t="s">
        <v>51</v>
      </c>
      <c r="H18" s="11">
        <v>0.13700000000000001</v>
      </c>
      <c r="I18" s="4"/>
    </row>
    <row r="19" spans="1:10">
      <c r="A19" s="2" t="s">
        <v>15</v>
      </c>
      <c r="B19" s="2" t="s">
        <v>39</v>
      </c>
      <c r="C19" s="2">
        <v>83071764</v>
      </c>
      <c r="D19" s="3">
        <f>C19/C24</f>
        <v>0.42174148515828952</v>
      </c>
      <c r="E19" s="4">
        <f>SUM(D19:D23)</f>
        <v>0.65348891701431888</v>
      </c>
      <c r="G19" s="10" t="s">
        <v>52</v>
      </c>
      <c r="H19" s="11">
        <v>5.3999999999999999E-2</v>
      </c>
    </row>
    <row r="20" spans="1:10">
      <c r="A20" s="2" t="s">
        <v>16</v>
      </c>
      <c r="B20" s="2" t="s">
        <v>35</v>
      </c>
      <c r="C20" s="2">
        <v>13981212</v>
      </c>
      <c r="D20" s="3">
        <f>C20/C24</f>
        <v>7.0980280534224588E-2</v>
      </c>
      <c r="E20" s="4"/>
      <c r="G20" s="10" t="s">
        <v>53</v>
      </c>
      <c r="H20" s="11">
        <v>0.04</v>
      </c>
    </row>
    <row r="21" spans="1:10">
      <c r="A21" s="2" t="s">
        <v>17</v>
      </c>
      <c r="B21" s="2" t="s">
        <v>34</v>
      </c>
      <c r="C21" s="2">
        <v>13145697</v>
      </c>
      <c r="D21" s="3">
        <f>C21/C24</f>
        <v>6.6738510286369637E-2</v>
      </c>
      <c r="G21" s="8" t="s">
        <v>64</v>
      </c>
      <c r="H21" s="8" t="s">
        <v>65</v>
      </c>
      <c r="I21" s="8" t="s">
        <v>66</v>
      </c>
    </row>
    <row r="22" spans="1:10">
      <c r="A22" s="2" t="s">
        <v>18</v>
      </c>
      <c r="B22" s="2" t="s">
        <v>33</v>
      </c>
      <c r="C22" s="2">
        <v>8380796</v>
      </c>
      <c r="D22" s="3">
        <f>C22/C24</f>
        <v>4.2547902941469401E-2</v>
      </c>
      <c r="G22" s="8" t="s">
        <v>62</v>
      </c>
      <c r="H22" s="9">
        <v>0.46300000000000002</v>
      </c>
      <c r="I22" s="8">
        <v>0</v>
      </c>
    </row>
    <row r="23" spans="1:10">
      <c r="A23" s="2" t="s">
        <v>19</v>
      </c>
      <c r="B23" s="2" t="s">
        <v>32</v>
      </c>
      <c r="C23" s="2">
        <v>10140325</v>
      </c>
      <c r="D23" s="3">
        <f>C23/C24</f>
        <v>5.1480738093965743E-2</v>
      </c>
      <c r="G23" s="8" t="s">
        <v>61</v>
      </c>
      <c r="H23" s="9">
        <v>0.53700000000000003</v>
      </c>
      <c r="I23" s="8">
        <v>1</v>
      </c>
    </row>
    <row r="24" spans="1:10">
      <c r="A24" s="2"/>
      <c r="B24" s="2"/>
      <c r="C24" s="1">
        <f>SUM(C14:C23)</f>
        <v>196973186</v>
      </c>
      <c r="D24" s="4">
        <f>SUM(D14:D23)</f>
        <v>1</v>
      </c>
    </row>
    <row r="25" spans="1:10">
      <c r="A25" s="2"/>
      <c r="B25" s="2"/>
      <c r="C25" s="2"/>
      <c r="G25" s="5" t="s">
        <v>67</v>
      </c>
    </row>
    <row r="26" spans="1:10">
      <c r="A26" s="2" t="s">
        <v>20</v>
      </c>
      <c r="B26" s="2" t="s">
        <v>30</v>
      </c>
      <c r="C26" s="2">
        <v>28421083</v>
      </c>
      <c r="D26" s="3">
        <f>C26/C36</f>
        <v>0.14428909628338957</v>
      </c>
      <c r="E26" s="4">
        <f>SUM(D26:D28)</f>
        <v>0.20456787960976577</v>
      </c>
      <c r="G26" s="5" t="s">
        <v>54</v>
      </c>
      <c r="H26" s="7">
        <v>0.2</v>
      </c>
    </row>
    <row r="27" spans="1:10">
      <c r="A27" s="2" t="s">
        <v>21</v>
      </c>
      <c r="B27" s="2" t="s">
        <v>31</v>
      </c>
      <c r="C27" s="2">
        <v>4048149</v>
      </c>
      <c r="D27" s="3">
        <f>C27/C36</f>
        <v>2.0551777032230163E-2</v>
      </c>
      <c r="G27" s="5" t="s">
        <v>55</v>
      </c>
      <c r="H27" s="7">
        <v>0.25</v>
      </c>
    </row>
    <row r="28" spans="1:10">
      <c r="A28" s="2" t="s">
        <v>22</v>
      </c>
      <c r="B28" s="2" t="s">
        <v>36</v>
      </c>
      <c r="C28" s="2">
        <v>7825155</v>
      </c>
      <c r="D28" s="3">
        <f>C28/C36</f>
        <v>3.972700629414605E-2</v>
      </c>
      <c r="G28" s="5" t="s">
        <v>56</v>
      </c>
      <c r="H28" s="7">
        <v>0.55000000000000004</v>
      </c>
    </row>
    <row r="29" spans="1:10">
      <c r="A29" s="2" t="s">
        <v>23</v>
      </c>
      <c r="B29" s="2" t="s">
        <v>37</v>
      </c>
      <c r="C29" s="2">
        <v>6381835</v>
      </c>
      <c r="D29" s="3">
        <f>C29/C36</f>
        <v>3.2399511474622743E-2</v>
      </c>
    </row>
    <row r="30" spans="1:10">
      <c r="A30" s="2" t="s">
        <v>24</v>
      </c>
      <c r="B30" s="2" t="s">
        <v>38</v>
      </c>
      <c r="C30" s="2">
        <v>66897806</v>
      </c>
      <c r="D30" s="3">
        <f>C30/C36</f>
        <v>0.33962899904558586</v>
      </c>
      <c r="E30" s="4"/>
    </row>
    <row r="31" spans="1:10">
      <c r="A31" s="2" t="s">
        <v>25</v>
      </c>
      <c r="B31" s="2" t="s">
        <v>39</v>
      </c>
      <c r="C31" s="2">
        <v>15559978</v>
      </c>
      <c r="D31" s="3">
        <f>C31/C36</f>
        <v>7.8995412096344933E-2</v>
      </c>
      <c r="E31" s="4">
        <f>SUM(D31:D35)</f>
        <v>0.42340360987002568</v>
      </c>
    </row>
    <row r="32" spans="1:10">
      <c r="A32" s="2" t="s">
        <v>26</v>
      </c>
      <c r="B32" s="2" t="s">
        <v>35</v>
      </c>
      <c r="C32" s="2">
        <v>1591516</v>
      </c>
      <c r="D32" s="3">
        <f>C32/C36</f>
        <v>8.0798611847604472E-3</v>
      </c>
      <c r="G32" s="8" t="s">
        <v>64</v>
      </c>
      <c r="H32" s="8" t="s">
        <v>65</v>
      </c>
      <c r="I32" s="8" t="s">
        <v>66</v>
      </c>
    </row>
    <row r="33" spans="1:9">
      <c r="A33" s="2" t="s">
        <v>27</v>
      </c>
      <c r="B33" s="2" t="s">
        <v>34</v>
      </c>
      <c r="C33" s="2">
        <v>5800594</v>
      </c>
      <c r="D33" s="3">
        <f>C33/C36</f>
        <v>2.9448647898704345E-2</v>
      </c>
      <c r="G33" s="8" t="s">
        <v>70</v>
      </c>
      <c r="H33" s="9">
        <v>0.2046</v>
      </c>
      <c r="I33" s="8">
        <v>0</v>
      </c>
    </row>
    <row r="34" spans="1:9">
      <c r="A34" s="2" t="s">
        <v>28</v>
      </c>
      <c r="B34" s="2" t="s">
        <v>33</v>
      </c>
      <c r="C34" s="2">
        <v>23429108</v>
      </c>
      <c r="D34" s="3">
        <f>C34/C36</f>
        <v>0.11894567212818501</v>
      </c>
      <c r="G34" s="8" t="s">
        <v>71</v>
      </c>
      <c r="H34" s="9">
        <v>0.25</v>
      </c>
      <c r="I34" s="8">
        <v>1</v>
      </c>
    </row>
    <row r="35" spans="1:9">
      <c r="A35" s="2" t="s">
        <v>29</v>
      </c>
      <c r="B35" s="2" t="s">
        <v>32</v>
      </c>
      <c r="C35" s="2">
        <v>37017962</v>
      </c>
      <c r="D35" s="3">
        <f>C35/C36</f>
        <v>0.18793401656203093</v>
      </c>
      <c r="G35" s="8" t="s">
        <v>60</v>
      </c>
      <c r="H35" s="9">
        <v>0.5454</v>
      </c>
      <c r="I35" s="8">
        <v>2</v>
      </c>
    </row>
    <row r="36" spans="1:9">
      <c r="C36" s="1">
        <f>SUM(C26:C35)</f>
        <v>196973186</v>
      </c>
      <c r="D36" s="4">
        <f>SUM(D26:D35)</f>
        <v>1.0000000000000002</v>
      </c>
      <c r="H36" s="3"/>
    </row>
  </sheetData>
  <mergeCells count="1">
    <mergeCell ref="G1:J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2017-05-09T04:52:33Z</dcterms:modified>
</cp:coreProperties>
</file>