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182a4b7b831d60/Documents/"/>
    </mc:Choice>
  </mc:AlternateContent>
  <xr:revisionPtr revIDLastSave="494" documentId="8_{01307FA3-3B6F-4FCE-B7BE-32D5AEC8E777}" xr6:coauthVersionLast="47" xr6:coauthVersionMax="47" xr10:uidLastSave="{A483BE87-AC76-46C7-9075-C640C4ABCAAE}"/>
  <bookViews>
    <workbookView xWindow="180" yWindow="456" windowWidth="22812" windowHeight="9204" activeTab="1" xr2:uid="{DA30BF51-B5FE-49B3-9B74-E18D35C7F61F}"/>
  </bookViews>
  <sheets>
    <sheet name="Conversions" sheetId="2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K21" i="2"/>
  <c r="J21" i="2"/>
  <c r="I20" i="2"/>
  <c r="O16" i="2"/>
  <c r="K16" i="2"/>
  <c r="J16" i="2"/>
  <c r="I15" i="2"/>
  <c r="H15" i="2"/>
  <c r="O12" i="2"/>
  <c r="K11" i="2"/>
  <c r="J11" i="2"/>
  <c r="I10" i="2"/>
  <c r="H10" i="2"/>
  <c r="O8" i="2"/>
  <c r="K6" i="2"/>
  <c r="J6" i="2"/>
</calcChain>
</file>

<file path=xl/sharedStrings.xml><?xml version="1.0" encoding="utf-8"?>
<sst xmlns="http://schemas.openxmlformats.org/spreadsheetml/2006/main" count="108" uniqueCount="88">
  <si>
    <t>Base 10</t>
  </si>
  <si>
    <t>Base 2</t>
  </si>
  <si>
    <t>Base 8</t>
  </si>
  <si>
    <t>Base 16</t>
  </si>
  <si>
    <t>7F</t>
  </si>
  <si>
    <t>AB</t>
  </si>
  <si>
    <t>Decimal</t>
  </si>
  <si>
    <t>Binary</t>
  </si>
  <si>
    <t>Octal</t>
  </si>
  <si>
    <t>Hexi</t>
  </si>
  <si>
    <t>A</t>
  </si>
  <si>
    <t>B</t>
  </si>
  <si>
    <t>C</t>
  </si>
  <si>
    <t>D</t>
  </si>
  <si>
    <t>E</t>
  </si>
  <si>
    <t>F</t>
  </si>
  <si>
    <t>Base2-to-Base10 &amp; Base10-to-Base2</t>
  </si>
  <si>
    <t>Base2-to-Base8 &amp; Base8-to-Base2</t>
  </si>
  <si>
    <t>Base2-to-Base16 &amp; Base16-to-Base2</t>
  </si>
  <si>
    <t>(1*10^2)+(2*10^1)+7(3*10^0)</t>
  </si>
  <si>
    <t>100+20+7</t>
  </si>
  <si>
    <t>64+32+16+8+4+2+1</t>
  </si>
  <si>
    <t>1 111 111</t>
  </si>
  <si>
    <t>(1*8^2)+(7*8^1)+(7*8^0)</t>
  </si>
  <si>
    <t>111 1111</t>
  </si>
  <si>
    <t>16+4+1</t>
  </si>
  <si>
    <t>(2*10^1)+(1*10^0)</t>
  </si>
  <si>
    <t>10 101</t>
  </si>
  <si>
    <t>(2*8^1)+(5*8^0)</t>
  </si>
  <si>
    <t>1 0101</t>
  </si>
  <si>
    <t>(1*16^1)+(5*16^0)</t>
  </si>
  <si>
    <t xml:space="preserve">Since none of the values given are greater than 2^8=256, I just used values between 0 and 128. </t>
  </si>
  <si>
    <t>(5*10^1)+(7*10^0)</t>
  </si>
  <si>
    <t>32+16+8+1</t>
  </si>
  <si>
    <t>111  001</t>
  </si>
  <si>
    <t>(7*8^1)+(1*8^0)</t>
  </si>
  <si>
    <t>11 1001</t>
  </si>
  <si>
    <t>(3*16^1)+(9*16^0)</t>
  </si>
  <si>
    <t>(7*16^1)+(15*16^0)</t>
  </si>
  <si>
    <t>(1*10^2)+(7*10^1)+(1*10^0)</t>
  </si>
  <si>
    <t>128 +32+8+2+1</t>
  </si>
  <si>
    <t>10 101 011</t>
  </si>
  <si>
    <t>(2*8^2)+(5*8^1)+(3*8^0)</t>
  </si>
  <si>
    <t>1010 1011</t>
  </si>
  <si>
    <t>result:</t>
  </si>
  <si>
    <t>(10*16^1)+(11*16^0)</t>
  </si>
  <si>
    <t>Reference Conversion Table</t>
  </si>
  <si>
    <t>2^3</t>
  </si>
  <si>
    <t>2^4</t>
  </si>
  <si>
    <t>Values from Base10, Base8, and Base16 can be represented as Base2. So, I just went back and forth between Base2 and the other Base values to help determine their equilvalence.</t>
  </si>
  <si>
    <t>Uses every 3 places</t>
  </si>
  <si>
    <t>Uses every 4 places</t>
  </si>
  <si>
    <t>2^1</t>
  </si>
  <si>
    <t>step 1: Convert to Base2</t>
  </si>
  <si>
    <t>Step 2: Flip the bits</t>
  </si>
  <si>
    <t xml:space="preserve">Step 3: Add 1 </t>
  </si>
  <si>
    <t>Step 7:  Convert to Base 16</t>
  </si>
  <si>
    <t>Step 6:  Convert to Base 8</t>
  </si>
  <si>
    <t>Step 5:  Convert to Base 2</t>
  </si>
  <si>
    <t>0_0_0_0_0_0_0</t>
  </si>
  <si>
    <t>0_0_0_0_0_0_1</t>
  </si>
  <si>
    <t>Step 4:  Negation of the given value</t>
  </si>
  <si>
    <t>0_0_1</t>
  </si>
  <si>
    <t>0_0_0</t>
  </si>
  <si>
    <t>0_0_0_1</t>
  </si>
  <si>
    <t>0_0_0_0</t>
  </si>
  <si>
    <t>0_1_0_1_0</t>
  </si>
  <si>
    <t>0_1_0_1_1</t>
  </si>
  <si>
    <t>0_1</t>
  </si>
  <si>
    <t>Step 6: Convert to Base 10</t>
  </si>
  <si>
    <t>NA</t>
  </si>
  <si>
    <t>0_1_1</t>
  </si>
  <si>
    <t>1_0_1_1</t>
  </si>
  <si>
    <t>Given Value</t>
  </si>
  <si>
    <t>1_1_1</t>
  </si>
  <si>
    <t>0_0_0    1_1_0</t>
  </si>
  <si>
    <t>0_0_0    1_1_1</t>
  </si>
  <si>
    <t>1_0_1_0</t>
  </si>
  <si>
    <t>1010  1011</t>
  </si>
  <si>
    <t>0_1_0_1    0_1_0_1</t>
  </si>
  <si>
    <t>0_1_0_1    0_1_0_0</t>
  </si>
  <si>
    <t>0_1_0_1_0_1_0_1</t>
  </si>
  <si>
    <t>0_0_0 _1_1_1</t>
  </si>
  <si>
    <t>0_0</t>
  </si>
  <si>
    <t>0_1_1_1</t>
  </si>
  <si>
    <t>1_0_1</t>
  </si>
  <si>
    <t>0_1 _0</t>
  </si>
  <si>
    <t>THIS IS ALL WRONG!!!!!!!!!!!!!!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</si>
</sst>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" fontId="0" fillId="0" borderId="0" xfId="0" applyNumberFormat="1"/>
    <xf numFmtId="0" fontId="1" fillId="2" borderId="1" xfId="0" applyFont="1" applyFill="1" applyBorder="1"/>
    <xf numFmtId="0" fontId="0" fillId="0" borderId="6" xfId="0" applyBorder="1"/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E522-1245-4BC6-8B20-7AB87C695BE9}">
  <dimension ref="A1:Z45"/>
  <sheetViews>
    <sheetView workbookViewId="0">
      <selection activeCell="I8" sqref="I8"/>
    </sheetView>
  </sheetViews>
  <sheetFormatPr defaultRowHeight="14.4" x14ac:dyDescent="0.3"/>
  <cols>
    <col min="1" max="1" width="7.33203125" customWidth="1"/>
    <col min="2" max="2" width="18.5546875" customWidth="1"/>
    <col min="3" max="3" width="19.33203125" customWidth="1"/>
    <col min="4" max="4" width="24.6640625" customWidth="1"/>
    <col min="5" max="5" width="18.5546875" customWidth="1"/>
    <col min="6" max="6" width="3.6640625" customWidth="1"/>
    <col min="7" max="7" width="4.5546875" customWidth="1"/>
    <col min="8" max="8" width="21.5546875" customWidth="1"/>
    <col min="9" max="9" width="18.44140625" customWidth="1"/>
    <col min="10" max="10" width="23.109375" customWidth="1"/>
    <col min="11" max="11" width="18.5546875" customWidth="1"/>
    <col min="12" max="13" width="4.88671875" customWidth="1"/>
    <col min="14" max="14" width="6" customWidth="1"/>
    <col min="15" max="16" width="4.88671875" customWidth="1"/>
    <col min="17" max="22" width="4.44140625" customWidth="1"/>
  </cols>
  <sheetData>
    <row r="1" spans="2:26" ht="18" x14ac:dyDescent="0.35">
      <c r="B1" s="28" t="s">
        <v>46</v>
      </c>
      <c r="C1" s="28"/>
      <c r="D1" s="28"/>
      <c r="E1" s="28"/>
    </row>
    <row r="2" spans="2:26" x14ac:dyDescent="0.3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M2" s="29" t="s">
        <v>49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2:26" x14ac:dyDescent="0.3">
      <c r="B3" s="2" t="s">
        <v>6</v>
      </c>
      <c r="C3" s="2" t="s">
        <v>7</v>
      </c>
      <c r="D3" s="2" t="s">
        <v>8</v>
      </c>
      <c r="E3" s="2" t="s">
        <v>9</v>
      </c>
      <c r="H3" s="7">
        <v>127</v>
      </c>
      <c r="I3" s="8">
        <v>1111111</v>
      </c>
      <c r="J3" s="8">
        <v>177</v>
      </c>
      <c r="K3" s="8" t="s">
        <v>4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pans="2:26" x14ac:dyDescent="0.3">
      <c r="B4" s="2"/>
      <c r="C4" s="2" t="s">
        <v>52</v>
      </c>
      <c r="D4" s="2" t="s">
        <v>47</v>
      </c>
      <c r="E4" s="2" t="s">
        <v>48</v>
      </c>
      <c r="G4" s="26" t="s">
        <v>19</v>
      </c>
      <c r="H4" s="26"/>
      <c r="I4" s="5" t="s">
        <v>21</v>
      </c>
      <c r="J4" s="2" t="s">
        <v>22</v>
      </c>
      <c r="K4" s="2" t="s">
        <v>24</v>
      </c>
    </row>
    <row r="5" spans="2:26" x14ac:dyDescent="0.3">
      <c r="B5" s="2">
        <v>0</v>
      </c>
      <c r="C5" s="2">
        <v>0</v>
      </c>
      <c r="D5" s="2">
        <v>0</v>
      </c>
      <c r="E5" s="2">
        <v>0</v>
      </c>
      <c r="G5" s="6"/>
      <c r="H5" s="5" t="s">
        <v>20</v>
      </c>
      <c r="I5" s="4">
        <v>127</v>
      </c>
      <c r="J5" s="5" t="s">
        <v>23</v>
      </c>
      <c r="K5" s="4" t="s">
        <v>38</v>
      </c>
      <c r="M5" s="20" t="s">
        <v>16</v>
      </c>
      <c r="N5" s="20"/>
    </row>
    <row r="6" spans="2:26" x14ac:dyDescent="0.3">
      <c r="B6" s="2">
        <v>1</v>
      </c>
      <c r="C6" s="2">
        <v>1</v>
      </c>
      <c r="D6" s="2">
        <v>1</v>
      </c>
      <c r="E6" s="2">
        <v>1</v>
      </c>
      <c r="G6" s="6"/>
      <c r="H6" s="4">
        <v>127</v>
      </c>
      <c r="I6" s="4"/>
      <c r="J6" s="4">
        <f>(1*8^2)+(7*8^1)+(7*8^0)</f>
        <v>127</v>
      </c>
      <c r="K6" s="4">
        <f>(7*16^1)+(15*16^0)</f>
        <v>127</v>
      </c>
      <c r="M6" s="20"/>
      <c r="N6" s="20"/>
      <c r="O6" s="4">
        <v>128</v>
      </c>
      <c r="P6" s="4">
        <v>64</v>
      </c>
      <c r="Q6" s="4">
        <v>32</v>
      </c>
      <c r="R6" s="4">
        <v>16</v>
      </c>
      <c r="S6" s="4">
        <v>8</v>
      </c>
      <c r="T6" s="4">
        <v>4</v>
      </c>
      <c r="U6" s="4">
        <v>2</v>
      </c>
      <c r="V6" s="4">
        <v>1</v>
      </c>
      <c r="W6" s="27" t="s">
        <v>31</v>
      </c>
      <c r="X6" s="27"/>
      <c r="Y6" s="27"/>
      <c r="Z6" s="27"/>
    </row>
    <row r="7" spans="2:26" x14ac:dyDescent="0.3">
      <c r="B7" s="2">
        <v>2</v>
      </c>
      <c r="C7" s="2">
        <v>10</v>
      </c>
      <c r="D7" s="2">
        <v>2</v>
      </c>
      <c r="E7" s="2">
        <v>2</v>
      </c>
      <c r="O7" s="14">
        <v>1</v>
      </c>
      <c r="P7" s="14">
        <v>0</v>
      </c>
      <c r="Q7" s="4">
        <v>1</v>
      </c>
      <c r="R7" s="4">
        <v>0</v>
      </c>
      <c r="S7" s="4">
        <v>1</v>
      </c>
      <c r="T7" s="4">
        <v>0</v>
      </c>
      <c r="U7" s="4">
        <v>1</v>
      </c>
      <c r="V7" s="4">
        <v>1</v>
      </c>
      <c r="W7" s="27"/>
      <c r="X7" s="27"/>
      <c r="Y7" s="27"/>
      <c r="Z7" s="27"/>
    </row>
    <row r="8" spans="2:26" x14ac:dyDescent="0.3">
      <c r="B8" s="2">
        <v>3</v>
      </c>
      <c r="C8" s="2">
        <v>11</v>
      </c>
      <c r="D8" s="2">
        <v>3</v>
      </c>
      <c r="E8" s="2">
        <v>3</v>
      </c>
      <c r="H8" s="9">
        <v>21</v>
      </c>
      <c r="I8" s="10">
        <v>10101</v>
      </c>
      <c r="J8" s="9">
        <v>25</v>
      </c>
      <c r="K8" s="9">
        <v>15</v>
      </c>
      <c r="N8" s="15" t="s">
        <v>44</v>
      </c>
      <c r="O8" s="25">
        <f>SUM(O6,Q6,S6,U6,V6)</f>
        <v>171</v>
      </c>
      <c r="P8" s="25"/>
    </row>
    <row r="9" spans="2:26" x14ac:dyDescent="0.3">
      <c r="B9" s="2">
        <v>4</v>
      </c>
      <c r="C9" s="2">
        <v>100</v>
      </c>
      <c r="D9" s="2">
        <v>4</v>
      </c>
      <c r="E9" s="2">
        <v>4</v>
      </c>
      <c r="H9" s="5" t="s">
        <v>26</v>
      </c>
      <c r="I9" s="5" t="s">
        <v>25</v>
      </c>
      <c r="J9" s="3" t="s">
        <v>27</v>
      </c>
      <c r="K9" s="3" t="s">
        <v>29</v>
      </c>
      <c r="M9" s="20" t="s">
        <v>17</v>
      </c>
      <c r="N9" s="21"/>
    </row>
    <row r="10" spans="2:26" x14ac:dyDescent="0.3">
      <c r="B10" s="2">
        <v>5</v>
      </c>
      <c r="C10" s="2">
        <v>101</v>
      </c>
      <c r="D10" s="2">
        <v>5</v>
      </c>
      <c r="E10" s="2">
        <v>5</v>
      </c>
      <c r="H10" s="4">
        <f>(2*10^1)+(1*10^0)</f>
        <v>21</v>
      </c>
      <c r="I10" s="4">
        <f>16+4+1</f>
        <v>21</v>
      </c>
      <c r="J10" s="5" t="s">
        <v>28</v>
      </c>
      <c r="K10" s="5" t="s">
        <v>30</v>
      </c>
      <c r="M10" s="20"/>
      <c r="N10" s="20"/>
      <c r="O10" s="4">
        <v>4</v>
      </c>
      <c r="P10" s="4">
        <v>2</v>
      </c>
      <c r="Q10" s="4">
        <v>1</v>
      </c>
      <c r="R10" s="22" t="s">
        <v>50</v>
      </c>
      <c r="S10" s="23"/>
      <c r="T10" s="23"/>
      <c r="U10" s="24"/>
    </row>
    <row r="11" spans="2:26" x14ac:dyDescent="0.3">
      <c r="B11" s="2">
        <v>6</v>
      </c>
      <c r="C11" s="2">
        <v>110</v>
      </c>
      <c r="D11" s="2">
        <v>6</v>
      </c>
      <c r="E11" s="2">
        <v>6</v>
      </c>
      <c r="J11" s="4">
        <f>(2*8^1)+(5*8^0)</f>
        <v>21</v>
      </c>
      <c r="K11" s="4">
        <f>(1*16^1)+(5*16^0)</f>
        <v>21</v>
      </c>
      <c r="O11" s="14">
        <v>0</v>
      </c>
      <c r="P11" s="14">
        <v>1</v>
      </c>
      <c r="Q11" s="4">
        <v>1</v>
      </c>
    </row>
    <row r="12" spans="2:26" x14ac:dyDescent="0.3">
      <c r="B12" s="2">
        <v>7</v>
      </c>
      <c r="C12" s="2">
        <v>111</v>
      </c>
      <c r="D12" s="2">
        <v>7</v>
      </c>
      <c r="E12" s="2">
        <v>7</v>
      </c>
      <c r="N12" s="15" t="s">
        <v>44</v>
      </c>
      <c r="O12" s="25">
        <f>P10+Q10</f>
        <v>3</v>
      </c>
      <c r="P12" s="25"/>
    </row>
    <row r="13" spans="2:26" x14ac:dyDescent="0.3">
      <c r="B13" s="2">
        <v>8</v>
      </c>
      <c r="C13" s="2">
        <v>1000</v>
      </c>
      <c r="D13" s="2">
        <v>10</v>
      </c>
      <c r="E13" s="2">
        <v>8</v>
      </c>
      <c r="H13" s="9">
        <v>57</v>
      </c>
      <c r="I13" s="9">
        <v>111001</v>
      </c>
      <c r="J13" s="10">
        <v>71</v>
      </c>
      <c r="K13" s="9">
        <v>39</v>
      </c>
      <c r="M13" s="20" t="s">
        <v>18</v>
      </c>
      <c r="N13" s="21"/>
    </row>
    <row r="14" spans="2:26" x14ac:dyDescent="0.3">
      <c r="B14" s="2">
        <v>9</v>
      </c>
      <c r="C14" s="2">
        <v>1001</v>
      </c>
      <c r="D14" s="2">
        <v>11</v>
      </c>
      <c r="E14" s="2">
        <v>9</v>
      </c>
      <c r="H14" s="5" t="s">
        <v>32</v>
      </c>
      <c r="I14" s="5" t="s">
        <v>33</v>
      </c>
      <c r="J14" s="5" t="s">
        <v>34</v>
      </c>
      <c r="K14" s="5" t="s">
        <v>36</v>
      </c>
      <c r="M14" s="20"/>
      <c r="N14" s="20"/>
      <c r="O14" s="4">
        <v>8</v>
      </c>
      <c r="P14" s="4">
        <v>4</v>
      </c>
      <c r="Q14" s="4">
        <v>2</v>
      </c>
      <c r="R14" s="4">
        <v>1</v>
      </c>
      <c r="S14" s="22" t="s">
        <v>51</v>
      </c>
      <c r="T14" s="23"/>
      <c r="U14" s="23"/>
      <c r="V14" s="24"/>
    </row>
    <row r="15" spans="2:26" x14ac:dyDescent="0.3">
      <c r="B15" s="2">
        <v>10</v>
      </c>
      <c r="C15" s="2">
        <v>1010</v>
      </c>
      <c r="D15" s="2">
        <v>12</v>
      </c>
      <c r="E15" s="2" t="s">
        <v>10</v>
      </c>
      <c r="H15" s="4">
        <f>(5*10^1)+(7*10^0)</f>
        <v>57</v>
      </c>
      <c r="I15" s="4">
        <f>32+16+8+1</f>
        <v>57</v>
      </c>
      <c r="J15" s="5" t="s">
        <v>35</v>
      </c>
      <c r="K15" s="4" t="s">
        <v>37</v>
      </c>
      <c r="O15" s="14">
        <v>1</v>
      </c>
      <c r="P15" s="14">
        <v>0</v>
      </c>
      <c r="Q15" s="4">
        <v>1</v>
      </c>
      <c r="R15" s="4">
        <v>0</v>
      </c>
    </row>
    <row r="16" spans="2:26" x14ac:dyDescent="0.3">
      <c r="B16" s="2">
        <v>11</v>
      </c>
      <c r="C16" s="2">
        <v>1011</v>
      </c>
      <c r="D16" s="2">
        <v>13</v>
      </c>
      <c r="E16" s="2" t="s">
        <v>11</v>
      </c>
      <c r="J16" s="5">
        <f>(7*8^1)+(1*8^0)</f>
        <v>57</v>
      </c>
      <c r="K16" s="4">
        <f>(3*16^1)+(9*16^0)</f>
        <v>57</v>
      </c>
      <c r="N16" s="15" t="s">
        <v>44</v>
      </c>
      <c r="O16" s="25">
        <f>O14+Q14</f>
        <v>10</v>
      </c>
      <c r="P16" s="25"/>
    </row>
    <row r="17" spans="2:11" x14ac:dyDescent="0.3">
      <c r="B17" s="2">
        <v>12</v>
      </c>
      <c r="C17" s="2">
        <v>1100</v>
      </c>
      <c r="D17" s="2">
        <v>14</v>
      </c>
      <c r="E17" s="2" t="s">
        <v>12</v>
      </c>
    </row>
    <row r="18" spans="2:11" x14ac:dyDescent="0.3">
      <c r="B18" s="2">
        <v>13</v>
      </c>
      <c r="C18" s="2">
        <v>1101</v>
      </c>
      <c r="D18" s="2">
        <v>15</v>
      </c>
      <c r="E18" s="2" t="s">
        <v>13</v>
      </c>
      <c r="H18" s="8">
        <v>171</v>
      </c>
      <c r="I18" s="8">
        <v>10101011</v>
      </c>
      <c r="J18" s="9">
        <v>253</v>
      </c>
      <c r="K18" s="10" t="s">
        <v>5</v>
      </c>
    </row>
    <row r="19" spans="2:11" x14ac:dyDescent="0.3">
      <c r="B19" s="2">
        <v>14</v>
      </c>
      <c r="C19" s="2">
        <v>1110</v>
      </c>
      <c r="D19" s="2">
        <v>16</v>
      </c>
      <c r="E19" s="2" t="s">
        <v>14</v>
      </c>
      <c r="G19" s="26" t="s">
        <v>39</v>
      </c>
      <c r="H19" s="26"/>
      <c r="I19" s="5" t="s">
        <v>40</v>
      </c>
      <c r="J19" s="5" t="s">
        <v>41</v>
      </c>
      <c r="K19" s="5" t="s">
        <v>43</v>
      </c>
    </row>
    <row r="20" spans="2:11" x14ac:dyDescent="0.3">
      <c r="B20" s="2">
        <v>15</v>
      </c>
      <c r="C20" s="2">
        <v>1111</v>
      </c>
      <c r="D20" s="2">
        <v>17</v>
      </c>
      <c r="E20" s="2" t="s">
        <v>15</v>
      </c>
      <c r="I20" s="4">
        <f>128 +32+8+2+1</f>
        <v>171</v>
      </c>
      <c r="J20" s="5" t="s">
        <v>42</v>
      </c>
      <c r="K20" s="5" t="s">
        <v>45</v>
      </c>
    </row>
    <row r="21" spans="2:11" x14ac:dyDescent="0.3">
      <c r="B21" s="2">
        <v>16</v>
      </c>
      <c r="C21" s="2">
        <v>10000</v>
      </c>
      <c r="D21" s="2">
        <v>20</v>
      </c>
      <c r="E21" s="2">
        <v>10</v>
      </c>
      <c r="J21" s="4">
        <f>(2*8^2)+(5*8^1)+(3*8^0)</f>
        <v>171</v>
      </c>
      <c r="K21" s="4">
        <f>(10*16^1)+(11*16^0)</f>
        <v>171</v>
      </c>
    </row>
    <row r="22" spans="2:11" x14ac:dyDescent="0.3">
      <c r="B22" s="13"/>
      <c r="C22" s="13"/>
      <c r="D22" s="13"/>
      <c r="E22" s="13"/>
    </row>
    <row r="45" spans="1:1" x14ac:dyDescent="0.3">
      <c r="A45" s="11"/>
    </row>
  </sheetData>
  <mergeCells count="13">
    <mergeCell ref="B1:E1"/>
    <mergeCell ref="M2:X3"/>
    <mergeCell ref="G4:H4"/>
    <mergeCell ref="M5:N6"/>
    <mergeCell ref="M13:N14"/>
    <mergeCell ref="S14:V14"/>
    <mergeCell ref="O16:P16"/>
    <mergeCell ref="G19:H19"/>
    <mergeCell ref="W6:Z7"/>
    <mergeCell ref="O8:P8"/>
    <mergeCell ref="M9:N10"/>
    <mergeCell ref="R10:U10"/>
    <mergeCell ref="O12:P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6275-F7F1-46DE-BCDB-C8F604306752}">
  <dimension ref="B1:Z17"/>
  <sheetViews>
    <sheetView tabSelected="1" workbookViewId="0">
      <selection activeCell="O19" sqref="O19"/>
    </sheetView>
  </sheetViews>
  <sheetFormatPr defaultRowHeight="14.4" x14ac:dyDescent="0.3"/>
  <cols>
    <col min="13" max="13" width="9.44140625" customWidth="1"/>
    <col min="14" max="14" width="7.88671875" customWidth="1"/>
    <col min="25" max="26" width="9.6640625" customWidth="1"/>
  </cols>
  <sheetData>
    <row r="1" spans="2:26" x14ac:dyDescent="0.3">
      <c r="B1" s="30" t="s">
        <v>73</v>
      </c>
      <c r="C1" s="31"/>
      <c r="D1" s="35" t="s">
        <v>53</v>
      </c>
      <c r="E1" s="35"/>
      <c r="F1" s="35"/>
      <c r="G1" s="35" t="s">
        <v>54</v>
      </c>
      <c r="H1" s="35"/>
      <c r="I1" s="35" t="s">
        <v>55</v>
      </c>
      <c r="J1" s="35"/>
      <c r="K1" s="35" t="s">
        <v>61</v>
      </c>
      <c r="L1" s="35"/>
      <c r="M1" s="35"/>
      <c r="N1" s="35"/>
      <c r="O1" s="32" t="s">
        <v>58</v>
      </c>
      <c r="P1" s="33"/>
      <c r="Q1" s="34"/>
      <c r="R1" s="32" t="s">
        <v>69</v>
      </c>
      <c r="S1" s="33"/>
      <c r="T1" s="34"/>
      <c r="U1" s="35" t="s">
        <v>57</v>
      </c>
      <c r="V1" s="35"/>
      <c r="W1" s="35"/>
      <c r="X1" s="35" t="s">
        <v>56</v>
      </c>
      <c r="Y1" s="35"/>
      <c r="Z1" s="35"/>
    </row>
    <row r="2" spans="2:26" x14ac:dyDescent="0.3">
      <c r="B2" s="16" t="s">
        <v>0</v>
      </c>
      <c r="C2" s="4">
        <v>127</v>
      </c>
      <c r="D2" s="25">
        <v>1111111</v>
      </c>
      <c r="E2" s="25"/>
      <c r="F2" s="25"/>
      <c r="G2" s="36" t="s">
        <v>59</v>
      </c>
      <c r="H2" s="36"/>
      <c r="I2" s="25" t="s">
        <v>60</v>
      </c>
      <c r="J2" s="25"/>
      <c r="K2" s="25">
        <v>-127</v>
      </c>
      <c r="L2" s="25"/>
      <c r="M2" s="25"/>
      <c r="N2" s="25"/>
      <c r="O2" s="22" t="str">
        <f>I2</f>
        <v>0_0_0_0_0_0_1</v>
      </c>
      <c r="P2" s="23"/>
      <c r="Q2" s="24"/>
      <c r="R2" s="22" t="s">
        <v>70</v>
      </c>
      <c r="S2" s="23"/>
      <c r="T2" s="24"/>
      <c r="U2" s="25">
        <v>1</v>
      </c>
      <c r="V2" s="25"/>
      <c r="W2" s="25"/>
      <c r="X2" s="25">
        <v>1</v>
      </c>
      <c r="Y2" s="25"/>
      <c r="Z2" s="25"/>
    </row>
    <row r="3" spans="2:26" x14ac:dyDescent="0.3">
      <c r="U3" s="2">
        <v>0</v>
      </c>
      <c r="V3" s="2" t="s">
        <v>63</v>
      </c>
      <c r="W3" s="2" t="s">
        <v>62</v>
      </c>
      <c r="Y3" s="2" t="s">
        <v>65</v>
      </c>
      <c r="Z3" s="2" t="s">
        <v>64</v>
      </c>
    </row>
    <row r="5" spans="2:26" x14ac:dyDescent="0.3">
      <c r="B5" s="16" t="s">
        <v>1</v>
      </c>
      <c r="C5" s="4">
        <v>10101</v>
      </c>
      <c r="D5" s="25">
        <v>10101</v>
      </c>
      <c r="E5" s="25"/>
      <c r="F5" s="25"/>
      <c r="G5" s="25" t="s">
        <v>66</v>
      </c>
      <c r="H5" s="25"/>
      <c r="I5" s="25" t="s">
        <v>67</v>
      </c>
      <c r="J5" s="25"/>
      <c r="K5" s="25" t="s">
        <v>67</v>
      </c>
      <c r="L5" s="25"/>
      <c r="M5" s="25"/>
      <c r="N5" s="25"/>
      <c r="O5" s="22" t="s">
        <v>70</v>
      </c>
      <c r="P5" s="23"/>
      <c r="Q5" s="24"/>
      <c r="R5" s="22">
        <v>11</v>
      </c>
      <c r="S5" s="23"/>
      <c r="T5" s="24"/>
      <c r="U5" s="25">
        <v>13</v>
      </c>
      <c r="V5" s="25"/>
      <c r="W5" s="25"/>
      <c r="X5" s="25" t="s">
        <v>11</v>
      </c>
      <c r="Y5" s="25"/>
      <c r="Z5" s="25"/>
    </row>
    <row r="6" spans="2:26" x14ac:dyDescent="0.3">
      <c r="V6" s="2" t="s">
        <v>68</v>
      </c>
      <c r="W6" s="2" t="s">
        <v>71</v>
      </c>
      <c r="X6" s="12"/>
      <c r="Y6" s="2">
        <v>0</v>
      </c>
      <c r="Z6" s="2" t="s">
        <v>72</v>
      </c>
    </row>
    <row r="8" spans="2:26" x14ac:dyDescent="0.3">
      <c r="B8" s="16" t="s">
        <v>2</v>
      </c>
      <c r="C8" s="4">
        <v>71</v>
      </c>
      <c r="D8" s="25" t="s">
        <v>34</v>
      </c>
      <c r="E8" s="25"/>
      <c r="F8" s="25"/>
      <c r="G8" s="25" t="s">
        <v>75</v>
      </c>
      <c r="H8" s="25"/>
      <c r="I8" s="25" t="s">
        <v>76</v>
      </c>
      <c r="J8" s="25"/>
      <c r="K8" s="25">
        <v>-71</v>
      </c>
      <c r="L8" s="25"/>
      <c r="M8" s="25"/>
      <c r="N8" s="25"/>
      <c r="O8" s="22" t="s">
        <v>82</v>
      </c>
      <c r="P8" s="23"/>
      <c r="Q8" s="24"/>
      <c r="R8" s="22">
        <v>7</v>
      </c>
      <c r="S8" s="23"/>
      <c r="T8" s="24"/>
      <c r="U8" s="25" t="s">
        <v>70</v>
      </c>
      <c r="V8" s="25"/>
      <c r="W8" s="25"/>
      <c r="X8" s="25">
        <v>7</v>
      </c>
      <c r="Y8" s="25"/>
      <c r="Z8" s="25"/>
    </row>
    <row r="9" spans="2:26" x14ac:dyDescent="0.3">
      <c r="D9" s="4" t="s">
        <v>74</v>
      </c>
      <c r="E9" s="4" t="s">
        <v>62</v>
      </c>
      <c r="K9" s="13"/>
      <c r="L9" s="13"/>
      <c r="M9" s="13"/>
      <c r="V9" s="13"/>
      <c r="W9" s="13"/>
      <c r="X9" s="12"/>
      <c r="Y9" s="2" t="s">
        <v>83</v>
      </c>
      <c r="Z9" s="2" t="s">
        <v>84</v>
      </c>
    </row>
    <row r="10" spans="2:26" x14ac:dyDescent="0.3">
      <c r="D10" s="17"/>
    </row>
    <row r="11" spans="2:26" x14ac:dyDescent="0.3">
      <c r="B11" s="18" t="s">
        <v>3</v>
      </c>
      <c r="C11" s="4" t="s">
        <v>5</v>
      </c>
      <c r="D11" s="25" t="s">
        <v>78</v>
      </c>
      <c r="E11" s="25"/>
      <c r="F11" s="25"/>
      <c r="G11" s="25" t="s">
        <v>80</v>
      </c>
      <c r="H11" s="25"/>
      <c r="I11" s="25" t="s">
        <v>79</v>
      </c>
      <c r="J11" s="25"/>
      <c r="K11" s="25">
        <v>55</v>
      </c>
      <c r="L11" s="25"/>
      <c r="M11" s="25"/>
      <c r="N11" s="25"/>
      <c r="O11" s="25" t="s">
        <v>81</v>
      </c>
      <c r="P11" s="25"/>
      <c r="Q11" s="25"/>
      <c r="R11" s="25">
        <v>85</v>
      </c>
      <c r="S11" s="25"/>
      <c r="T11" s="25"/>
      <c r="U11" s="25">
        <v>125</v>
      </c>
      <c r="V11" s="25"/>
      <c r="W11" s="25"/>
      <c r="X11" s="25" t="s">
        <v>70</v>
      </c>
      <c r="Y11" s="25"/>
      <c r="Z11" s="25"/>
    </row>
    <row r="12" spans="2:26" x14ac:dyDescent="0.3">
      <c r="D12" s="19" t="s">
        <v>77</v>
      </c>
      <c r="E12" s="19" t="s">
        <v>72</v>
      </c>
      <c r="U12" s="4" t="s">
        <v>68</v>
      </c>
      <c r="V12" s="4" t="s">
        <v>86</v>
      </c>
      <c r="W12" s="4" t="s">
        <v>85</v>
      </c>
    </row>
    <row r="17" spans="8:8" x14ac:dyDescent="0.3">
      <c r="H17" t="s">
        <v>87</v>
      </c>
    </row>
  </sheetData>
  <mergeCells count="41">
    <mergeCell ref="K1:N1"/>
    <mergeCell ref="X5:Z5"/>
    <mergeCell ref="O1:Q1"/>
    <mergeCell ref="O2:Q2"/>
    <mergeCell ref="R1:T1"/>
    <mergeCell ref="R2:T2"/>
    <mergeCell ref="O5:Q5"/>
    <mergeCell ref="R5:T5"/>
    <mergeCell ref="U5:W5"/>
    <mergeCell ref="U1:W1"/>
    <mergeCell ref="X1:Z1"/>
    <mergeCell ref="U2:W2"/>
    <mergeCell ref="X2:Z2"/>
    <mergeCell ref="B1:C1"/>
    <mergeCell ref="D8:F8"/>
    <mergeCell ref="G8:H8"/>
    <mergeCell ref="I8:J8"/>
    <mergeCell ref="K8:N8"/>
    <mergeCell ref="D5:F5"/>
    <mergeCell ref="G5:H5"/>
    <mergeCell ref="I5:J5"/>
    <mergeCell ref="K5:N5"/>
    <mergeCell ref="D2:F2"/>
    <mergeCell ref="G2:H2"/>
    <mergeCell ref="I2:J2"/>
    <mergeCell ref="K2:N2"/>
    <mergeCell ref="D1:F1"/>
    <mergeCell ref="G1:H1"/>
    <mergeCell ref="I1:J1"/>
    <mergeCell ref="X11:Z11"/>
    <mergeCell ref="R8:T8"/>
    <mergeCell ref="U8:W8"/>
    <mergeCell ref="X8:Z8"/>
    <mergeCell ref="D11:F11"/>
    <mergeCell ref="G11:H11"/>
    <mergeCell ref="I11:J11"/>
    <mergeCell ref="K11:N11"/>
    <mergeCell ref="O11:Q11"/>
    <mergeCell ref="R11:T11"/>
    <mergeCell ref="U11:W11"/>
    <mergeCell ref="O8:Q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GabeNitro</dc:creator>
  <cp:lastModifiedBy>GABE VASQUEZ</cp:lastModifiedBy>
  <dcterms:created xsi:type="dcterms:W3CDTF">2021-08-28T17:28:44Z</dcterms:created>
  <dcterms:modified xsi:type="dcterms:W3CDTF">2021-09-01T23:23:11Z</dcterms:modified>
</cp:coreProperties>
</file>