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autoCompressPictures="0"/>
  <mc:AlternateContent xmlns:mc="http://schemas.openxmlformats.org/markup-compatibility/2006">
    <mc:Choice Requires="x15">
      <x15ac:absPath xmlns:x15ac="http://schemas.microsoft.com/office/spreadsheetml/2010/11/ac" url="C:\Users\sreed\Downloads\"/>
    </mc:Choice>
  </mc:AlternateContent>
  <xr:revisionPtr revIDLastSave="0" documentId="13_ncr:1_{38654275-A945-4247-B57E-5448D5A23244}" xr6:coauthVersionLast="47" xr6:coauthVersionMax="47" xr10:uidLastSave="{00000000-0000-0000-0000-000000000000}"/>
  <bookViews>
    <workbookView xWindow="-110" yWindow="-110" windowWidth="19420" windowHeight="11500" activeTab="2" xr2:uid="{00000000-000D-0000-FFFF-FFFF00000000}"/>
  </bookViews>
  <sheets>
    <sheet name="LoanStats" sheetId="3" r:id="rId1"/>
    <sheet name="RejectStats" sheetId="7" r:id="rId2"/>
    <sheet name="Cleansed Data" sheetId="8" r:id="rId3"/>
    <sheet name="Sheet2" sheetId="9" r:id="rId4"/>
  </sheets>
  <definedNames>
    <definedName name="_xlnm._FilterDatabase" localSheetId="0" hidden="1">LoanStats!$A$1:$B$57</definedName>
    <definedName name="_xlnm._FilterDatabase" localSheetId="1" hidden="1">RejectStats!$A$1:$B$10</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3" i="8" l="1"/>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2" i="8"/>
</calcChain>
</file>

<file path=xl/sharedStrings.xml><?xml version="1.0" encoding="utf-8"?>
<sst xmlns="http://schemas.openxmlformats.org/spreadsheetml/2006/main" count="527" uniqueCount="259">
  <si>
    <t>id</t>
  </si>
  <si>
    <t>member_id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</si>
  <si>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</si>
  <si>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</si>
  <si>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</si>
  <si>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</si>
  <si>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</si>
  <si>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</si>
  <si>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</si>
  <si>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</si>
  <si>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</si>
  <si>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</si>
  <si>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</si>
  <si>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</si>
  <si>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</si>
  <si>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</si>
  <si>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</si>
  <si>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desc</t>
  </si>
  <si>
    <t>purpose</t>
  </si>
  <si>
    <t>title</t>
  </si>
  <si>
    <t>addr_state</t>
  </si>
  <si>
    <t>dti</t>
  </si>
  <si>
    <t>delinq_2yrs</t>
  </si>
  <si>
    <t>earliest_cr_line</t>
  </si>
  <si>
    <t>fico_range_low</t>
  </si>
  <si>
    <t>fico_range_high</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</si>
  <si>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</si>
  <si>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</si>
  <si>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</si>
  <si>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</si>
  <si>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</si>
  <si>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</si>
  <si>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</si>
  <si>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</si>
  <si>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</si>
  <si>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</si>
  <si>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</si>
  <si>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</si>
  <si>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</si>
  <si>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</si>
  <si>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</si>
  <si>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</si>
  <si>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</si>
  <si>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</si>
  <si>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</si>
  <si>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</si>
  <si>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</si>
  <si>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</si>
  <si>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</si>
  <si>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</si>
  <si>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</si>
  <si>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</si>
  <si>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</si>
  <si>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</si>
  <si>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</si>
  <si>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Loan description provided by the borrower</t>
  </si>
  <si>
    <t xml:space="preserve">Employment length in years. Possible values are between 0 and 10 where 0 means less than one year and 10 means ten or more years. </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</si>
  <si>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</si>
  <si>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</si>
  <si>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</si>
  <si>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</si>
  <si>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</si>
  <si>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</si>
  <si>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A unique LC assigned Id for the borrower member.</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</si>
  <si>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</si>
  <si>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</si>
  <si>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</si>
  <si>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</si>
  <si>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</si>
  <si>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</si>
  <si>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</si>
  <si>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</si>
  <si>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</si>
  <si>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</si>
  <si>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</si>
  <si>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</si>
  <si>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</si>
  <si>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</si>
  <si>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</si>
  <si>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</si>
  <si>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</si>
  <si>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</si>
  <si>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</si>
  <si>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</si>
  <si>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</si>
  <si>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</si>
  <si>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</si>
  <si>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</si>
  <si>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</si>
  <si>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</si>
  <si>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</si>
  <si>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</si>
  <si>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</si>
  <si>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</si>
  <si>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LoanStatNew</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</si>
  <si>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</si>
  <si>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</si>
  <si>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</si>
  <si>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</si>
  <si>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</si>
  <si>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</si>
  <si>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</si>
  <si>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</si>
  <si>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</si>
  <si>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</si>
  <si>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</si>
  <si>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</si>
  <si>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</si>
  <si>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</si>
  <si>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</si>
  <si>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</si>
  <si>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</si>
  <si>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</si>
  <si>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</si>
  <si>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</si>
  <si>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</si>
  <si>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</si>
  <si>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</si>
  <si>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</si>
  <si>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</si>
  <si>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</si>
  <si>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</si>
  <si>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</si>
  <si>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</si>
  <si>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</si>
  <si>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</si>
  <si>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</si>
  <si>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</si>
  <si>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</si>
  <si>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</si>
  <si>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</si>
  <si>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</si>
  <si>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</si>
  <si>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</si>
  <si>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</si>
  <si>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</si>
  <si>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</si>
  <si>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</si>
  <si>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</si>
  <si>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</si>
  <si>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</si>
  <si>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</si>
  <si>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</si>
  <si>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</si>
  <si>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</si>
  <si>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</si>
  <si>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</si>
  <si>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</si>
  <si>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</si>
  <si>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</si>
  <si>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</si>
  <si>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</si>
  <si>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</si>
  <si>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</si>
  <si>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</si>
  <si>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</si>
  <si>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 Employer Title replaces Employer Name for all loans listed after 9/23/2013</t>
  </si>
  <si>
    <t>Employment length in years. Possible values are between 0 and 10 where 0 means less than one year and 10 means ten or more years.</t>
  </si>
  <si>
    <t>total_rev_hi_lim  </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</si>
  <si>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</si>
  <si>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</si>
  <si>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</si>
  <si>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</si>
  <si>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</si>
  <si>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</si>
  <si>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</si>
  <si>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RejectStats File</t>
  </si>
  <si>
    <t>Amount Requested</t>
  </si>
  <si>
    <t>Application Date</t>
  </si>
  <si>
    <t>Loan Title</t>
  </si>
  <si>
    <t>Debt-To-Income Ratio</t>
  </si>
  <si>
    <t>State</t>
  </si>
  <si>
    <t>Employment Length</t>
  </si>
  <si>
    <t>Policy Code</t>
  </si>
  <si>
    <t xml:space="preserve">The date which the borrower applied </t>
  </si>
  <si>
    <t>The total amount requested by the borrower</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</si>
  <si>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</si>
  <si>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</si>
  <si>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</si>
  <si>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</si>
  <si>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Risk_Score</t>
  </si>
  <si>
    <t>For applications prior to November 5, 2013 the risk score is the borrower's FICO score. For applications after November 5, 2013 the risk score is the borrower's Vantage score.</t>
  </si>
  <si>
    <t>Zip Code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</si>
  <si>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</si>
  <si>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</si>
  <si>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</si>
  <si>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</si>
  <si>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</si>
  <si>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</si>
  <si>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</si>
  <si>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</si>
  <si>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</si>
  <si>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</si>
  <si>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</si>
  <si>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verified_status_joint</t>
  </si>
  <si>
    <t>Indicates if the co-borrowers' joint income was verified by LC, not verified, or if the income source was verified</t>
  </si>
  <si>
    <t>The self-reported annual income provided by the borrower during registration.</t>
  </si>
  <si>
    <t>The upper boundary range the borrower’s FICO at loan origination belongs to.</t>
  </si>
  <si>
    <t>The lower boundary range the borrower’s FICO at loan origination belongs to.</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</si>
  <si>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</si>
  <si>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</si>
  <si>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</si>
  <si>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</si>
  <si>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</si>
  <si>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</si>
  <si>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</si>
  <si>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</si>
  <si>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</si>
  <si>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</si>
  <si>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</si>
  <si>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</si>
  <si>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</si>
  <si>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</si>
  <si>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</si>
  <si>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</si>
  <si>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</si>
  <si>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</si>
  <si>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</si>
  <si>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</si>
  <si>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</si>
  <si>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</si>
  <si>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</si>
  <si>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</si>
  <si>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</si>
  <si>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</si>
  <si>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</si>
  <si>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</si>
  <si>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</si>
  <si>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</si>
  <si>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</si>
  <si>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</si>
  <si>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</si>
  <si>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</si>
  <si>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</si>
  <si>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</si>
  <si>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</si>
  <si>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</si>
  <si>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</si>
  <si>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</si>
  <si>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</si>
  <si>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</si>
  <si>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</si>
  <si>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</si>
  <si>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</si>
  <si>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</si>
  <si>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</si>
  <si>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</si>
  <si>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Column</t>
  </si>
  <si>
    <t>Type</t>
  </si>
  <si>
    <t>Missing</t>
  </si>
  <si>
    <t>Unique</t>
  </si>
  <si>
    <t>Min</t>
  </si>
  <si>
    <t>Max</t>
  </si>
  <si>
    <t>Mean</t>
  </si>
  <si>
    <t>non-null</t>
  </si>
  <si>
    <t>int64</t>
  </si>
  <si>
    <t>float64</t>
  </si>
  <si>
    <t>object</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</si>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</sst>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top/>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9">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18" fillId="33" borderId="0" xfId="0" applyFont="1" applyFill="1"/>
    <xf numFmtId="0" fontId="13" fillId="33" borderId="10" xfId="0" applyFont="1" applyFill="1" applyBorder="1"/>
    <xf numFmtId="0" fontId="0" fillId="0" borderId="11" xfId="0" applyBorder="1" applyAlignment="1">
      <alignment wrapText="1"/>
    </xf>
    <xf numFmtId="0" fontId="16" fillId="0" borderId="10" xfId="0" applyFont="1" applyBorder="1"/>
    <xf numFmtId="9" fontId="16" fillId="0" borderId="10" xfId="0" applyNumberFormat="1" applyFont="1" applyBorder="1"/>
  </cellXfs>
  <cellStyles count="9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118"/>
  <sheetViews>
    <sheetView workbookViewId="0">
      <pane ySplit="1" topLeftCell="A2" activePane="bottomLeft" state="frozen"/>
      <selection pane="bottomLeft" activeCell="B118" sqref="B118"/>
    </sheetView>
  </sheetViews>
  <sheetFormatPr defaultColWidth="8.81640625" defaultRowHeight="14.5" x14ac:dyDescent="0.35"/>
  <cols>
    <col min="1" max="1" width="30.6328125" bestFit="1" customWidth="1"/>
    <col min="2" max="2" width="196.6328125" bestFit="1" customWidth="1"/>
    <col min="3" max="3" width="118.81640625" customWidth="1"/>
    <col min="9" max="9" width="25" bestFit="1" customWidth="1"/>
  </cols>
  <sheetData>
    <row r="1" spans="1:3" ht="15.5" x14ac:dyDescent="0.35">
      <c r="A1" s="4" t="s">
        <v>94</v>
      </c>
      <c r="B1" s="4" t="s">
        <v>48</v>
      </c>
    </row>
    <row r="2" spans="1:3" x14ac:dyDescent="0.35">
      <c r="A2" s="2" t="s">
        <v>229</v>
      </c>
      <c r="B2" s="2" t="s">
        <v>49</v>
      </c>
    </row>
    <row r="3" spans="1:3" x14ac:dyDescent="0.35">
      <c r="A3" s="2" t="s">
        <v>233</v>
      </c>
      <c r="B3" s="2" t="s">
        <v>50</v>
      </c>
    </row>
    <row r="4" spans="1:3" x14ac:dyDescent="0.35">
      <c r="A4" s="2" t="s">
        <v>20</v>
      </c>
      <c r="B4" s="1" t="s">
        <v>178</v>
      </c>
    </row>
    <row r="5" spans="1:3" x14ac:dyDescent="0.35">
      <c r="A5" s="2" t="s">
        <v>223</v>
      </c>
      <c r="B5" s="2" t="s">
        <v>224</v>
      </c>
    </row>
    <row r="6" spans="1:3" x14ac:dyDescent="0.35">
      <c r="A6" s="2" t="s">
        <v>12</v>
      </c>
      <c r="B6" s="1" t="s">
        <v>196</v>
      </c>
    </row>
    <row r="7" spans="1:3" x14ac:dyDescent="0.35">
      <c r="A7" s="2" t="s">
        <v>191</v>
      </c>
      <c r="B7" s="2" t="s">
        <v>202</v>
      </c>
    </row>
    <row r="8" spans="1:3" x14ac:dyDescent="0.35">
      <c r="A8" s="2" t="s">
        <v>189</v>
      </c>
      <c r="B8" s="2" t="s">
        <v>190</v>
      </c>
    </row>
    <row r="9" spans="1:3" ht="18" customHeight="1" x14ac:dyDescent="0.35">
      <c r="A9" s="2" t="s">
        <v>108</v>
      </c>
      <c r="B9" s="2" t="s">
        <v>153</v>
      </c>
    </row>
    <row r="10" spans="1:3" x14ac:dyDescent="0.35">
      <c r="A10" s="2" t="s">
        <v>234</v>
      </c>
      <c r="B10" s="2" t="s">
        <v>51</v>
      </c>
    </row>
    <row r="11" spans="1:3" ht="14" customHeight="1" x14ac:dyDescent="0.35">
      <c r="A11" s="2" t="s">
        <v>235</v>
      </c>
      <c r="B11" s="2" t="s">
        <v>52</v>
      </c>
    </row>
    <row r="12" spans="1:3" x14ac:dyDescent="0.35">
      <c r="A12" s="2" t="s">
        <v>99</v>
      </c>
      <c r="B12" s="2" t="s">
        <v>124</v>
      </c>
    </row>
    <row r="13" spans="1:3" x14ac:dyDescent="0.35">
      <c r="A13" s="2" t="s">
        <v>165</v>
      </c>
      <c r="B13" s="1" t="s">
        <v>163</v>
      </c>
    </row>
    <row r="14" spans="1:3" x14ac:dyDescent="0.35">
      <c r="A14" s="2" t="s">
        <v>100</v>
      </c>
      <c r="B14" s="1" t="s">
        <v>125</v>
      </c>
    </row>
    <row r="15" spans="1:3" x14ac:dyDescent="0.35">
      <c r="A15" s="2" t="s">
        <v>22</v>
      </c>
      <c r="B15" s="1" t="s">
        <v>53</v>
      </c>
      <c r="C15" s="6"/>
    </row>
    <row r="16" spans="1:3" x14ac:dyDescent="0.35">
      <c r="A16" s="2" t="s">
        <v>236</v>
      </c>
      <c r="B16" s="2" t="s">
        <v>54</v>
      </c>
      <c r="C16" s="6"/>
    </row>
    <row r="17" spans="1:3" x14ac:dyDescent="0.35">
      <c r="A17" s="2" t="s">
        <v>17</v>
      </c>
      <c r="B17" s="1" t="s">
        <v>55</v>
      </c>
    </row>
    <row r="18" spans="1:3" ht="14" customHeight="1" x14ac:dyDescent="0.35">
      <c r="A18" s="2" t="s">
        <v>21</v>
      </c>
      <c r="B18" s="1" t="s">
        <v>179</v>
      </c>
    </row>
    <row r="19" spans="1:3" x14ac:dyDescent="0.35">
      <c r="A19" s="2" t="s">
        <v>192</v>
      </c>
      <c r="B19" s="2" t="s">
        <v>193</v>
      </c>
    </row>
    <row r="20" spans="1:3" x14ac:dyDescent="0.35">
      <c r="A20" s="2" t="s">
        <v>23</v>
      </c>
      <c r="B20" s="1" t="s">
        <v>186</v>
      </c>
    </row>
    <row r="21" spans="1:3" x14ac:dyDescent="0.35">
      <c r="A21" s="2" t="s">
        <v>10</v>
      </c>
      <c r="B21" s="1" t="s">
        <v>56</v>
      </c>
    </row>
    <row r="22" spans="1:3" x14ac:dyDescent="0.35">
      <c r="A22" s="2" t="s">
        <v>154</v>
      </c>
      <c r="B22" s="1" t="s">
        <v>155</v>
      </c>
    </row>
    <row r="23" spans="1:3" x14ac:dyDescent="0.35">
      <c r="A23" s="2" t="s">
        <v>25</v>
      </c>
      <c r="B23" s="1" t="s">
        <v>197</v>
      </c>
    </row>
    <row r="24" spans="1:3" x14ac:dyDescent="0.35">
      <c r="A24" s="2" t="s">
        <v>24</v>
      </c>
      <c r="B24" s="1" t="s">
        <v>198</v>
      </c>
    </row>
    <row r="25" spans="1:3" x14ac:dyDescent="0.35">
      <c r="A25" s="2" t="s">
        <v>3</v>
      </c>
      <c r="B25" s="1" t="s">
        <v>159</v>
      </c>
    </row>
    <row r="26" spans="1:3" x14ac:dyDescent="0.35">
      <c r="A26" s="2" t="s">
        <v>4</v>
      </c>
      <c r="B26" s="1" t="s">
        <v>160</v>
      </c>
    </row>
    <row r="27" spans="1:3" x14ac:dyDescent="0.35">
      <c r="A27" s="2" t="s">
        <v>8</v>
      </c>
      <c r="B27" s="1" t="s">
        <v>57</v>
      </c>
    </row>
    <row r="28" spans="1:3" x14ac:dyDescent="0.35">
      <c r="A28" s="2" t="s">
        <v>11</v>
      </c>
      <c r="B28" s="1" t="s">
        <v>58</v>
      </c>
    </row>
    <row r="29" spans="1:3" x14ac:dyDescent="0.35">
      <c r="A29" s="2" t="s">
        <v>0</v>
      </c>
      <c r="B29" s="1" t="s">
        <v>59</v>
      </c>
      <c r="C29" s="6"/>
    </row>
    <row r="30" spans="1:3" x14ac:dyDescent="0.35">
      <c r="A30" s="2" t="s">
        <v>215</v>
      </c>
      <c r="B30" s="2" t="s">
        <v>216</v>
      </c>
      <c r="C30" s="6"/>
    </row>
    <row r="31" spans="1:3" ht="18" customHeight="1" x14ac:dyDescent="0.35">
      <c r="A31" s="2" t="s">
        <v>34</v>
      </c>
      <c r="B31" s="1" t="s">
        <v>60</v>
      </c>
    </row>
    <row r="32" spans="1:3" x14ac:dyDescent="0.35">
      <c r="A32" s="2" t="s">
        <v>225</v>
      </c>
      <c r="B32" s="2" t="s">
        <v>226</v>
      </c>
    </row>
    <row r="33" spans="1:2" x14ac:dyDescent="0.35">
      <c r="A33" s="2" t="s">
        <v>227</v>
      </c>
      <c r="B33" s="2" t="s">
        <v>228</v>
      </c>
    </row>
    <row r="34" spans="1:2" x14ac:dyDescent="0.35">
      <c r="A34" s="2" t="s">
        <v>26</v>
      </c>
      <c r="B34" s="1" t="s">
        <v>199</v>
      </c>
    </row>
    <row r="35" spans="1:2" x14ac:dyDescent="0.35">
      <c r="A35" s="2" t="s">
        <v>7</v>
      </c>
      <c r="B35" s="1" t="s">
        <v>61</v>
      </c>
    </row>
    <row r="36" spans="1:2" x14ac:dyDescent="0.35">
      <c r="A36" s="2" t="s">
        <v>6</v>
      </c>
      <c r="B36" s="1" t="s">
        <v>82</v>
      </c>
    </row>
    <row r="37" spans="1:2" x14ac:dyDescent="0.35">
      <c r="A37" s="2" t="s">
        <v>13</v>
      </c>
      <c r="B37" s="1" t="s">
        <v>185</v>
      </c>
    </row>
    <row r="38" spans="1:2" x14ac:dyDescent="0.35">
      <c r="A38" s="2" t="s">
        <v>45</v>
      </c>
      <c r="B38" s="1" t="s">
        <v>188</v>
      </c>
    </row>
    <row r="39" spans="1:2" x14ac:dyDescent="0.35">
      <c r="A39" s="2" t="s">
        <v>46</v>
      </c>
      <c r="B39" s="1" t="s">
        <v>200</v>
      </c>
    </row>
    <row r="40" spans="1:2" x14ac:dyDescent="0.35">
      <c r="A40" s="2" t="s">
        <v>47</v>
      </c>
      <c r="B40" s="1" t="s">
        <v>201</v>
      </c>
    </row>
    <row r="41" spans="1:2" ht="16" customHeight="1" x14ac:dyDescent="0.35">
      <c r="A41" s="2" t="s">
        <v>43</v>
      </c>
      <c r="B41" s="1" t="s">
        <v>92</v>
      </c>
    </row>
    <row r="42" spans="1:2" x14ac:dyDescent="0.35">
      <c r="A42" s="2" t="s">
        <v>42</v>
      </c>
      <c r="B42" s="1" t="s">
        <v>187</v>
      </c>
    </row>
    <row r="43" spans="1:2" ht="16" customHeight="1" x14ac:dyDescent="0.35">
      <c r="A43" s="2" t="s">
        <v>2</v>
      </c>
      <c r="B43" s="1" t="s">
        <v>62</v>
      </c>
    </row>
    <row r="44" spans="1:2" x14ac:dyDescent="0.35">
      <c r="A44" s="2" t="s">
        <v>14</v>
      </c>
      <c r="B44" s="1" t="s">
        <v>83</v>
      </c>
    </row>
    <row r="45" spans="1:2" x14ac:dyDescent="0.35">
      <c r="A45" s="2" t="s">
        <v>221</v>
      </c>
      <c r="B45" s="2" t="s">
        <v>222</v>
      </c>
    </row>
    <row r="46" spans="1:2" x14ac:dyDescent="0.35">
      <c r="A46" s="2" t="s">
        <v>1</v>
      </c>
      <c r="B46" s="1" t="s">
        <v>63</v>
      </c>
    </row>
    <row r="47" spans="1:2" x14ac:dyDescent="0.35">
      <c r="A47" s="2" t="s">
        <v>237</v>
      </c>
      <c r="B47" s="2" t="s">
        <v>126</v>
      </c>
    </row>
    <row r="48" spans="1:2" x14ac:dyDescent="0.35">
      <c r="A48" s="2" t="s">
        <v>118</v>
      </c>
      <c r="B48" s="2" t="s">
        <v>127</v>
      </c>
    </row>
    <row r="49" spans="1:2" x14ac:dyDescent="0.35">
      <c r="A49" s="2" t="s">
        <v>119</v>
      </c>
      <c r="B49" s="2" t="s">
        <v>128</v>
      </c>
    </row>
    <row r="50" spans="1:2" x14ac:dyDescent="0.35">
      <c r="A50" s="2" t="s">
        <v>105</v>
      </c>
      <c r="B50" s="2" t="s">
        <v>129</v>
      </c>
    </row>
    <row r="51" spans="1:2" x14ac:dyDescent="0.35">
      <c r="A51" s="2" t="s">
        <v>238</v>
      </c>
      <c r="B51" s="2" t="s">
        <v>64</v>
      </c>
    </row>
    <row r="52" spans="1:2" x14ac:dyDescent="0.35">
      <c r="A52" s="2" t="s">
        <v>27</v>
      </c>
      <c r="B52" s="1" t="s">
        <v>65</v>
      </c>
    </row>
    <row r="53" spans="1:2" x14ac:dyDescent="0.35">
      <c r="A53" s="2" t="s">
        <v>102</v>
      </c>
      <c r="B53" s="2" t="s">
        <v>130</v>
      </c>
    </row>
    <row r="54" spans="1:2" x14ac:dyDescent="0.35">
      <c r="A54" s="2" t="s">
        <v>28</v>
      </c>
      <c r="B54" s="1" t="s">
        <v>66</v>
      </c>
    </row>
    <row r="55" spans="1:2" x14ac:dyDescent="0.35">
      <c r="A55" s="2" t="s">
        <v>211</v>
      </c>
      <c r="B55" s="2" t="s">
        <v>212</v>
      </c>
    </row>
    <row r="56" spans="1:2" x14ac:dyDescent="0.35">
      <c r="A56" s="2" t="s">
        <v>239</v>
      </c>
      <c r="B56" s="2" t="s">
        <v>68</v>
      </c>
    </row>
    <row r="57" spans="1:2" x14ac:dyDescent="0.35">
      <c r="A57" s="2" t="s">
        <v>240</v>
      </c>
      <c r="B57" s="2" t="s">
        <v>241</v>
      </c>
    </row>
    <row r="58" spans="1:2" x14ac:dyDescent="0.35">
      <c r="A58" s="2" t="s">
        <v>242</v>
      </c>
      <c r="B58" s="2" t="s">
        <v>67</v>
      </c>
    </row>
    <row r="59" spans="1:2" x14ac:dyDescent="0.35">
      <c r="A59" s="2" t="s">
        <v>243</v>
      </c>
      <c r="B59" s="2" t="s">
        <v>69</v>
      </c>
    </row>
    <row r="60" spans="1:2" x14ac:dyDescent="0.35">
      <c r="A60" s="2" t="s">
        <v>44</v>
      </c>
      <c r="B60" s="1" t="s">
        <v>93</v>
      </c>
    </row>
    <row r="61" spans="1:2" x14ac:dyDescent="0.35">
      <c r="A61" s="2" t="s">
        <v>98</v>
      </c>
      <c r="B61" s="2" t="s">
        <v>131</v>
      </c>
    </row>
    <row r="62" spans="1:2" x14ac:dyDescent="0.35">
      <c r="A62" s="2" t="s">
        <v>110</v>
      </c>
      <c r="B62" s="2" t="s">
        <v>136</v>
      </c>
    </row>
    <row r="63" spans="1:2" x14ac:dyDescent="0.35">
      <c r="A63" s="2" t="s">
        <v>117</v>
      </c>
      <c r="B63" s="2" t="s">
        <v>142</v>
      </c>
    </row>
    <row r="64" spans="1:2" x14ac:dyDescent="0.35">
      <c r="A64" s="2" t="s">
        <v>111</v>
      </c>
      <c r="B64" s="2" t="s">
        <v>137</v>
      </c>
    </row>
    <row r="65" spans="1:2" x14ac:dyDescent="0.35">
      <c r="A65" s="2" t="s">
        <v>109</v>
      </c>
      <c r="B65" s="2" t="s">
        <v>135</v>
      </c>
    </row>
    <row r="66" spans="1:2" x14ac:dyDescent="0.35">
      <c r="A66" s="2" t="s">
        <v>116</v>
      </c>
      <c r="B66" s="2" t="s">
        <v>141</v>
      </c>
    </row>
    <row r="67" spans="1:2" x14ac:dyDescent="0.35">
      <c r="A67" s="2" t="s">
        <v>121</v>
      </c>
      <c r="B67" s="2" t="s">
        <v>144</v>
      </c>
    </row>
    <row r="68" spans="1:2" x14ac:dyDescent="0.35">
      <c r="A68" s="2" t="s">
        <v>96</v>
      </c>
      <c r="B68" s="2" t="s">
        <v>132</v>
      </c>
    </row>
    <row r="69" spans="1:2" x14ac:dyDescent="0.35">
      <c r="A69" s="2" t="s">
        <v>120</v>
      </c>
      <c r="B69" s="2" t="s">
        <v>143</v>
      </c>
    </row>
    <row r="70" spans="1:2" x14ac:dyDescent="0.35">
      <c r="A70" s="2" t="s">
        <v>103</v>
      </c>
      <c r="B70" s="2" t="s">
        <v>133</v>
      </c>
    </row>
    <row r="71" spans="1:2" x14ac:dyDescent="0.35">
      <c r="A71" s="2" t="s">
        <v>115</v>
      </c>
      <c r="B71" s="2" t="s">
        <v>140</v>
      </c>
    </row>
    <row r="72" spans="1:2" x14ac:dyDescent="0.35">
      <c r="A72" s="2" t="s">
        <v>114</v>
      </c>
      <c r="B72" s="2" t="s">
        <v>139</v>
      </c>
    </row>
    <row r="73" spans="1:2" x14ac:dyDescent="0.35">
      <c r="A73" s="2" t="s">
        <v>113</v>
      </c>
      <c r="B73" s="2" t="s">
        <v>138</v>
      </c>
    </row>
    <row r="74" spans="1:2" x14ac:dyDescent="0.35">
      <c r="A74" s="2" t="s">
        <v>104</v>
      </c>
      <c r="B74" s="2" t="s">
        <v>134</v>
      </c>
    </row>
    <row r="75" spans="1:2" x14ac:dyDescent="0.35">
      <c r="A75" s="2" t="s">
        <v>29</v>
      </c>
      <c r="B75" s="1" t="s">
        <v>70</v>
      </c>
    </row>
    <row r="76" spans="1:2" x14ac:dyDescent="0.35">
      <c r="A76" s="2" t="s">
        <v>203</v>
      </c>
      <c r="B76" s="2" t="s">
        <v>204</v>
      </c>
    </row>
    <row r="77" spans="1:2" x14ac:dyDescent="0.35">
      <c r="A77" s="2" t="s">
        <v>207</v>
      </c>
      <c r="B77" s="2" t="s">
        <v>208</v>
      </c>
    </row>
    <row r="78" spans="1:2" x14ac:dyDescent="0.35">
      <c r="A78" s="2" t="s">
        <v>209</v>
      </c>
      <c r="B78" s="2" t="s">
        <v>210</v>
      </c>
    </row>
    <row r="79" spans="1:2" x14ac:dyDescent="0.35">
      <c r="A79" s="2" t="s">
        <v>205</v>
      </c>
      <c r="B79" s="2" t="s">
        <v>206</v>
      </c>
    </row>
    <row r="80" spans="1:2" x14ac:dyDescent="0.35">
      <c r="A80" s="2" t="s">
        <v>217</v>
      </c>
      <c r="B80" s="2" t="s">
        <v>218</v>
      </c>
    </row>
    <row r="81" spans="1:2" x14ac:dyDescent="0.35">
      <c r="A81" s="2" t="s">
        <v>219</v>
      </c>
      <c r="B81" s="2" t="s">
        <v>220</v>
      </c>
    </row>
    <row r="82" spans="1:2" x14ac:dyDescent="0.35">
      <c r="A82" s="2" t="s">
        <v>35</v>
      </c>
      <c r="B82" s="1" t="s">
        <v>84</v>
      </c>
    </row>
    <row r="83" spans="1:2" x14ac:dyDescent="0.35">
      <c r="A83" s="2" t="s">
        <v>36</v>
      </c>
      <c r="B83" s="1" t="s">
        <v>85</v>
      </c>
    </row>
    <row r="84" spans="1:2" x14ac:dyDescent="0.35">
      <c r="A84" s="2" t="s">
        <v>112</v>
      </c>
      <c r="B84" s="2" t="s">
        <v>145</v>
      </c>
    </row>
    <row r="85" spans="1:2" x14ac:dyDescent="0.35">
      <c r="A85" s="2" t="s">
        <v>244</v>
      </c>
      <c r="B85" s="2" t="s">
        <v>71</v>
      </c>
    </row>
    <row r="86" spans="1:2" ht="29" x14ac:dyDescent="0.35">
      <c r="A86" s="2" t="s">
        <v>123</v>
      </c>
      <c r="B86" s="1" t="s">
        <v>177</v>
      </c>
    </row>
    <row r="87" spans="1:2" x14ac:dyDescent="0.35">
      <c r="A87" s="2" t="s">
        <v>30</v>
      </c>
      <c r="B87" s="1" t="s">
        <v>72</v>
      </c>
    </row>
    <row r="88" spans="1:2" x14ac:dyDescent="0.35">
      <c r="A88" s="2" t="s">
        <v>97</v>
      </c>
      <c r="B88" s="2" t="s">
        <v>146</v>
      </c>
    </row>
    <row r="89" spans="1:2" x14ac:dyDescent="0.35">
      <c r="A89" s="2" t="s">
        <v>18</v>
      </c>
      <c r="B89" s="1" t="s">
        <v>176</v>
      </c>
    </row>
    <row r="90" spans="1:2" x14ac:dyDescent="0.35">
      <c r="A90" s="2" t="s">
        <v>15</v>
      </c>
      <c r="B90" s="1" t="s">
        <v>86</v>
      </c>
    </row>
    <row r="91" spans="1:2" x14ac:dyDescent="0.35">
      <c r="A91" s="2" t="s">
        <v>164</v>
      </c>
      <c r="B91" s="1" t="s">
        <v>162</v>
      </c>
    </row>
    <row r="92" spans="1:2" x14ac:dyDescent="0.35">
      <c r="A92" s="2" t="s">
        <v>31</v>
      </c>
      <c r="B92" s="1" t="s">
        <v>73</v>
      </c>
    </row>
    <row r="93" spans="1:2" x14ac:dyDescent="0.35">
      <c r="A93" s="2" t="s">
        <v>32</v>
      </c>
      <c r="B93" s="1" t="s">
        <v>74</v>
      </c>
    </row>
    <row r="94" spans="1:2" x14ac:dyDescent="0.35">
      <c r="A94" s="2" t="s">
        <v>9</v>
      </c>
      <c r="B94" s="1" t="s">
        <v>75</v>
      </c>
    </row>
    <row r="95" spans="1:2" x14ac:dyDescent="0.35">
      <c r="A95" s="2" t="s">
        <v>101</v>
      </c>
      <c r="B95" s="2" t="s">
        <v>147</v>
      </c>
    </row>
    <row r="96" spans="1:2" x14ac:dyDescent="0.35">
      <c r="A96" s="2" t="s">
        <v>5</v>
      </c>
      <c r="B96" s="1" t="s">
        <v>76</v>
      </c>
    </row>
    <row r="97" spans="1:2" x14ac:dyDescent="0.35">
      <c r="A97" s="2" t="s">
        <v>19</v>
      </c>
      <c r="B97" s="1" t="s">
        <v>77</v>
      </c>
    </row>
    <row r="98" spans="1:2" x14ac:dyDescent="0.35">
      <c r="A98" s="2" t="s">
        <v>122</v>
      </c>
      <c r="B98" s="2" t="s">
        <v>150</v>
      </c>
    </row>
    <row r="99" spans="1:2" x14ac:dyDescent="0.35">
      <c r="A99" s="2" t="s">
        <v>107</v>
      </c>
      <c r="B99" s="2" t="s">
        <v>149</v>
      </c>
    </row>
    <row r="100" spans="1:2" x14ac:dyDescent="0.35">
      <c r="A100" s="2" t="s">
        <v>106</v>
      </c>
      <c r="B100" s="2" t="s">
        <v>148</v>
      </c>
    </row>
    <row r="101" spans="1:2" x14ac:dyDescent="0.35">
      <c r="A101" s="2" t="s">
        <v>33</v>
      </c>
      <c r="B101" s="1" t="s">
        <v>78</v>
      </c>
    </row>
    <row r="102" spans="1:2" x14ac:dyDescent="0.35">
      <c r="A102" s="2" t="s">
        <v>245</v>
      </c>
      <c r="B102" s="2" t="s">
        <v>79</v>
      </c>
    </row>
    <row r="103" spans="1:2" x14ac:dyDescent="0.35">
      <c r="A103" s="2" t="s">
        <v>213</v>
      </c>
      <c r="B103" s="2" t="s">
        <v>214</v>
      </c>
    </row>
    <row r="104" spans="1:2" x14ac:dyDescent="0.35">
      <c r="A104" s="2" t="s">
        <v>246</v>
      </c>
      <c r="B104" s="2" t="s">
        <v>80</v>
      </c>
    </row>
    <row r="105" spans="1:2" x14ac:dyDescent="0.35">
      <c r="A105" s="2" t="s">
        <v>231</v>
      </c>
      <c r="B105" s="2" t="s">
        <v>230</v>
      </c>
    </row>
    <row r="106" spans="1:2" x14ac:dyDescent="0.35">
      <c r="A106" s="2" t="s">
        <v>95</v>
      </c>
      <c r="B106" s="2" t="s">
        <v>151</v>
      </c>
    </row>
    <row r="107" spans="1:2" x14ac:dyDescent="0.35">
      <c r="A107" s="2" t="s">
        <v>37</v>
      </c>
      <c r="B107" s="1" t="s">
        <v>87</v>
      </c>
    </row>
    <row r="108" spans="1:2" x14ac:dyDescent="0.35">
      <c r="A108" s="2" t="s">
        <v>38</v>
      </c>
      <c r="B108" s="1" t="s">
        <v>88</v>
      </c>
    </row>
    <row r="109" spans="1:2" x14ac:dyDescent="0.35">
      <c r="A109" s="2" t="s">
        <v>40</v>
      </c>
      <c r="B109" s="1" t="s">
        <v>90</v>
      </c>
    </row>
    <row r="110" spans="1:2" x14ac:dyDescent="0.35">
      <c r="A110" s="2" t="s">
        <v>41</v>
      </c>
      <c r="B110" s="1" t="s">
        <v>89</v>
      </c>
    </row>
    <row r="111" spans="1:2" x14ac:dyDescent="0.35">
      <c r="A111" s="2" t="s">
        <v>39</v>
      </c>
      <c r="B111" s="1" t="s">
        <v>91</v>
      </c>
    </row>
    <row r="112" spans="1:2" x14ac:dyDescent="0.35">
      <c r="A112" s="2" t="s">
        <v>158</v>
      </c>
      <c r="B112" s="2" t="s">
        <v>152</v>
      </c>
    </row>
    <row r="113" spans="1:2" x14ac:dyDescent="0.35">
      <c r="A113" s="2" t="s">
        <v>16</v>
      </c>
      <c r="B113" s="1" t="s">
        <v>81</v>
      </c>
    </row>
    <row r="114" spans="1:2" x14ac:dyDescent="0.35">
      <c r="A114" s="2" t="s">
        <v>232</v>
      </c>
      <c r="B114" s="1" t="s">
        <v>161</v>
      </c>
    </row>
    <row r="115" spans="1:2" x14ac:dyDescent="0.35">
      <c r="A115" s="2" t="s">
        <v>194</v>
      </c>
      <c r="B115" s="2" t="s">
        <v>195</v>
      </c>
    </row>
    <row r="116" spans="1:2" x14ac:dyDescent="0.35">
      <c r="A116" s="2" t="s">
        <v>184</v>
      </c>
      <c r="B116" s="2" t="s">
        <v>183</v>
      </c>
    </row>
    <row r="118" spans="1:2" x14ac:dyDescent="0.35">
      <c r="B118" s="3" t="s">
        <v>156</v>
      </c>
    </row>
  </sheetData>
  <autoFilter ref="A1:B57" xr:uid="{00000000-0009-0000-0000-000000000000}">
    <sortState xmlns:xlrd2="http://schemas.microsoft.com/office/spreadsheetml/2017/richdata2" ref="A2:B116">
      <sortCondition ref="A1:A116"/>
    </sortState>
  </autoFilter>
  <sortState xmlns:xlrd2="http://schemas.microsoft.com/office/spreadsheetml/2017/richdata2" ref="A2:B101">
    <sortCondition ref="A2:A101"/>
  </sortState>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2" sqref="B2"/>
    </sheetView>
  </sheetViews>
  <sheetFormatPr defaultColWidth="8.81640625" defaultRowHeight="14.5" x14ac:dyDescent="0.35"/>
  <cols>
    <col min="1" max="1" width="20.6328125" bestFit="1" customWidth="1"/>
    <col min="2" max="2" width="225.6328125" customWidth="1"/>
  </cols>
  <sheetData>
    <row r="1" spans="1:2" x14ac:dyDescent="0.35">
      <c r="A1" s="5" t="s">
        <v>166</v>
      </c>
      <c r="B1" s="5" t="s">
        <v>48</v>
      </c>
    </row>
    <row r="2" spans="1:2" x14ac:dyDescent="0.35">
      <c r="A2" s="2" t="s">
        <v>167</v>
      </c>
      <c r="B2" s="2" t="s">
        <v>175</v>
      </c>
    </row>
    <row r="3" spans="1:2" x14ac:dyDescent="0.35">
      <c r="A3" s="2" t="s">
        <v>168</v>
      </c>
      <c r="B3" s="2" t="s">
        <v>174</v>
      </c>
    </row>
    <row r="4" spans="1:2" x14ac:dyDescent="0.35">
      <c r="A4" s="2" t="s">
        <v>169</v>
      </c>
      <c r="B4" s="1" t="s">
        <v>77</v>
      </c>
    </row>
    <row r="5" spans="1:2" x14ac:dyDescent="0.35">
      <c r="A5" s="2" t="s">
        <v>180</v>
      </c>
      <c r="B5" t="s">
        <v>181</v>
      </c>
    </row>
    <row r="6" spans="1:2" x14ac:dyDescent="0.35">
      <c r="A6" s="2" t="s">
        <v>170</v>
      </c>
      <c r="B6" s="1" t="s">
        <v>179</v>
      </c>
    </row>
    <row r="7" spans="1:2" x14ac:dyDescent="0.35">
      <c r="A7" s="2" t="s">
        <v>182</v>
      </c>
      <c r="B7" s="2" t="s">
        <v>183</v>
      </c>
    </row>
    <row r="8" spans="1:2" x14ac:dyDescent="0.35">
      <c r="A8" s="2" t="s">
        <v>171</v>
      </c>
      <c r="B8" s="2" t="s">
        <v>178</v>
      </c>
    </row>
    <row r="9" spans="1:2" x14ac:dyDescent="0.35">
      <c r="A9" s="2" t="s">
        <v>172</v>
      </c>
      <c r="B9" s="2" t="s">
        <v>157</v>
      </c>
    </row>
    <row r="10" spans="1:2" ht="29" x14ac:dyDescent="0.35">
      <c r="A10" s="2" t="s">
        <v>173</v>
      </c>
      <c r="B10" s="1" t="s">
        <v>177</v>
      </c>
    </row>
    <row r="12" spans="1:2" x14ac:dyDescent="0.35">
      <c r="B12" s="3"/>
    </row>
  </sheetData>
  <autoFilter ref="A1:B10" xr:uid="{00000000-0009-0000-0000-000001000000}"/>
  <pageMargins left="0.7" right="0.7" top="0.75" bottom="0.75" header="0.3" footer="0.3"/>
  <pageSetup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E3375-7300-4DD1-A6E3-ED849CD0E47E}">
  <dimension ref="A1:L54"/>
  <sheetViews>
    <sheetView tabSelected="1" workbookViewId="0">
      <pane ySplit="1" topLeftCell="A2" activePane="bottomLeft" state="frozen"/>
      <selection pane="bottomLeft" activeCell="F6" sqref="F6"/>
    </sheetView>
  </sheetViews>
  <sheetFormatPr defaultRowHeight="14.5" x14ac:dyDescent="0.35"/>
  <cols>
    <col min="1" max="1" width="25.7265625" bestFit="1" customWidth="1"/>
    <col min="2" max="2" width="44.81640625" customWidth="1"/>
  </cols>
  <sheetData>
    <row r="1" spans="1:12" x14ac:dyDescent="0.35">
      <c r="A1" s="7" t="s">
        <v>247</v>
      </c>
      <c r="B1" s="7" t="s">
        <v>48</v>
      </c>
      <c r="C1" s="7" t="s">
        <v>248</v>
      </c>
      <c r="D1" s="7" t="s">
        <v>258</v>
      </c>
      <c r="E1" s="7" t="s">
        <v>249</v>
      </c>
      <c r="F1" s="7" t="s">
        <v>250</v>
      </c>
      <c r="G1" s="7" t="s">
        <v>251</v>
      </c>
      <c r="H1" s="7" t="s">
        <v>252</v>
      </c>
      <c r="I1" s="8">
        <v>0.25</v>
      </c>
      <c r="J1" s="8">
        <v>0.5</v>
      </c>
      <c r="K1" s="8">
        <v>0.75</v>
      </c>
      <c r="L1" s="7" t="s">
        <v>253</v>
      </c>
    </row>
    <row r="2" spans="1:12" x14ac:dyDescent="0.35">
      <c r="A2" s="2" t="s">
        <v>0</v>
      </c>
      <c r="B2" s="1" t="str">
        <f>VLOOKUP(A2,LoanStats!A:B,2,FALSE)</f>
        <v>A unique LC assigned ID for the loan listing.</v>
      </c>
      <c r="C2" s="2" t="str">
        <f>VLOOKUP(A2,Sheet2!B2:E54,4,FALSE)</f>
        <v>int64</v>
      </c>
      <c r="D2" s="2">
        <v>39717</v>
      </c>
      <c r="E2" s="2">
        <f>39717-D2</f>
        <v>0</v>
      </c>
      <c r="F2" s="2">
        <v>39717</v>
      </c>
      <c r="G2" s="2"/>
      <c r="H2" s="2"/>
      <c r="I2" s="2"/>
      <c r="J2" s="2"/>
      <c r="K2" s="2"/>
      <c r="L2" s="2"/>
    </row>
    <row r="3" spans="1:12" x14ac:dyDescent="0.35">
      <c r="A3" s="2" t="s">
        <v>1</v>
      </c>
      <c r="B3" s="1" t="str">
        <f>VLOOKUP(A3,LoanStats!A:B,2,FALSE)</f>
        <v>A unique LC assigned Id for the borrower member.</v>
      </c>
      <c r="C3" s="2" t="str">
        <f>VLOOKUP(A3,Sheet2!B3:E55,4,FALSE)</f>
        <v>int64</v>
      </c>
      <c r="D3" s="2">
        <v>39717</v>
      </c>
      <c r="E3" s="2">
        <f t="shared" ref="E3:E54" si="0">39717-D3</f>
        <v>0</v>
      </c>
      <c r="F3" s="2">
        <v>39717</v>
      </c>
      <c r="G3" s="2"/>
      <c r="H3" s="2"/>
      <c r="I3" s="2"/>
      <c r="J3" s="2"/>
      <c r="K3" s="2"/>
      <c r="L3" s="2"/>
    </row>
    <row r="4" spans="1:12" ht="58" x14ac:dyDescent="0.35">
      <c r="A4" s="2" t="s">
        <v>2</v>
      </c>
      <c r="B4" s="1" t="str">
        <f>VLOOKUP(A4,LoanStats!A:B,2,FALSE)</f>
        <v>The listed amount of the loan applied for by the borrower. If at some point in time, the credit department reduces the loan amount, then it will be reflected in this value.</v>
      </c>
      <c r="C4" s="2" t="str">
        <f>VLOOKUP(A4,Sheet2!B4:E56,4,FALSE)</f>
        <v>int64</v>
      </c>
      <c r="D4" s="2">
        <v>39717</v>
      </c>
      <c r="E4" s="2">
        <f t="shared" si="0"/>
        <v>0</v>
      </c>
      <c r="F4" s="2">
        <v>885</v>
      </c>
      <c r="G4" s="2"/>
      <c r="H4" s="2"/>
      <c r="I4" s="2"/>
      <c r="J4" s="2"/>
      <c r="K4" s="2"/>
      <c r="L4" s="2"/>
    </row>
    <row r="5" spans="1:12" ht="29" x14ac:dyDescent="0.35">
      <c r="A5" s="2" t="s">
        <v>3</v>
      </c>
      <c r="B5" s="1" t="str">
        <f>VLOOKUP(A5,LoanStats!A:B,2,FALSE)</f>
        <v>The total amount committed to that loan at that point in time.</v>
      </c>
      <c r="C5" s="2" t="str">
        <f>VLOOKUP(A5,Sheet2!B5:E57,4,FALSE)</f>
        <v>int64</v>
      </c>
      <c r="D5" s="2">
        <v>39717</v>
      </c>
      <c r="E5" s="2">
        <f t="shared" si="0"/>
        <v>0</v>
      </c>
      <c r="F5" s="2">
        <v>1041</v>
      </c>
      <c r="G5" s="2"/>
      <c r="H5" s="2"/>
      <c r="I5" s="2"/>
      <c r="J5" s="2"/>
      <c r="K5" s="2"/>
      <c r="L5" s="2"/>
    </row>
    <row r="6" spans="1:12" ht="29" x14ac:dyDescent="0.35">
      <c r="A6" s="2" t="s">
        <v>4</v>
      </c>
      <c r="B6" s="1" t="str">
        <f>VLOOKUP(A6,LoanStats!A:B,2,FALSE)</f>
        <v>The total amount committed by investors for that loan at that point in time.</v>
      </c>
      <c r="C6" s="2" t="str">
        <f>VLOOKUP(A6,Sheet2!B6:E58,4,FALSE)</f>
        <v>float64</v>
      </c>
      <c r="D6" s="2">
        <v>39717</v>
      </c>
      <c r="E6" s="2">
        <f t="shared" si="0"/>
        <v>0</v>
      </c>
      <c r="F6" s="2">
        <v>8205</v>
      </c>
      <c r="G6" s="2"/>
      <c r="H6" s="2"/>
      <c r="I6" s="2"/>
      <c r="J6" s="2"/>
      <c r="K6" s="2"/>
      <c r="L6" s="2"/>
    </row>
    <row r="7" spans="1:12" ht="29" x14ac:dyDescent="0.35">
      <c r="A7" s="2" t="s">
        <v>5</v>
      </c>
      <c r="B7" s="1" t="str">
        <f>VLOOKUP(A7,LoanStats!A:B,2,FALSE)</f>
        <v>The number of payments on the loan. Values are in months and can be either 36 or 60.</v>
      </c>
      <c r="C7" s="2" t="str">
        <f>VLOOKUP(A7,Sheet2!B7:E59,4,FALSE)</f>
        <v>object</v>
      </c>
      <c r="D7" s="2">
        <v>39717</v>
      </c>
      <c r="E7" s="2">
        <f t="shared" si="0"/>
        <v>0</v>
      </c>
      <c r="F7" s="2">
        <v>2</v>
      </c>
      <c r="G7" s="2"/>
      <c r="H7" s="2"/>
      <c r="I7" s="2"/>
      <c r="J7" s="2"/>
      <c r="K7" s="2"/>
      <c r="L7" s="2"/>
    </row>
    <row r="8" spans="1:12" x14ac:dyDescent="0.35">
      <c r="A8" s="2" t="s">
        <v>6</v>
      </c>
      <c r="B8" s="1" t="str">
        <f>VLOOKUP(A8,LoanStats!A:B,2,FALSE)</f>
        <v>Interest Rate on the loan</v>
      </c>
      <c r="C8" s="2" t="str">
        <f>VLOOKUP(A8,Sheet2!B8:E60,4,FALSE)</f>
        <v>object</v>
      </c>
      <c r="D8" s="2">
        <v>39717</v>
      </c>
      <c r="E8" s="2">
        <f t="shared" si="0"/>
        <v>0</v>
      </c>
      <c r="F8" s="2">
        <v>371</v>
      </c>
      <c r="G8" s="2"/>
      <c r="H8" s="2"/>
      <c r="I8" s="2"/>
      <c r="J8" s="2"/>
      <c r="K8" s="2"/>
      <c r="L8" s="2"/>
    </row>
    <row r="9" spans="1:12" ht="29" x14ac:dyDescent="0.35">
      <c r="A9" s="2" t="s">
        <v>7</v>
      </c>
      <c r="B9" s="1" t="str">
        <f>VLOOKUP(A9,LoanStats!A:B,2,FALSE)</f>
        <v>The monthly payment owed by the borrower if the loan originates.</v>
      </c>
      <c r="C9" s="2" t="str">
        <f>VLOOKUP(A9,Sheet2!B9:E61,4,FALSE)</f>
        <v>float64</v>
      </c>
      <c r="D9" s="2">
        <v>39717</v>
      </c>
      <c r="E9" s="2">
        <f t="shared" si="0"/>
        <v>0</v>
      </c>
      <c r="F9" s="2">
        <v>15383</v>
      </c>
      <c r="G9" s="2"/>
      <c r="H9" s="2"/>
      <c r="I9" s="2"/>
      <c r="J9" s="2"/>
      <c r="K9" s="2"/>
      <c r="L9" s="2"/>
    </row>
    <row r="10" spans="1:12" x14ac:dyDescent="0.35">
      <c r="A10" s="2" t="s">
        <v>8</v>
      </c>
      <c r="B10" s="1" t="str">
        <f>VLOOKUP(A10,LoanStats!A:B,2,FALSE)</f>
        <v>LC assigned loan grade</v>
      </c>
      <c r="C10" s="2" t="str">
        <f>VLOOKUP(A10,Sheet2!B10:E62,4,FALSE)</f>
        <v>object</v>
      </c>
      <c r="D10" s="2">
        <v>39717</v>
      </c>
      <c r="E10" s="2">
        <f t="shared" si="0"/>
        <v>0</v>
      </c>
      <c r="F10" s="2">
        <v>7</v>
      </c>
      <c r="G10" s="2"/>
      <c r="H10" s="2"/>
      <c r="I10" s="2"/>
      <c r="J10" s="2"/>
      <c r="K10" s="2"/>
      <c r="L10" s="2"/>
    </row>
    <row r="11" spans="1:12" x14ac:dyDescent="0.35">
      <c r="A11" s="2" t="s">
        <v>9</v>
      </c>
      <c r="B11" s="1" t="str">
        <f>VLOOKUP(A11,LoanStats!A:B,2,FALSE)</f>
        <v>LC assigned loan subgrade</v>
      </c>
      <c r="C11" s="2" t="str">
        <f>VLOOKUP(A11,Sheet2!B11:E63,4,FALSE)</f>
        <v>object</v>
      </c>
      <c r="D11" s="2">
        <v>39717</v>
      </c>
      <c r="E11" s="2">
        <f t="shared" si="0"/>
        <v>0</v>
      </c>
      <c r="F11" s="2">
        <v>35</v>
      </c>
      <c r="G11" s="2"/>
      <c r="H11" s="2"/>
      <c r="I11" s="2"/>
      <c r="J11" s="2"/>
      <c r="K11" s="2"/>
      <c r="L11" s="2"/>
    </row>
    <row r="12" spans="1:12" ht="29" x14ac:dyDescent="0.35">
      <c r="A12" s="2" t="s">
        <v>154</v>
      </c>
      <c r="B12" s="1" t="str">
        <f>VLOOKUP(A12,LoanStats!A:B,2,FALSE)</f>
        <v>The job title supplied by the Borrower when applying for the loan.*</v>
      </c>
      <c r="C12" s="2" t="str">
        <f>VLOOKUP(A12,Sheet2!B12:E64,4,FALSE)</f>
        <v>object</v>
      </c>
      <c r="D12" s="2">
        <v>37258</v>
      </c>
      <c r="E12" s="2">
        <f t="shared" si="0"/>
        <v>2459</v>
      </c>
      <c r="F12" s="2">
        <v>28820</v>
      </c>
      <c r="G12" s="2"/>
      <c r="H12" s="2"/>
      <c r="I12" s="2"/>
      <c r="J12" s="2"/>
      <c r="K12" s="2"/>
      <c r="L12" s="2"/>
    </row>
    <row r="13" spans="1:12" ht="43.5" x14ac:dyDescent="0.35">
      <c r="A13" s="2" t="s">
        <v>10</v>
      </c>
      <c r="B13" s="1" t="str">
        <f>VLOOKUP(A13,LoanStats!A:B,2,FALSE)</f>
        <v xml:space="preserve">Employment length in years. Possible values are between 0 and 10 where 0 means less than one year and 10 means ten or more years. </v>
      </c>
      <c r="C13" s="2" t="str">
        <f>VLOOKUP(A13,Sheet2!B13:E65,4,FALSE)</f>
        <v>object</v>
      </c>
      <c r="D13" s="2">
        <v>38642</v>
      </c>
      <c r="E13" s="2">
        <f t="shared" si="0"/>
        <v>1075</v>
      </c>
      <c r="F13" s="2">
        <v>11</v>
      </c>
      <c r="G13" s="2"/>
      <c r="H13" s="2"/>
      <c r="I13" s="2"/>
      <c r="J13" s="2"/>
      <c r="K13" s="2"/>
      <c r="L13" s="2"/>
    </row>
    <row r="14" spans="1:12" ht="43.5" x14ac:dyDescent="0.35">
      <c r="A14" s="2" t="s">
        <v>11</v>
      </c>
      <c r="B14" s="1" t="str">
        <f>VLOOKUP(A14,LoanStats!A:B,2,FALSE)</f>
        <v>The home ownership status provided by the borrower during registration. Our values are: RENT, OWN, MORTGAGE, OTHER.</v>
      </c>
      <c r="C14" s="2" t="str">
        <f>VLOOKUP(A14,Sheet2!B14:E66,4,FALSE)</f>
        <v>object</v>
      </c>
      <c r="D14" s="2">
        <v>39717</v>
      </c>
      <c r="E14" s="2">
        <f t="shared" si="0"/>
        <v>0</v>
      </c>
      <c r="F14" s="2">
        <v>5</v>
      </c>
      <c r="G14" s="2"/>
      <c r="H14" s="2"/>
      <c r="I14" s="2"/>
      <c r="J14" s="2"/>
      <c r="K14" s="2"/>
      <c r="L14" s="2"/>
    </row>
    <row r="15" spans="1:12" ht="29" x14ac:dyDescent="0.35">
      <c r="A15" s="2" t="s">
        <v>12</v>
      </c>
      <c r="B15" s="1" t="str">
        <f>VLOOKUP(A15,LoanStats!A:B,2,FALSE)</f>
        <v>The self-reported annual income provided by the borrower during registration.</v>
      </c>
      <c r="C15" s="2" t="str">
        <f>VLOOKUP(A15,Sheet2!B15:E67,4,FALSE)</f>
        <v>float64</v>
      </c>
      <c r="D15" s="2">
        <v>39717</v>
      </c>
      <c r="E15" s="2">
        <f t="shared" si="0"/>
        <v>0</v>
      </c>
      <c r="F15" s="2">
        <v>5318</v>
      </c>
      <c r="G15" s="2"/>
      <c r="H15" s="2"/>
      <c r="I15" s="2"/>
      <c r="J15" s="2"/>
      <c r="K15" s="2"/>
      <c r="L15" s="2"/>
    </row>
    <row r="16" spans="1:12" ht="29" x14ac:dyDescent="0.35">
      <c r="A16" s="2" t="s">
        <v>232</v>
      </c>
      <c r="B16" s="1" t="str">
        <f>VLOOKUP(A16,LoanStats!A:B,2,FALSE)</f>
        <v>Indicates if income was verified by LC, not verified, or if the income source was verified</v>
      </c>
      <c r="C16" s="2" t="str">
        <f>VLOOKUP(A16,Sheet2!B16:E68,4,FALSE)</f>
        <v>object</v>
      </c>
      <c r="D16" s="2">
        <v>39717</v>
      </c>
      <c r="E16" s="2">
        <f t="shared" si="0"/>
        <v>0</v>
      </c>
      <c r="F16" s="2">
        <v>3</v>
      </c>
      <c r="G16" s="2"/>
      <c r="H16" s="2"/>
      <c r="I16" s="2"/>
      <c r="J16" s="2"/>
      <c r="K16" s="2"/>
      <c r="L16" s="2"/>
    </row>
    <row r="17" spans="1:12" x14ac:dyDescent="0.35">
      <c r="A17" s="2" t="s">
        <v>13</v>
      </c>
      <c r="B17" s="1" t="str">
        <f>VLOOKUP(A17,LoanStats!A:B,2,FALSE)</f>
        <v>The month which the loan was funded</v>
      </c>
      <c r="C17" s="2" t="str">
        <f>VLOOKUP(A17,Sheet2!B17:E69,4,FALSE)</f>
        <v>object</v>
      </c>
      <c r="D17" s="2">
        <v>39717</v>
      </c>
      <c r="E17" s="2">
        <f t="shared" si="0"/>
        <v>0</v>
      </c>
      <c r="F17" s="2">
        <v>55</v>
      </c>
      <c r="G17" s="2"/>
      <c r="H17" s="2"/>
      <c r="I17" s="2"/>
      <c r="J17" s="2"/>
      <c r="K17" s="2"/>
      <c r="L17" s="2"/>
    </row>
    <row r="18" spans="1:12" x14ac:dyDescent="0.35">
      <c r="A18" s="2" t="s">
        <v>14</v>
      </c>
      <c r="B18" s="1" t="str">
        <f>VLOOKUP(A18,LoanStats!A:B,2,FALSE)</f>
        <v>Current status of the loan</v>
      </c>
      <c r="C18" s="2" t="str">
        <f>VLOOKUP(A18,Sheet2!B18:E70,4,FALSE)</f>
        <v>object</v>
      </c>
      <c r="D18" s="2">
        <v>39717</v>
      </c>
      <c r="E18" s="2">
        <f t="shared" si="0"/>
        <v>0</v>
      </c>
      <c r="F18" s="2">
        <v>3</v>
      </c>
      <c r="G18" s="2"/>
      <c r="H18" s="2"/>
      <c r="I18" s="2"/>
      <c r="J18" s="2"/>
      <c r="K18" s="2"/>
      <c r="L18" s="2"/>
    </row>
    <row r="19" spans="1:12" ht="29" x14ac:dyDescent="0.35">
      <c r="A19" s="2" t="s">
        <v>15</v>
      </c>
      <c r="B19" s="1" t="str">
        <f>VLOOKUP(A19,LoanStats!A:B,2,FALSE)</f>
        <v>Indicates if a payment plan has been put in place for the loan</v>
      </c>
      <c r="C19" s="2" t="str">
        <f>VLOOKUP(A19,Sheet2!B19:E71,4,FALSE)</f>
        <v>object</v>
      </c>
      <c r="D19" s="2">
        <v>39717</v>
      </c>
      <c r="E19" s="2">
        <f t="shared" si="0"/>
        <v>0</v>
      </c>
      <c r="F19" s="2">
        <v>1</v>
      </c>
      <c r="G19" s="2"/>
      <c r="H19" s="2"/>
      <c r="I19" s="2"/>
      <c r="J19" s="2"/>
      <c r="K19" s="2"/>
      <c r="L19" s="2"/>
    </row>
    <row r="20" spans="1:12" x14ac:dyDescent="0.35">
      <c r="A20" s="2" t="s">
        <v>16</v>
      </c>
      <c r="B20" s="1" t="str">
        <f>VLOOKUP(A20,LoanStats!A:B,2,FALSE)</f>
        <v>URL for the LC page with listing data.</v>
      </c>
      <c r="C20" s="2" t="str">
        <f>VLOOKUP(A20,Sheet2!B20:E72,4,FALSE)</f>
        <v>object</v>
      </c>
      <c r="D20" s="2">
        <v>39717</v>
      </c>
      <c r="E20" s="2">
        <f t="shared" si="0"/>
        <v>0</v>
      </c>
      <c r="F20" s="2">
        <v>39717</v>
      </c>
      <c r="G20" s="2"/>
      <c r="H20" s="2"/>
      <c r="I20" s="2"/>
      <c r="J20" s="2"/>
      <c r="K20" s="2"/>
      <c r="L20" s="2"/>
    </row>
    <row r="21" spans="1:12" ht="29" x14ac:dyDescent="0.35">
      <c r="A21" s="2" t="s">
        <v>18</v>
      </c>
      <c r="B21" s="1" t="str">
        <f>VLOOKUP(A21,LoanStats!A:B,2,FALSE)</f>
        <v xml:space="preserve">A category provided by the borrower for the loan request. </v>
      </c>
      <c r="C21" s="2" t="str">
        <f>VLOOKUP(A21,Sheet2!B21:E73,4,FALSE)</f>
        <v>object</v>
      </c>
      <c r="D21" s="2">
        <v>39717</v>
      </c>
      <c r="E21" s="2">
        <f t="shared" si="0"/>
        <v>0</v>
      </c>
      <c r="F21" s="2">
        <v>14</v>
      </c>
      <c r="G21" s="2"/>
      <c r="H21" s="2"/>
      <c r="I21" s="2"/>
      <c r="J21" s="2"/>
      <c r="K21" s="2"/>
      <c r="L21" s="2"/>
    </row>
    <row r="22" spans="1:12" x14ac:dyDescent="0.35">
      <c r="A22" s="2" t="s">
        <v>19</v>
      </c>
      <c r="B22" s="1" t="str">
        <f>VLOOKUP(A22,LoanStats!A:B,2,FALSE)</f>
        <v>The loan title provided by the borrower</v>
      </c>
      <c r="C22" s="2" t="str">
        <f>VLOOKUP(A22,Sheet2!B22:E74,4,FALSE)</f>
        <v>object</v>
      </c>
      <c r="D22" s="2">
        <v>39706</v>
      </c>
      <c r="E22" s="2">
        <f t="shared" si="0"/>
        <v>11</v>
      </c>
      <c r="F22" s="2">
        <v>19615</v>
      </c>
      <c r="G22" s="2"/>
      <c r="H22" s="2"/>
      <c r="I22" s="2"/>
      <c r="J22" s="2"/>
      <c r="K22" s="2"/>
      <c r="L22" s="2"/>
    </row>
    <row r="23" spans="1:12" ht="29" x14ac:dyDescent="0.35">
      <c r="A23" s="2" t="s">
        <v>184</v>
      </c>
      <c r="B23" s="1" t="str">
        <f>VLOOKUP(A23,LoanStats!A:B,2,FALSE)</f>
        <v>The first 3 numbers of the zip code provided by the borrower in the loan application.</v>
      </c>
      <c r="C23" s="2" t="str">
        <f>VLOOKUP(A23,Sheet2!B23:E75,4,FALSE)</f>
        <v>object</v>
      </c>
      <c r="D23" s="2">
        <v>39717</v>
      </c>
      <c r="E23" s="2">
        <f t="shared" si="0"/>
        <v>0</v>
      </c>
      <c r="F23" s="2">
        <v>823</v>
      </c>
      <c r="G23" s="2"/>
      <c r="H23" s="2"/>
      <c r="I23" s="2"/>
      <c r="J23" s="2"/>
      <c r="K23" s="2"/>
      <c r="L23" s="2"/>
    </row>
    <row r="24" spans="1:12" ht="29" x14ac:dyDescent="0.35">
      <c r="A24" s="2" t="s">
        <v>20</v>
      </c>
      <c r="B24" s="1" t="str">
        <f>VLOOKUP(A24,LoanStats!A:B,2,FALSE)</f>
        <v>The state provided by the borrower in the loan application</v>
      </c>
      <c r="C24" s="2" t="str">
        <f>VLOOKUP(A24,Sheet2!B24:E76,4,FALSE)</f>
        <v>object</v>
      </c>
      <c r="D24" s="2">
        <v>39717</v>
      </c>
      <c r="E24" s="2">
        <f t="shared" si="0"/>
        <v>0</v>
      </c>
      <c r="F24" s="2">
        <v>50</v>
      </c>
      <c r="G24" s="2"/>
      <c r="H24" s="2"/>
      <c r="I24" s="2"/>
      <c r="J24" s="2"/>
      <c r="K24" s="2"/>
      <c r="L24" s="2"/>
    </row>
    <row r="25" spans="1:12" ht="72.5" x14ac:dyDescent="0.35">
      <c r="A25" s="2" t="s">
        <v>21</v>
      </c>
      <c r="B25" s="1" t="str">
        <f>VLOOKUP(A25,LoanStats!A:B,2,FALSE)</f>
        <v>A ratio calculated using the borrower’s total monthly debt payments on the total debt obligations, excluding mortgage and the requested LC loan, divided by the borrower’s self-reported monthly income.</v>
      </c>
      <c r="C25" s="2" t="str">
        <f>VLOOKUP(A25,Sheet2!B25:E77,4,FALSE)</f>
        <v>float64</v>
      </c>
      <c r="D25" s="2">
        <v>39717</v>
      </c>
      <c r="E25" s="2">
        <f t="shared" si="0"/>
        <v>0</v>
      </c>
      <c r="F25" s="2">
        <v>2868</v>
      </c>
      <c r="G25" s="2"/>
      <c r="H25" s="2"/>
      <c r="I25" s="2"/>
      <c r="J25" s="2"/>
      <c r="K25" s="2"/>
      <c r="L25" s="2"/>
    </row>
    <row r="26" spans="1:12" ht="43.5" x14ac:dyDescent="0.35">
      <c r="A26" s="2" t="s">
        <v>22</v>
      </c>
      <c r="B26" s="1" t="str">
        <f>VLOOKUP(A26,LoanStats!A:B,2,FALSE)</f>
        <v>The number of 30+ days past-due incidences of delinquency in the borrower's credit file for the past 2 years</v>
      </c>
      <c r="C26" s="2" t="str">
        <f>VLOOKUP(A26,Sheet2!B26:E78,4,FALSE)</f>
        <v>int64</v>
      </c>
      <c r="D26" s="2">
        <v>39717</v>
      </c>
      <c r="E26" s="2">
        <f t="shared" si="0"/>
        <v>0</v>
      </c>
      <c r="F26" s="2">
        <v>11</v>
      </c>
      <c r="G26" s="2"/>
      <c r="H26" s="2"/>
      <c r="I26" s="2"/>
      <c r="J26" s="2"/>
      <c r="K26" s="2"/>
      <c r="L26" s="2"/>
    </row>
    <row r="27" spans="1:12" ht="29" x14ac:dyDescent="0.35">
      <c r="A27" s="2" t="s">
        <v>23</v>
      </c>
      <c r="B27" s="1" t="str">
        <f>VLOOKUP(A27,LoanStats!A:B,2,FALSE)</f>
        <v>The month the borrower's earliest reported credit line was opened</v>
      </c>
      <c r="C27" s="2" t="str">
        <f>VLOOKUP(A27,Sheet2!B27:E79,4,FALSE)</f>
        <v>object</v>
      </c>
      <c r="D27" s="2">
        <v>39717</v>
      </c>
      <c r="E27" s="2">
        <f t="shared" si="0"/>
        <v>0</v>
      </c>
      <c r="F27" s="2">
        <v>526</v>
      </c>
      <c r="G27" s="2"/>
      <c r="H27" s="2"/>
      <c r="I27" s="2"/>
      <c r="J27" s="2"/>
      <c r="K27" s="2"/>
      <c r="L27" s="2"/>
    </row>
    <row r="28" spans="1:12" ht="29" x14ac:dyDescent="0.35">
      <c r="A28" s="2" t="s">
        <v>26</v>
      </c>
      <c r="B28" s="1" t="str">
        <f>VLOOKUP(A28,LoanStats!A:B,2,FALSE)</f>
        <v>The number of inquiries in past 6 months (excluding auto and mortgage inquiries)</v>
      </c>
      <c r="C28" s="2" t="str">
        <f>VLOOKUP(A28,Sheet2!B28:E80,4,FALSE)</f>
        <v>int64</v>
      </c>
      <c r="D28" s="2">
        <v>39717</v>
      </c>
      <c r="E28" s="2">
        <f t="shared" si="0"/>
        <v>0</v>
      </c>
      <c r="F28" s="2">
        <v>9</v>
      </c>
      <c r="G28" s="2"/>
      <c r="H28" s="2"/>
      <c r="I28" s="2"/>
      <c r="J28" s="2"/>
      <c r="K28" s="2"/>
      <c r="L28" s="2"/>
    </row>
    <row r="29" spans="1:12" ht="29" x14ac:dyDescent="0.35">
      <c r="A29" s="2" t="s">
        <v>29</v>
      </c>
      <c r="B29" s="1" t="str">
        <f>VLOOKUP(A29,LoanStats!A:B,2,FALSE)</f>
        <v>The number of open credit lines in the borrower's credit file.</v>
      </c>
      <c r="C29" s="2" t="str">
        <f>VLOOKUP(A29,Sheet2!B29:E81,4,FALSE)</f>
        <v>int64</v>
      </c>
      <c r="D29" s="2">
        <v>39717</v>
      </c>
      <c r="E29" s="2">
        <f t="shared" si="0"/>
        <v>0</v>
      </c>
      <c r="F29" s="2">
        <v>40</v>
      </c>
      <c r="G29" s="2"/>
      <c r="H29" s="2"/>
      <c r="I29" s="2"/>
      <c r="J29" s="2"/>
      <c r="K29" s="2"/>
      <c r="L29" s="2"/>
    </row>
    <row r="30" spans="1:12" x14ac:dyDescent="0.35">
      <c r="A30" s="2" t="s">
        <v>30</v>
      </c>
      <c r="B30" s="1" t="str">
        <f>VLOOKUP(A30,LoanStats!A:B,2,FALSE)</f>
        <v>Number of derogatory public records</v>
      </c>
      <c r="C30" s="2" t="str">
        <f>VLOOKUP(A30,Sheet2!B30:E82,4,FALSE)</f>
        <v>int64</v>
      </c>
      <c r="D30" s="2">
        <v>39717</v>
      </c>
      <c r="E30" s="2">
        <f t="shared" si="0"/>
        <v>0</v>
      </c>
      <c r="F30" s="2">
        <v>5</v>
      </c>
      <c r="G30" s="2"/>
      <c r="H30" s="2"/>
      <c r="I30" s="2"/>
      <c r="J30" s="2"/>
      <c r="K30" s="2"/>
      <c r="L30" s="2"/>
    </row>
    <row r="31" spans="1:12" x14ac:dyDescent="0.35">
      <c r="A31" s="2" t="s">
        <v>31</v>
      </c>
      <c r="B31" s="1" t="str">
        <f>VLOOKUP(A31,LoanStats!A:B,2,FALSE)</f>
        <v>Total credit revolving balance</v>
      </c>
      <c r="C31" s="2" t="str">
        <f>VLOOKUP(A31,Sheet2!B31:E83,4,FALSE)</f>
        <v>int64</v>
      </c>
      <c r="D31" s="2">
        <v>39717</v>
      </c>
      <c r="E31" s="2">
        <f t="shared" si="0"/>
        <v>0</v>
      </c>
      <c r="F31" s="2">
        <v>21711</v>
      </c>
      <c r="G31" s="2"/>
      <c r="H31" s="2"/>
      <c r="I31" s="2"/>
      <c r="J31" s="2"/>
      <c r="K31" s="2"/>
      <c r="L31" s="2"/>
    </row>
    <row r="32" spans="1:12" ht="43.5" x14ac:dyDescent="0.35">
      <c r="A32" s="2" t="s">
        <v>32</v>
      </c>
      <c r="B32" s="1" t="str">
        <f>VLOOKUP(A32,LoanStats!A:B,2,FALSE)</f>
        <v>Revolving line utilization rate, or the amount of credit the borrower is using relative to all available revolving credit.</v>
      </c>
      <c r="C32" s="2" t="str">
        <f>VLOOKUP(A32,Sheet2!B32:E84,4,FALSE)</f>
        <v>object</v>
      </c>
      <c r="D32" s="2">
        <v>39667</v>
      </c>
      <c r="E32" s="2">
        <f t="shared" si="0"/>
        <v>50</v>
      </c>
      <c r="F32" s="2">
        <v>1089</v>
      </c>
      <c r="G32" s="2"/>
      <c r="H32" s="2"/>
      <c r="I32" s="2"/>
      <c r="J32" s="2"/>
      <c r="K32" s="2"/>
      <c r="L32" s="2"/>
    </row>
    <row r="33" spans="1:12" ht="29" x14ac:dyDescent="0.35">
      <c r="A33" s="2" t="s">
        <v>33</v>
      </c>
      <c r="B33" s="1" t="str">
        <f>VLOOKUP(A33,LoanStats!A:B,2,FALSE)</f>
        <v>The total number of credit lines currently in the borrower's credit file</v>
      </c>
      <c r="C33" s="2" t="str">
        <f>VLOOKUP(A33,Sheet2!B33:E85,4,FALSE)</f>
        <v>int64</v>
      </c>
      <c r="D33" s="2">
        <v>39717</v>
      </c>
      <c r="E33" s="2">
        <f t="shared" si="0"/>
        <v>0</v>
      </c>
      <c r="F33" s="2">
        <v>82</v>
      </c>
      <c r="G33" s="2"/>
      <c r="H33" s="2"/>
      <c r="I33" s="2"/>
      <c r="J33" s="2"/>
      <c r="K33" s="2"/>
      <c r="L33" s="2"/>
    </row>
    <row r="34" spans="1:12" ht="29" x14ac:dyDescent="0.35">
      <c r="A34" s="2" t="s">
        <v>34</v>
      </c>
      <c r="B34" s="1" t="str">
        <f>VLOOKUP(A34,LoanStats!A:B,2,FALSE)</f>
        <v>The initial listing status of the loan. Possible values are – W, F</v>
      </c>
      <c r="C34" s="2" t="str">
        <f>VLOOKUP(A34,Sheet2!B34:E86,4,FALSE)</f>
        <v>object</v>
      </c>
      <c r="D34" s="2">
        <v>39717</v>
      </c>
      <c r="E34" s="2">
        <f t="shared" si="0"/>
        <v>0</v>
      </c>
      <c r="F34" s="2">
        <v>1</v>
      </c>
      <c r="G34" s="2"/>
      <c r="H34" s="2"/>
      <c r="I34" s="2"/>
      <c r="J34" s="2"/>
      <c r="K34" s="2"/>
      <c r="L34" s="2"/>
    </row>
    <row r="35" spans="1:12" ht="29" x14ac:dyDescent="0.35">
      <c r="A35" s="2" t="s">
        <v>35</v>
      </c>
      <c r="B35" s="1" t="str">
        <f>VLOOKUP(A35,LoanStats!A:B,2,FALSE)</f>
        <v>Remaining outstanding principal for total amount funded</v>
      </c>
      <c r="C35" s="2" t="str">
        <f>VLOOKUP(A35,Sheet2!B35:E87,4,FALSE)</f>
        <v>float64</v>
      </c>
      <c r="D35" s="2">
        <v>39717</v>
      </c>
      <c r="E35" s="2">
        <f t="shared" si="0"/>
        <v>0</v>
      </c>
      <c r="F35" s="2">
        <v>1137</v>
      </c>
      <c r="G35" s="2"/>
      <c r="H35" s="2"/>
      <c r="I35" s="2"/>
      <c r="J35" s="2"/>
      <c r="K35" s="2"/>
      <c r="L35" s="2"/>
    </row>
    <row r="36" spans="1:12" ht="29" x14ac:dyDescent="0.35">
      <c r="A36" s="2" t="s">
        <v>36</v>
      </c>
      <c r="B36" s="1" t="str">
        <f>VLOOKUP(A36,LoanStats!A:B,2,FALSE)</f>
        <v>Remaining outstanding principal for portion of total amount funded by investors</v>
      </c>
      <c r="C36" s="2" t="str">
        <f>VLOOKUP(A36,Sheet2!B36:E88,4,FALSE)</f>
        <v>float64</v>
      </c>
      <c r="D36" s="2">
        <v>39717</v>
      </c>
      <c r="E36" s="2">
        <f t="shared" si="0"/>
        <v>0</v>
      </c>
      <c r="F36" s="2">
        <v>1138</v>
      </c>
      <c r="G36" s="2"/>
      <c r="H36" s="2"/>
      <c r="I36" s="2"/>
      <c r="J36" s="2"/>
      <c r="K36" s="2"/>
      <c r="L36" s="2"/>
    </row>
    <row r="37" spans="1:12" x14ac:dyDescent="0.35">
      <c r="A37" s="2" t="s">
        <v>37</v>
      </c>
      <c r="B37" s="1" t="str">
        <f>VLOOKUP(A37,LoanStats!A:B,2,FALSE)</f>
        <v>Payments received to date for total amount funded</v>
      </c>
      <c r="C37" s="2" t="str">
        <f>VLOOKUP(A37,Sheet2!B37:E89,4,FALSE)</f>
        <v>float64</v>
      </c>
      <c r="D37" s="2">
        <v>39717</v>
      </c>
      <c r="E37" s="2">
        <f t="shared" si="0"/>
        <v>0</v>
      </c>
      <c r="F37" s="2">
        <v>37850</v>
      </c>
      <c r="G37" s="2"/>
      <c r="H37" s="2"/>
      <c r="I37" s="2"/>
      <c r="J37" s="2"/>
      <c r="K37" s="2"/>
      <c r="L37" s="2"/>
    </row>
    <row r="38" spans="1:12" ht="29" x14ac:dyDescent="0.35">
      <c r="A38" s="2" t="s">
        <v>38</v>
      </c>
      <c r="B38" s="1" t="str">
        <f>VLOOKUP(A38,LoanStats!A:B,2,FALSE)</f>
        <v>Payments received to date for portion of total amount funded by investors</v>
      </c>
      <c r="C38" s="2" t="str">
        <f>VLOOKUP(A38,Sheet2!B38:E90,4,FALSE)</f>
        <v>float64</v>
      </c>
      <c r="D38" s="2">
        <v>39717</v>
      </c>
      <c r="E38" s="2">
        <f t="shared" si="0"/>
        <v>0</v>
      </c>
      <c r="F38" s="2">
        <v>37518</v>
      </c>
      <c r="G38" s="2"/>
      <c r="H38" s="2"/>
      <c r="I38" s="2"/>
      <c r="J38" s="2"/>
      <c r="K38" s="2"/>
      <c r="L38" s="2"/>
    </row>
    <row r="39" spans="1:12" x14ac:dyDescent="0.35">
      <c r="A39" s="2" t="s">
        <v>39</v>
      </c>
      <c r="B39" s="1" t="str">
        <f>VLOOKUP(A39,LoanStats!A:B,2,FALSE)</f>
        <v>Principal received to date</v>
      </c>
      <c r="C39" s="2" t="str">
        <f>VLOOKUP(A39,Sheet2!B39:E91,4,FALSE)</f>
        <v>float64</v>
      </c>
      <c r="D39" s="2">
        <v>39717</v>
      </c>
      <c r="E39" s="2">
        <f t="shared" si="0"/>
        <v>0</v>
      </c>
      <c r="F39" s="2">
        <v>7976</v>
      </c>
      <c r="G39" s="2"/>
      <c r="H39" s="2"/>
      <c r="I39" s="2"/>
      <c r="J39" s="2"/>
      <c r="K39" s="2"/>
      <c r="L39" s="2"/>
    </row>
    <row r="40" spans="1:12" x14ac:dyDescent="0.35">
      <c r="A40" s="2" t="s">
        <v>40</v>
      </c>
      <c r="B40" s="1" t="str">
        <f>VLOOKUP(A40,LoanStats!A:B,2,FALSE)</f>
        <v>Interest received to date</v>
      </c>
      <c r="C40" s="2" t="str">
        <f>VLOOKUP(A40,Sheet2!B40:E92,4,FALSE)</f>
        <v>float64</v>
      </c>
      <c r="D40" s="2">
        <v>39717</v>
      </c>
      <c r="E40" s="2">
        <f t="shared" si="0"/>
        <v>0</v>
      </c>
      <c r="F40" s="2">
        <v>35148</v>
      </c>
      <c r="G40" s="2"/>
      <c r="H40" s="2"/>
      <c r="I40" s="2"/>
      <c r="J40" s="2"/>
      <c r="K40" s="2"/>
      <c r="L40" s="2"/>
    </row>
    <row r="41" spans="1:12" x14ac:dyDescent="0.35">
      <c r="A41" s="2" t="s">
        <v>41</v>
      </c>
      <c r="B41" s="1" t="str">
        <f>VLOOKUP(A41,LoanStats!A:B,2,FALSE)</f>
        <v>Late fees received to date</v>
      </c>
      <c r="C41" s="2" t="str">
        <f>VLOOKUP(A41,Sheet2!B41:E93,4,FALSE)</f>
        <v>float64</v>
      </c>
      <c r="D41" s="2">
        <v>39717</v>
      </c>
      <c r="E41" s="2">
        <f t="shared" si="0"/>
        <v>0</v>
      </c>
      <c r="F41" s="2">
        <v>1356</v>
      </c>
      <c r="G41" s="2"/>
      <c r="H41" s="2"/>
      <c r="I41" s="2"/>
      <c r="J41" s="2"/>
      <c r="K41" s="2"/>
      <c r="L41" s="2"/>
    </row>
    <row r="42" spans="1:12" x14ac:dyDescent="0.35">
      <c r="A42" s="2" t="s">
        <v>164</v>
      </c>
      <c r="B42" s="1" t="str">
        <f>VLOOKUP(A42,LoanStats!A:B,2,FALSE)</f>
        <v>post charge off gross recovery</v>
      </c>
      <c r="C42" s="2" t="str">
        <f>VLOOKUP(A42,Sheet2!B42:E94,4,FALSE)</f>
        <v>float64</v>
      </c>
      <c r="D42" s="2">
        <v>39717</v>
      </c>
      <c r="E42" s="2">
        <f t="shared" si="0"/>
        <v>0</v>
      </c>
      <c r="F42" s="2">
        <v>4040</v>
      </c>
      <c r="G42" s="2"/>
      <c r="H42" s="2"/>
      <c r="I42" s="2"/>
      <c r="J42" s="2"/>
      <c r="K42" s="2"/>
      <c r="L42" s="2"/>
    </row>
    <row r="43" spans="1:12" x14ac:dyDescent="0.35">
      <c r="A43" s="2" t="s">
        <v>165</v>
      </c>
      <c r="B43" s="1" t="str">
        <f>VLOOKUP(A43,LoanStats!A:B,2,FALSE)</f>
        <v>post charge off collection fee</v>
      </c>
      <c r="C43" s="2" t="str">
        <f>VLOOKUP(A43,Sheet2!B43:E95,4,FALSE)</f>
        <v>float64</v>
      </c>
      <c r="D43" s="2">
        <v>39717</v>
      </c>
      <c r="E43" s="2">
        <f t="shared" si="0"/>
        <v>0</v>
      </c>
      <c r="F43" s="2">
        <v>2616</v>
      </c>
      <c r="G43" s="2"/>
      <c r="H43" s="2"/>
      <c r="I43" s="2"/>
      <c r="J43" s="2"/>
      <c r="K43" s="2"/>
      <c r="L43" s="2"/>
    </row>
    <row r="44" spans="1:12" x14ac:dyDescent="0.35">
      <c r="A44" s="2" t="s">
        <v>42</v>
      </c>
      <c r="B44" s="1" t="str">
        <f>VLOOKUP(A44,LoanStats!A:B,2,FALSE)</f>
        <v>Last month payment was received</v>
      </c>
      <c r="C44" s="2" t="str">
        <f>VLOOKUP(A44,Sheet2!B44:E96,4,FALSE)</f>
        <v>object</v>
      </c>
      <c r="D44" s="2">
        <v>39646</v>
      </c>
      <c r="E44" s="2">
        <f t="shared" si="0"/>
        <v>71</v>
      </c>
      <c r="F44" s="2">
        <v>101</v>
      </c>
      <c r="G44" s="2"/>
      <c r="H44" s="2"/>
      <c r="I44" s="2"/>
      <c r="J44" s="2"/>
      <c r="K44" s="2"/>
      <c r="L44" s="2"/>
    </row>
    <row r="45" spans="1:12" x14ac:dyDescent="0.35">
      <c r="A45" s="2" t="s">
        <v>43</v>
      </c>
      <c r="B45" s="1" t="str">
        <f>VLOOKUP(A45,LoanStats!A:B,2,FALSE)</f>
        <v>Last total payment amount received</v>
      </c>
      <c r="C45" s="2" t="str">
        <f>VLOOKUP(A45,Sheet2!B45:E97,4,FALSE)</f>
        <v>float64</v>
      </c>
      <c r="D45" s="2">
        <v>39717</v>
      </c>
      <c r="E45" s="2">
        <f t="shared" si="0"/>
        <v>0</v>
      </c>
      <c r="F45" s="2">
        <v>34930</v>
      </c>
      <c r="G45" s="2"/>
      <c r="H45" s="2"/>
      <c r="I45" s="2"/>
      <c r="J45" s="2"/>
      <c r="K45" s="2"/>
      <c r="L45" s="2"/>
    </row>
    <row r="46" spans="1:12" x14ac:dyDescent="0.35">
      <c r="A46" s="2" t="s">
        <v>45</v>
      </c>
      <c r="B46" s="1" t="str">
        <f>VLOOKUP(A46,LoanStats!A:B,2,FALSE)</f>
        <v>The most recent month LC pulled credit for this loan</v>
      </c>
      <c r="C46" s="2" t="str">
        <f>VLOOKUP(A46,Sheet2!B46:E98,4,FALSE)</f>
        <v>object</v>
      </c>
      <c r="D46" s="2">
        <v>39715</v>
      </c>
      <c r="E46" s="2">
        <f t="shared" si="0"/>
        <v>2</v>
      </c>
      <c r="F46" s="2">
        <v>106</v>
      </c>
      <c r="G46" s="2"/>
      <c r="H46" s="2"/>
      <c r="I46" s="2"/>
      <c r="J46" s="2"/>
      <c r="K46" s="2"/>
      <c r="L46" s="2"/>
    </row>
    <row r="47" spans="1:12" ht="29" x14ac:dyDescent="0.35">
      <c r="A47" s="2" t="s">
        <v>100</v>
      </c>
      <c r="B47" s="1" t="str">
        <f>VLOOKUP(A47,LoanStats!A:B,2,FALSE)</f>
        <v>Number of collections in 12 months excluding medical collections</v>
      </c>
      <c r="C47" s="2" t="str">
        <f>VLOOKUP(A47,Sheet2!B47:E99,4,FALSE)</f>
        <v>float64</v>
      </c>
      <c r="D47" s="2">
        <v>39661</v>
      </c>
      <c r="E47" s="2">
        <f t="shared" si="0"/>
        <v>56</v>
      </c>
      <c r="F47" s="2">
        <v>1</v>
      </c>
      <c r="G47" s="2"/>
      <c r="H47" s="2"/>
      <c r="I47" s="2"/>
      <c r="J47" s="2"/>
      <c r="K47" s="2"/>
      <c r="L47" s="2"/>
    </row>
    <row r="48" spans="1:12" ht="29" x14ac:dyDescent="0.35">
      <c r="A48" s="2" t="s">
        <v>123</v>
      </c>
      <c r="B48" s="1" t="str">
        <f>VLOOKUP(A48,LoanStats!A:B,2,FALSE)</f>
        <v>publicly available policy_code=1
new products not publicly available policy_code=2</v>
      </c>
      <c r="C48" s="2" t="str">
        <f>VLOOKUP(A48,Sheet2!B48:E100,4,FALSE)</f>
        <v>int64</v>
      </c>
      <c r="D48" s="2">
        <v>39717</v>
      </c>
      <c r="E48" s="2">
        <f t="shared" si="0"/>
        <v>0</v>
      </c>
      <c r="F48" s="2">
        <v>1</v>
      </c>
      <c r="G48" s="2"/>
      <c r="H48" s="2"/>
      <c r="I48" s="2"/>
      <c r="J48" s="2"/>
      <c r="K48" s="2"/>
      <c r="L48" s="2"/>
    </row>
    <row r="49" spans="1:12" ht="43.5" x14ac:dyDescent="0.35">
      <c r="A49" s="2" t="s">
        <v>189</v>
      </c>
      <c r="B49" s="1" t="str">
        <f>VLOOKUP(A49,LoanStats!A:B,2,FALSE)</f>
        <v>Indicates whether the loan is an individual application or a joint application with two co-borrowers</v>
      </c>
      <c r="C49" s="2" t="str">
        <f>VLOOKUP(A49,Sheet2!B49:E101,4,FALSE)</f>
        <v>object</v>
      </c>
      <c r="D49" s="2">
        <v>39717</v>
      </c>
      <c r="E49" s="2">
        <f t="shared" si="0"/>
        <v>0</v>
      </c>
      <c r="F49" s="2">
        <v>1</v>
      </c>
      <c r="G49" s="2"/>
      <c r="H49" s="2"/>
      <c r="I49" s="2"/>
      <c r="J49" s="2"/>
      <c r="K49" s="2"/>
      <c r="L49" s="2"/>
    </row>
    <row r="50" spans="1:12" ht="29" x14ac:dyDescent="0.35">
      <c r="A50" s="2" t="s">
        <v>229</v>
      </c>
      <c r="B50" s="1" t="str">
        <f>VLOOKUP(A50,LoanStats!A:B,2,FALSE)</f>
        <v>The number of accounts on which the borrower is now delinquent.</v>
      </c>
      <c r="C50" s="2" t="str">
        <f>VLOOKUP(A50,Sheet2!B50:E102,4,FALSE)</f>
        <v>int64</v>
      </c>
      <c r="D50" s="2">
        <v>39717</v>
      </c>
      <c r="E50" s="2">
        <f t="shared" si="0"/>
        <v>0</v>
      </c>
      <c r="F50" s="2">
        <v>1</v>
      </c>
      <c r="G50" s="2"/>
      <c r="H50" s="2"/>
      <c r="I50" s="2"/>
      <c r="J50" s="2"/>
      <c r="K50" s="2"/>
      <c r="L50" s="2"/>
    </row>
    <row r="51" spans="1:12" x14ac:dyDescent="0.35">
      <c r="A51" s="2" t="s">
        <v>99</v>
      </c>
      <c r="B51" s="1" t="str">
        <f>VLOOKUP(A51,LoanStats!A:B,2,FALSE)</f>
        <v>Number of charge-offs within 12 months</v>
      </c>
      <c r="C51" s="2" t="str">
        <f>VLOOKUP(A51,Sheet2!B51:E103,4,FALSE)</f>
        <v>float64</v>
      </c>
      <c r="D51" s="2">
        <v>39661</v>
      </c>
      <c r="E51" s="2">
        <f t="shared" si="0"/>
        <v>56</v>
      </c>
      <c r="F51" s="2">
        <v>1</v>
      </c>
      <c r="G51" s="2"/>
      <c r="H51" s="2"/>
      <c r="I51" s="2"/>
      <c r="J51" s="2"/>
      <c r="K51" s="2"/>
      <c r="L51" s="2"/>
    </row>
    <row r="52" spans="1:12" ht="29" x14ac:dyDescent="0.35">
      <c r="A52" s="2" t="s">
        <v>236</v>
      </c>
      <c r="B52" s="1" t="str">
        <f>VLOOKUP(A52,LoanStats!A:B,2,FALSE)</f>
        <v>The past-due amount owed for the accounts on which the borrower is now delinquent.</v>
      </c>
      <c r="C52" s="2" t="str">
        <f>VLOOKUP(A52,Sheet2!B52:E104,4,FALSE)</f>
        <v>int64</v>
      </c>
      <c r="D52" s="2">
        <v>39717</v>
      </c>
      <c r="E52" s="2">
        <f t="shared" si="0"/>
        <v>0</v>
      </c>
      <c r="F52" s="2">
        <v>1</v>
      </c>
      <c r="G52" s="2"/>
      <c r="H52" s="2"/>
      <c r="I52" s="2"/>
      <c r="J52" s="2"/>
      <c r="K52" s="2"/>
      <c r="L52" s="2"/>
    </row>
    <row r="53" spans="1:12" x14ac:dyDescent="0.35">
      <c r="A53" s="2" t="s">
        <v>97</v>
      </c>
      <c r="B53" s="1" t="str">
        <f>VLOOKUP(A53,LoanStats!A:B,2,FALSE)</f>
        <v>Number of public record bankruptcies</v>
      </c>
      <c r="C53" s="2" t="str">
        <f>VLOOKUP(A53,Sheet2!B53:E105,4,FALSE)</f>
        <v>float64</v>
      </c>
      <c r="D53" s="2">
        <v>39020</v>
      </c>
      <c r="E53" s="2">
        <f t="shared" si="0"/>
        <v>697</v>
      </c>
      <c r="F53" s="2">
        <v>3</v>
      </c>
      <c r="G53" s="2"/>
      <c r="H53" s="2"/>
      <c r="I53" s="2"/>
      <c r="J53" s="2"/>
      <c r="K53" s="2"/>
      <c r="L53" s="2"/>
    </row>
    <row r="54" spans="1:12" x14ac:dyDescent="0.35">
      <c r="A54" s="2" t="s">
        <v>101</v>
      </c>
      <c r="B54" s="1" t="str">
        <f>VLOOKUP(A54,LoanStats!A:B,2,FALSE)</f>
        <v>Number of tax liens</v>
      </c>
      <c r="C54" s="2" t="str">
        <f>VLOOKUP(A54,Sheet2!B54:E106,4,FALSE)</f>
        <v>float64</v>
      </c>
      <c r="D54" s="2">
        <v>39678</v>
      </c>
      <c r="E54" s="2">
        <f t="shared" si="0"/>
        <v>39</v>
      </c>
      <c r="F54" s="2">
        <v>1</v>
      </c>
      <c r="G54" s="2"/>
      <c r="H54" s="2"/>
      <c r="I54" s="2"/>
      <c r="J54" s="2"/>
      <c r="K54" s="2"/>
      <c r="L54"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0D82E-B66B-40C8-A109-D580963DBE12}">
  <dimension ref="A2:H54"/>
  <sheetViews>
    <sheetView workbookViewId="0">
      <selection activeCell="B2" sqref="B2"/>
    </sheetView>
  </sheetViews>
  <sheetFormatPr defaultRowHeight="14.5" x14ac:dyDescent="0.35"/>
  <cols>
    <col min="2" max="2" width="25.7265625" bestFit="1" customWidth="1"/>
    <col min="7" max="7" width="25.7265625" bestFit="1" customWidth="1"/>
  </cols>
  <sheetData>
    <row r="2" spans="1:8" x14ac:dyDescent="0.35">
      <c r="A2">
        <v>0</v>
      </c>
      <c r="B2" t="s">
        <v>0</v>
      </c>
      <c r="C2">
        <v>39717</v>
      </c>
      <c r="D2" t="s">
        <v>254</v>
      </c>
      <c r="E2" t="s">
        <v>255</v>
      </c>
      <c r="G2" t="s">
        <v>0</v>
      </c>
      <c r="H2">
        <v>39717</v>
      </c>
    </row>
    <row r="3" spans="1:8" x14ac:dyDescent="0.35">
      <c r="A3">
        <v>1</v>
      </c>
      <c r="B3" t="s">
        <v>1</v>
      </c>
      <c r="C3">
        <v>39717</v>
      </c>
      <c r="D3" t="s">
        <v>254</v>
      </c>
      <c r="E3" t="s">
        <v>255</v>
      </c>
      <c r="G3" t="s">
        <v>1</v>
      </c>
      <c r="H3">
        <v>39717</v>
      </c>
    </row>
    <row r="4" spans="1:8" x14ac:dyDescent="0.35">
      <c r="A4">
        <v>2</v>
      </c>
      <c r="B4" t="s">
        <v>2</v>
      </c>
      <c r="C4">
        <v>39717</v>
      </c>
      <c r="D4" t="s">
        <v>254</v>
      </c>
      <c r="E4" t="s">
        <v>255</v>
      </c>
      <c r="G4" t="s">
        <v>2</v>
      </c>
      <c r="H4">
        <v>885</v>
      </c>
    </row>
    <row r="5" spans="1:8" x14ac:dyDescent="0.35">
      <c r="A5">
        <v>3</v>
      </c>
      <c r="B5" t="s">
        <v>3</v>
      </c>
      <c r="C5">
        <v>39717</v>
      </c>
      <c r="D5" t="s">
        <v>254</v>
      </c>
      <c r="E5" t="s">
        <v>255</v>
      </c>
      <c r="G5" t="s">
        <v>3</v>
      </c>
      <c r="H5">
        <v>1041</v>
      </c>
    </row>
    <row r="6" spans="1:8" x14ac:dyDescent="0.35">
      <c r="A6">
        <v>4</v>
      </c>
      <c r="B6" t="s">
        <v>4</v>
      </c>
      <c r="C6">
        <v>39717</v>
      </c>
      <c r="D6" t="s">
        <v>254</v>
      </c>
      <c r="E6" t="s">
        <v>256</v>
      </c>
      <c r="G6" t="s">
        <v>4</v>
      </c>
      <c r="H6">
        <v>8205</v>
      </c>
    </row>
    <row r="7" spans="1:8" x14ac:dyDescent="0.35">
      <c r="A7">
        <v>5</v>
      </c>
      <c r="B7" t="s">
        <v>5</v>
      </c>
      <c r="C7">
        <v>39717</v>
      </c>
      <c r="D7" t="s">
        <v>254</v>
      </c>
      <c r="E7" t="s">
        <v>257</v>
      </c>
      <c r="G7" t="s">
        <v>5</v>
      </c>
      <c r="H7">
        <v>2</v>
      </c>
    </row>
    <row r="8" spans="1:8" x14ac:dyDescent="0.35">
      <c r="A8">
        <v>6</v>
      </c>
      <c r="B8" t="s">
        <v>6</v>
      </c>
      <c r="C8">
        <v>39717</v>
      </c>
      <c r="D8" t="s">
        <v>254</v>
      </c>
      <c r="E8" t="s">
        <v>257</v>
      </c>
      <c r="G8" t="s">
        <v>6</v>
      </c>
      <c r="H8">
        <v>371</v>
      </c>
    </row>
    <row r="9" spans="1:8" x14ac:dyDescent="0.35">
      <c r="A9">
        <v>7</v>
      </c>
      <c r="B9" t="s">
        <v>7</v>
      </c>
      <c r="C9">
        <v>39717</v>
      </c>
      <c r="D9" t="s">
        <v>254</v>
      </c>
      <c r="E9" t="s">
        <v>256</v>
      </c>
      <c r="G9" t="s">
        <v>7</v>
      </c>
      <c r="H9">
        <v>15383</v>
      </c>
    </row>
    <row r="10" spans="1:8" x14ac:dyDescent="0.35">
      <c r="A10">
        <v>8</v>
      </c>
      <c r="B10" t="s">
        <v>8</v>
      </c>
      <c r="C10">
        <v>39717</v>
      </c>
      <c r="D10" t="s">
        <v>254</v>
      </c>
      <c r="E10" t="s">
        <v>257</v>
      </c>
      <c r="G10" t="s">
        <v>8</v>
      </c>
      <c r="H10">
        <v>7</v>
      </c>
    </row>
    <row r="11" spans="1:8" x14ac:dyDescent="0.35">
      <c r="A11">
        <v>9</v>
      </c>
      <c r="B11" t="s">
        <v>9</v>
      </c>
      <c r="C11">
        <v>39717</v>
      </c>
      <c r="D11" t="s">
        <v>254</v>
      </c>
      <c r="E11" t="s">
        <v>257</v>
      </c>
      <c r="G11" t="s">
        <v>9</v>
      </c>
      <c r="H11">
        <v>35</v>
      </c>
    </row>
    <row r="12" spans="1:8" x14ac:dyDescent="0.35">
      <c r="A12">
        <v>10</v>
      </c>
      <c r="B12" t="s">
        <v>154</v>
      </c>
      <c r="C12">
        <v>37258</v>
      </c>
      <c r="D12" t="s">
        <v>254</v>
      </c>
      <c r="E12" t="s">
        <v>257</v>
      </c>
      <c r="G12" t="s">
        <v>154</v>
      </c>
      <c r="H12">
        <v>28820</v>
      </c>
    </row>
    <row r="13" spans="1:8" x14ac:dyDescent="0.35">
      <c r="A13">
        <v>11</v>
      </c>
      <c r="B13" t="s">
        <v>10</v>
      </c>
      <c r="C13">
        <v>38642</v>
      </c>
      <c r="D13" t="s">
        <v>254</v>
      </c>
      <c r="E13" t="s">
        <v>257</v>
      </c>
      <c r="G13" t="s">
        <v>10</v>
      </c>
      <c r="H13">
        <v>11</v>
      </c>
    </row>
    <row r="14" spans="1:8" x14ac:dyDescent="0.35">
      <c r="A14">
        <v>12</v>
      </c>
      <c r="B14" t="s">
        <v>11</v>
      </c>
      <c r="C14">
        <v>39717</v>
      </c>
      <c r="D14" t="s">
        <v>254</v>
      </c>
      <c r="E14" t="s">
        <v>257</v>
      </c>
      <c r="G14" t="s">
        <v>11</v>
      </c>
      <c r="H14">
        <v>5</v>
      </c>
    </row>
    <row r="15" spans="1:8" x14ac:dyDescent="0.35">
      <c r="A15">
        <v>13</v>
      </c>
      <c r="B15" t="s">
        <v>12</v>
      </c>
      <c r="C15">
        <v>39717</v>
      </c>
      <c r="D15" t="s">
        <v>254</v>
      </c>
      <c r="E15" t="s">
        <v>256</v>
      </c>
      <c r="G15" t="s">
        <v>12</v>
      </c>
      <c r="H15">
        <v>5318</v>
      </c>
    </row>
    <row r="16" spans="1:8" x14ac:dyDescent="0.35">
      <c r="A16">
        <v>14</v>
      </c>
      <c r="B16" t="s">
        <v>232</v>
      </c>
      <c r="C16">
        <v>39717</v>
      </c>
      <c r="D16" t="s">
        <v>254</v>
      </c>
      <c r="E16" t="s">
        <v>257</v>
      </c>
      <c r="G16" t="s">
        <v>232</v>
      </c>
      <c r="H16">
        <v>3</v>
      </c>
    </row>
    <row r="17" spans="1:8" x14ac:dyDescent="0.35">
      <c r="A17">
        <v>15</v>
      </c>
      <c r="B17" t="s">
        <v>13</v>
      </c>
      <c r="C17">
        <v>39717</v>
      </c>
      <c r="D17" t="s">
        <v>254</v>
      </c>
      <c r="E17" t="s">
        <v>257</v>
      </c>
      <c r="G17" t="s">
        <v>13</v>
      </c>
      <c r="H17">
        <v>55</v>
      </c>
    </row>
    <row r="18" spans="1:8" x14ac:dyDescent="0.35">
      <c r="A18">
        <v>16</v>
      </c>
      <c r="B18" t="s">
        <v>14</v>
      </c>
      <c r="C18">
        <v>39717</v>
      </c>
      <c r="D18" t="s">
        <v>254</v>
      </c>
      <c r="E18" t="s">
        <v>257</v>
      </c>
      <c r="G18" t="s">
        <v>14</v>
      </c>
      <c r="H18">
        <v>3</v>
      </c>
    </row>
    <row r="19" spans="1:8" x14ac:dyDescent="0.35">
      <c r="A19">
        <v>17</v>
      </c>
      <c r="B19" t="s">
        <v>15</v>
      </c>
      <c r="C19">
        <v>39717</v>
      </c>
      <c r="D19" t="s">
        <v>254</v>
      </c>
      <c r="E19" t="s">
        <v>257</v>
      </c>
      <c r="G19" t="s">
        <v>15</v>
      </c>
      <c r="H19">
        <v>1</v>
      </c>
    </row>
    <row r="20" spans="1:8" x14ac:dyDescent="0.35">
      <c r="A20">
        <v>18</v>
      </c>
      <c r="B20" t="s">
        <v>16</v>
      </c>
      <c r="C20">
        <v>39717</v>
      </c>
      <c r="D20" t="s">
        <v>254</v>
      </c>
      <c r="E20" t="s">
        <v>257</v>
      </c>
      <c r="G20" t="s">
        <v>16</v>
      </c>
      <c r="H20">
        <v>39717</v>
      </c>
    </row>
    <row r="21" spans="1:8" x14ac:dyDescent="0.35">
      <c r="A21">
        <v>19</v>
      </c>
      <c r="B21" t="s">
        <v>18</v>
      </c>
      <c r="C21">
        <v>39717</v>
      </c>
      <c r="D21" t="s">
        <v>254</v>
      </c>
      <c r="E21" t="s">
        <v>257</v>
      </c>
      <c r="G21" t="s">
        <v>18</v>
      </c>
      <c r="H21">
        <v>14</v>
      </c>
    </row>
    <row r="22" spans="1:8" x14ac:dyDescent="0.35">
      <c r="A22">
        <v>20</v>
      </c>
      <c r="B22" t="s">
        <v>19</v>
      </c>
      <c r="C22">
        <v>39706</v>
      </c>
      <c r="D22" t="s">
        <v>254</v>
      </c>
      <c r="E22" t="s">
        <v>257</v>
      </c>
      <c r="G22" t="s">
        <v>19</v>
      </c>
      <c r="H22">
        <v>19615</v>
      </c>
    </row>
    <row r="23" spans="1:8" x14ac:dyDescent="0.35">
      <c r="A23">
        <v>21</v>
      </c>
      <c r="B23" t="s">
        <v>184</v>
      </c>
      <c r="C23">
        <v>39717</v>
      </c>
      <c r="D23" t="s">
        <v>254</v>
      </c>
      <c r="E23" t="s">
        <v>257</v>
      </c>
      <c r="G23" t="s">
        <v>184</v>
      </c>
      <c r="H23">
        <v>823</v>
      </c>
    </row>
    <row r="24" spans="1:8" x14ac:dyDescent="0.35">
      <c r="A24">
        <v>22</v>
      </c>
      <c r="B24" t="s">
        <v>20</v>
      </c>
      <c r="C24">
        <v>39717</v>
      </c>
      <c r="D24" t="s">
        <v>254</v>
      </c>
      <c r="E24" t="s">
        <v>257</v>
      </c>
      <c r="G24" t="s">
        <v>20</v>
      </c>
      <c r="H24">
        <v>50</v>
      </c>
    </row>
    <row r="25" spans="1:8" x14ac:dyDescent="0.35">
      <c r="A25">
        <v>23</v>
      </c>
      <c r="B25" t="s">
        <v>21</v>
      </c>
      <c r="C25">
        <v>39717</v>
      </c>
      <c r="D25" t="s">
        <v>254</v>
      </c>
      <c r="E25" t="s">
        <v>256</v>
      </c>
      <c r="G25" t="s">
        <v>21</v>
      </c>
      <c r="H25">
        <v>2868</v>
      </c>
    </row>
    <row r="26" spans="1:8" x14ac:dyDescent="0.35">
      <c r="A26">
        <v>24</v>
      </c>
      <c r="B26" t="s">
        <v>22</v>
      </c>
      <c r="C26">
        <v>39717</v>
      </c>
      <c r="D26" t="s">
        <v>254</v>
      </c>
      <c r="E26" t="s">
        <v>255</v>
      </c>
      <c r="G26" t="s">
        <v>22</v>
      </c>
      <c r="H26">
        <v>11</v>
      </c>
    </row>
    <row r="27" spans="1:8" x14ac:dyDescent="0.35">
      <c r="A27">
        <v>25</v>
      </c>
      <c r="B27" t="s">
        <v>23</v>
      </c>
      <c r="C27">
        <v>39717</v>
      </c>
      <c r="D27" t="s">
        <v>254</v>
      </c>
      <c r="E27" t="s">
        <v>257</v>
      </c>
      <c r="G27" t="s">
        <v>23</v>
      </c>
      <c r="H27">
        <v>526</v>
      </c>
    </row>
    <row r="28" spans="1:8" x14ac:dyDescent="0.35">
      <c r="A28">
        <v>26</v>
      </c>
      <c r="B28" t="s">
        <v>26</v>
      </c>
      <c r="C28">
        <v>39717</v>
      </c>
      <c r="D28" t="s">
        <v>254</v>
      </c>
      <c r="E28" t="s">
        <v>255</v>
      </c>
      <c r="G28" t="s">
        <v>26</v>
      </c>
      <c r="H28">
        <v>9</v>
      </c>
    </row>
    <row r="29" spans="1:8" x14ac:dyDescent="0.35">
      <c r="A29">
        <v>27</v>
      </c>
      <c r="B29" t="s">
        <v>29</v>
      </c>
      <c r="C29">
        <v>39717</v>
      </c>
      <c r="D29" t="s">
        <v>254</v>
      </c>
      <c r="E29" t="s">
        <v>255</v>
      </c>
      <c r="G29" t="s">
        <v>29</v>
      </c>
      <c r="H29">
        <v>40</v>
      </c>
    </row>
    <row r="30" spans="1:8" x14ac:dyDescent="0.35">
      <c r="A30">
        <v>28</v>
      </c>
      <c r="B30" t="s">
        <v>30</v>
      </c>
      <c r="C30">
        <v>39717</v>
      </c>
      <c r="D30" t="s">
        <v>254</v>
      </c>
      <c r="E30" t="s">
        <v>255</v>
      </c>
      <c r="G30" t="s">
        <v>30</v>
      </c>
      <c r="H30">
        <v>5</v>
      </c>
    </row>
    <row r="31" spans="1:8" x14ac:dyDescent="0.35">
      <c r="A31">
        <v>29</v>
      </c>
      <c r="B31" t="s">
        <v>31</v>
      </c>
      <c r="C31">
        <v>39717</v>
      </c>
      <c r="D31" t="s">
        <v>254</v>
      </c>
      <c r="E31" t="s">
        <v>255</v>
      </c>
      <c r="G31" t="s">
        <v>31</v>
      </c>
      <c r="H31">
        <v>21711</v>
      </c>
    </row>
    <row r="32" spans="1:8" x14ac:dyDescent="0.35">
      <c r="A32">
        <v>30</v>
      </c>
      <c r="B32" t="s">
        <v>32</v>
      </c>
      <c r="C32">
        <v>39667</v>
      </c>
      <c r="D32" t="s">
        <v>254</v>
      </c>
      <c r="E32" t="s">
        <v>257</v>
      </c>
      <c r="G32" t="s">
        <v>32</v>
      </c>
      <c r="H32">
        <v>1089</v>
      </c>
    </row>
    <row r="33" spans="1:8" x14ac:dyDescent="0.35">
      <c r="A33">
        <v>31</v>
      </c>
      <c r="B33" t="s">
        <v>33</v>
      </c>
      <c r="C33">
        <v>39717</v>
      </c>
      <c r="D33" t="s">
        <v>254</v>
      </c>
      <c r="E33" t="s">
        <v>255</v>
      </c>
      <c r="G33" t="s">
        <v>33</v>
      </c>
      <c r="H33">
        <v>82</v>
      </c>
    </row>
    <row r="34" spans="1:8" x14ac:dyDescent="0.35">
      <c r="A34">
        <v>32</v>
      </c>
      <c r="B34" t="s">
        <v>34</v>
      </c>
      <c r="C34">
        <v>39717</v>
      </c>
      <c r="D34" t="s">
        <v>254</v>
      </c>
      <c r="E34" t="s">
        <v>257</v>
      </c>
      <c r="G34" t="s">
        <v>34</v>
      </c>
      <c r="H34">
        <v>1</v>
      </c>
    </row>
    <row r="35" spans="1:8" x14ac:dyDescent="0.35">
      <c r="A35">
        <v>33</v>
      </c>
      <c r="B35" t="s">
        <v>35</v>
      </c>
      <c r="C35">
        <v>39717</v>
      </c>
      <c r="D35" t="s">
        <v>254</v>
      </c>
      <c r="E35" t="s">
        <v>256</v>
      </c>
      <c r="G35" t="s">
        <v>35</v>
      </c>
      <c r="H35">
        <v>1137</v>
      </c>
    </row>
    <row r="36" spans="1:8" x14ac:dyDescent="0.35">
      <c r="A36">
        <v>34</v>
      </c>
      <c r="B36" t="s">
        <v>36</v>
      </c>
      <c r="C36">
        <v>39717</v>
      </c>
      <c r="D36" t="s">
        <v>254</v>
      </c>
      <c r="E36" t="s">
        <v>256</v>
      </c>
      <c r="G36" t="s">
        <v>36</v>
      </c>
      <c r="H36">
        <v>1138</v>
      </c>
    </row>
    <row r="37" spans="1:8" x14ac:dyDescent="0.35">
      <c r="A37">
        <v>35</v>
      </c>
      <c r="B37" t="s">
        <v>37</v>
      </c>
      <c r="C37">
        <v>39717</v>
      </c>
      <c r="D37" t="s">
        <v>254</v>
      </c>
      <c r="E37" t="s">
        <v>256</v>
      </c>
      <c r="G37" t="s">
        <v>37</v>
      </c>
      <c r="H37">
        <v>37850</v>
      </c>
    </row>
    <row r="38" spans="1:8" x14ac:dyDescent="0.35">
      <c r="A38">
        <v>36</v>
      </c>
      <c r="B38" t="s">
        <v>38</v>
      </c>
      <c r="C38">
        <v>39717</v>
      </c>
      <c r="D38" t="s">
        <v>254</v>
      </c>
      <c r="E38" t="s">
        <v>256</v>
      </c>
      <c r="G38" t="s">
        <v>38</v>
      </c>
      <c r="H38">
        <v>37518</v>
      </c>
    </row>
    <row r="39" spans="1:8" x14ac:dyDescent="0.35">
      <c r="A39">
        <v>37</v>
      </c>
      <c r="B39" t="s">
        <v>39</v>
      </c>
      <c r="C39">
        <v>39717</v>
      </c>
      <c r="D39" t="s">
        <v>254</v>
      </c>
      <c r="E39" t="s">
        <v>256</v>
      </c>
      <c r="G39" t="s">
        <v>39</v>
      </c>
      <c r="H39">
        <v>7976</v>
      </c>
    </row>
    <row r="40" spans="1:8" x14ac:dyDescent="0.35">
      <c r="A40">
        <v>38</v>
      </c>
      <c r="B40" t="s">
        <v>40</v>
      </c>
      <c r="C40">
        <v>39717</v>
      </c>
      <c r="D40" t="s">
        <v>254</v>
      </c>
      <c r="E40" t="s">
        <v>256</v>
      </c>
      <c r="G40" t="s">
        <v>40</v>
      </c>
      <c r="H40">
        <v>35148</v>
      </c>
    </row>
    <row r="41" spans="1:8" x14ac:dyDescent="0.35">
      <c r="A41">
        <v>39</v>
      </c>
      <c r="B41" t="s">
        <v>41</v>
      </c>
      <c r="C41">
        <v>39717</v>
      </c>
      <c r="D41" t="s">
        <v>254</v>
      </c>
      <c r="E41" t="s">
        <v>256</v>
      </c>
      <c r="G41" t="s">
        <v>41</v>
      </c>
      <c r="H41">
        <v>1356</v>
      </c>
    </row>
    <row r="42" spans="1:8" x14ac:dyDescent="0.35">
      <c r="A42">
        <v>40</v>
      </c>
      <c r="B42" t="s">
        <v>164</v>
      </c>
      <c r="C42">
        <v>39717</v>
      </c>
      <c r="D42" t="s">
        <v>254</v>
      </c>
      <c r="E42" t="s">
        <v>256</v>
      </c>
      <c r="G42" t="s">
        <v>164</v>
      </c>
      <c r="H42">
        <v>4040</v>
      </c>
    </row>
    <row r="43" spans="1:8" x14ac:dyDescent="0.35">
      <c r="A43">
        <v>41</v>
      </c>
      <c r="B43" t="s">
        <v>165</v>
      </c>
      <c r="C43">
        <v>39717</v>
      </c>
      <c r="D43" t="s">
        <v>254</v>
      </c>
      <c r="E43" t="s">
        <v>256</v>
      </c>
      <c r="G43" t="s">
        <v>165</v>
      </c>
      <c r="H43">
        <v>2616</v>
      </c>
    </row>
    <row r="44" spans="1:8" x14ac:dyDescent="0.35">
      <c r="A44">
        <v>42</v>
      </c>
      <c r="B44" t="s">
        <v>42</v>
      </c>
      <c r="C44">
        <v>39646</v>
      </c>
      <c r="D44" t="s">
        <v>254</v>
      </c>
      <c r="E44" t="s">
        <v>257</v>
      </c>
      <c r="G44" t="s">
        <v>42</v>
      </c>
      <c r="H44">
        <v>101</v>
      </c>
    </row>
    <row r="45" spans="1:8" x14ac:dyDescent="0.35">
      <c r="A45">
        <v>43</v>
      </c>
      <c r="B45" t="s">
        <v>43</v>
      </c>
      <c r="C45">
        <v>39717</v>
      </c>
      <c r="D45" t="s">
        <v>254</v>
      </c>
      <c r="E45" t="s">
        <v>256</v>
      </c>
      <c r="G45" t="s">
        <v>43</v>
      </c>
      <c r="H45">
        <v>34930</v>
      </c>
    </row>
    <row r="46" spans="1:8" x14ac:dyDescent="0.35">
      <c r="A46">
        <v>44</v>
      </c>
      <c r="B46" t="s">
        <v>45</v>
      </c>
      <c r="C46">
        <v>39715</v>
      </c>
      <c r="D46" t="s">
        <v>254</v>
      </c>
      <c r="E46" t="s">
        <v>257</v>
      </c>
      <c r="G46" t="s">
        <v>45</v>
      </c>
      <c r="H46">
        <v>106</v>
      </c>
    </row>
    <row r="47" spans="1:8" x14ac:dyDescent="0.35">
      <c r="A47">
        <v>45</v>
      </c>
      <c r="B47" t="s">
        <v>100</v>
      </c>
      <c r="C47">
        <v>39661</v>
      </c>
      <c r="D47" t="s">
        <v>254</v>
      </c>
      <c r="E47" t="s">
        <v>256</v>
      </c>
      <c r="G47" t="s">
        <v>100</v>
      </c>
      <c r="H47">
        <v>1</v>
      </c>
    </row>
    <row r="48" spans="1:8" x14ac:dyDescent="0.35">
      <c r="A48">
        <v>46</v>
      </c>
      <c r="B48" t="s">
        <v>123</v>
      </c>
      <c r="C48">
        <v>39717</v>
      </c>
      <c r="D48" t="s">
        <v>254</v>
      </c>
      <c r="E48" t="s">
        <v>255</v>
      </c>
      <c r="G48" t="s">
        <v>123</v>
      </c>
      <c r="H48">
        <v>1</v>
      </c>
    </row>
    <row r="49" spans="1:8" x14ac:dyDescent="0.35">
      <c r="A49">
        <v>47</v>
      </c>
      <c r="B49" t="s">
        <v>189</v>
      </c>
      <c r="C49">
        <v>39717</v>
      </c>
      <c r="D49" t="s">
        <v>254</v>
      </c>
      <c r="E49" t="s">
        <v>257</v>
      </c>
      <c r="G49" t="s">
        <v>189</v>
      </c>
      <c r="H49">
        <v>1</v>
      </c>
    </row>
    <row r="50" spans="1:8" x14ac:dyDescent="0.35">
      <c r="A50">
        <v>48</v>
      </c>
      <c r="B50" t="s">
        <v>229</v>
      </c>
      <c r="C50">
        <v>39717</v>
      </c>
      <c r="D50" t="s">
        <v>254</v>
      </c>
      <c r="E50" t="s">
        <v>255</v>
      </c>
      <c r="G50" t="s">
        <v>229</v>
      </c>
      <c r="H50">
        <v>1</v>
      </c>
    </row>
    <row r="51" spans="1:8" x14ac:dyDescent="0.35">
      <c r="A51">
        <v>49</v>
      </c>
      <c r="B51" t="s">
        <v>99</v>
      </c>
      <c r="C51">
        <v>39661</v>
      </c>
      <c r="D51" t="s">
        <v>254</v>
      </c>
      <c r="E51" t="s">
        <v>256</v>
      </c>
      <c r="G51" t="s">
        <v>99</v>
      </c>
      <c r="H51">
        <v>1</v>
      </c>
    </row>
    <row r="52" spans="1:8" x14ac:dyDescent="0.35">
      <c r="A52">
        <v>50</v>
      </c>
      <c r="B52" t="s">
        <v>236</v>
      </c>
      <c r="C52">
        <v>39717</v>
      </c>
      <c r="D52" t="s">
        <v>254</v>
      </c>
      <c r="E52" t="s">
        <v>255</v>
      </c>
      <c r="G52" t="s">
        <v>236</v>
      </c>
      <c r="H52">
        <v>1</v>
      </c>
    </row>
    <row r="53" spans="1:8" x14ac:dyDescent="0.35">
      <c r="A53">
        <v>51</v>
      </c>
      <c r="B53" t="s">
        <v>97</v>
      </c>
      <c r="C53">
        <v>39020</v>
      </c>
      <c r="D53" t="s">
        <v>254</v>
      </c>
      <c r="E53" t="s">
        <v>256</v>
      </c>
      <c r="G53" t="s">
        <v>97</v>
      </c>
      <c r="H53">
        <v>3</v>
      </c>
    </row>
    <row r="54" spans="1:8" x14ac:dyDescent="0.35">
      <c r="A54">
        <v>52</v>
      </c>
      <c r="B54" t="s">
        <v>101</v>
      </c>
      <c r="C54">
        <v>39678</v>
      </c>
      <c r="D54" t="s">
        <v>254</v>
      </c>
      <c r="E54" t="s">
        <v>256</v>
      </c>
      <c r="G54" t="s">
        <v>101</v>
      </c>
      <c r="H54">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LoanStats</vt:lpstr>
      <vt:lpstr>RejectStats</vt:lpstr>
      <vt:lpstr>Cleansed Data</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Akshayaa Gopal</cp:lastModifiedBy>
  <cp:lastPrinted>2013-01-16T21:03:55Z</cp:lastPrinted>
  <dcterms:created xsi:type="dcterms:W3CDTF">2013-01-15T22:13:28Z</dcterms:created>
  <dcterms:modified xsi:type="dcterms:W3CDTF">2024-01-03T13:05:37Z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dd914569-c96d-47f5-8537-ae38e3bbb8de</vt:lpwstr>
  </property>
</Properties>
</file>